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19"/>
  <workbookPr defaultThemeVersion="166925"/>
  <xr:revisionPtr revIDLastSave="0" documentId="8_{BD161DAE-683E-49C2-B837-FA9EC33BCD0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8" i="1" l="1"/>
  <c r="J98" i="1"/>
  <c r="I98" i="1"/>
  <c r="K97" i="1"/>
  <c r="J97" i="1"/>
  <c r="I97" i="1"/>
  <c r="I95" i="1"/>
  <c r="C95" i="1"/>
  <c r="K89" i="1"/>
  <c r="J89" i="1"/>
  <c r="I89" i="1"/>
  <c r="K88" i="1"/>
  <c r="J88" i="1"/>
  <c r="I88" i="1"/>
  <c r="I86" i="1"/>
  <c r="C86" i="1"/>
  <c r="K80" i="1"/>
  <c r="J80" i="1"/>
  <c r="I80" i="1"/>
  <c r="K79" i="1"/>
  <c r="J79" i="1"/>
  <c r="I79" i="1"/>
  <c r="I77" i="1"/>
  <c r="C77" i="1"/>
  <c r="K71" i="1"/>
  <c r="J71" i="1"/>
  <c r="I71" i="1"/>
  <c r="K70" i="1"/>
  <c r="J70" i="1"/>
  <c r="I70" i="1"/>
  <c r="I68" i="1"/>
  <c r="C68" i="1"/>
  <c r="K62" i="1"/>
  <c r="J62" i="1"/>
  <c r="I62" i="1"/>
  <c r="K61" i="1"/>
  <c r="J61" i="1"/>
  <c r="I61" i="1"/>
  <c r="I59" i="1"/>
  <c r="C59" i="1"/>
  <c r="K53" i="1"/>
  <c r="J53" i="1"/>
  <c r="I53" i="1"/>
  <c r="K52" i="1"/>
  <c r="J52" i="1"/>
  <c r="I52" i="1"/>
  <c r="I50" i="1"/>
  <c r="C50" i="1"/>
  <c r="K44" i="1"/>
  <c r="J44" i="1"/>
  <c r="I44" i="1"/>
  <c r="K43" i="1"/>
  <c r="J43" i="1"/>
  <c r="I43" i="1"/>
  <c r="I41" i="1"/>
  <c r="C41" i="1"/>
  <c r="K35" i="1"/>
  <c r="J35" i="1"/>
  <c r="I35" i="1"/>
  <c r="K34" i="1"/>
  <c r="J34" i="1"/>
  <c r="I34" i="1"/>
  <c r="I32" i="1"/>
  <c r="C32" i="1"/>
  <c r="K26" i="1"/>
  <c r="J26" i="1"/>
  <c r="I26" i="1"/>
  <c r="K25" i="1"/>
  <c r="J25" i="1"/>
  <c r="I25" i="1"/>
  <c r="I23" i="1"/>
  <c r="C23" i="1"/>
  <c r="K17" i="1"/>
  <c r="J17" i="1"/>
  <c r="I17" i="1"/>
  <c r="K16" i="1"/>
  <c r="J16" i="1"/>
  <c r="I16" i="1"/>
  <c r="I14" i="1"/>
  <c r="C14" i="1"/>
  <c r="K8" i="1"/>
  <c r="J8" i="1"/>
  <c r="I8" i="1"/>
  <c r="K7" i="1"/>
  <c r="J7" i="1"/>
  <c r="I7" i="1"/>
  <c r="I5" i="1"/>
  <c r="C5" i="1"/>
  <c r="E96" i="1" l="1"/>
  <c r="D96" i="1"/>
  <c r="C96" i="1"/>
  <c r="F95" i="1"/>
  <c r="K96" i="1"/>
  <c r="H96" i="1" s="1"/>
  <c r="J96" i="1"/>
  <c r="G96" i="1" s="1"/>
  <c r="I96" i="1"/>
  <c r="F96" i="1" s="1"/>
  <c r="E87" i="1"/>
  <c r="D87" i="1"/>
  <c r="C87" i="1"/>
  <c r="F86" i="1"/>
  <c r="K87" i="1"/>
  <c r="H87" i="1" s="1"/>
  <c r="J87" i="1"/>
  <c r="G87" i="1" s="1"/>
  <c r="I87" i="1"/>
  <c r="F87" i="1" s="1"/>
  <c r="E78" i="1"/>
  <c r="D78" i="1"/>
  <c r="C78" i="1"/>
  <c r="F77" i="1"/>
  <c r="K78" i="1"/>
  <c r="H78" i="1" s="1"/>
  <c r="J78" i="1"/>
  <c r="G78" i="1" s="1"/>
  <c r="I78" i="1"/>
  <c r="F78" i="1" s="1"/>
  <c r="E69" i="1"/>
  <c r="D69" i="1"/>
  <c r="C69" i="1"/>
  <c r="F68" i="1"/>
  <c r="K69" i="1"/>
  <c r="H69" i="1" s="1"/>
  <c r="J69" i="1"/>
  <c r="G69" i="1" s="1"/>
  <c r="I69" i="1"/>
  <c r="F69" i="1" s="1"/>
  <c r="E60" i="1"/>
  <c r="D60" i="1"/>
  <c r="C60" i="1"/>
  <c r="F59" i="1"/>
  <c r="K60" i="1"/>
  <c r="H60" i="1" s="1"/>
  <c r="J60" i="1"/>
  <c r="G60" i="1" s="1"/>
  <c r="I60" i="1"/>
  <c r="F60" i="1" s="1"/>
  <c r="E51" i="1"/>
  <c r="D51" i="1"/>
  <c r="C51" i="1"/>
  <c r="F50" i="1"/>
  <c r="K51" i="1"/>
  <c r="H51" i="1" s="1"/>
  <c r="J51" i="1"/>
  <c r="G51" i="1" s="1"/>
  <c r="I51" i="1"/>
  <c r="F51" i="1" s="1"/>
  <c r="E42" i="1"/>
  <c r="D42" i="1"/>
  <c r="C42" i="1"/>
  <c r="F41" i="1"/>
  <c r="K42" i="1"/>
  <c r="H42" i="1" s="1"/>
  <c r="J42" i="1"/>
  <c r="G42" i="1" s="1"/>
  <c r="I42" i="1"/>
  <c r="F42" i="1" s="1"/>
  <c r="E33" i="1"/>
  <c r="D33" i="1"/>
  <c r="C33" i="1"/>
  <c r="F32" i="1"/>
  <c r="K33" i="1"/>
  <c r="H33" i="1" s="1"/>
  <c r="J33" i="1"/>
  <c r="G33" i="1" s="1"/>
  <c r="I33" i="1"/>
  <c r="F33" i="1" s="1"/>
  <c r="E24" i="1"/>
  <c r="D24" i="1"/>
  <c r="C24" i="1"/>
  <c r="F23" i="1"/>
  <c r="K24" i="1"/>
  <c r="H24" i="1" s="1"/>
  <c r="J24" i="1"/>
  <c r="G24" i="1" s="1"/>
  <c r="I24" i="1"/>
  <c r="F24" i="1" s="1"/>
  <c r="E15" i="1"/>
  <c r="D15" i="1"/>
  <c r="C15" i="1"/>
  <c r="F14" i="1"/>
  <c r="K15" i="1"/>
  <c r="H15" i="1" s="1"/>
  <c r="J15" i="1"/>
  <c r="G15" i="1" s="1"/>
  <c r="I15" i="1"/>
  <c r="F15" i="1" s="1"/>
  <c r="E6" i="1"/>
  <c r="D6" i="1"/>
  <c r="C6" i="1"/>
  <c r="F5" i="1"/>
  <c r="K6" i="1"/>
  <c r="H6" i="1" s="1"/>
  <c r="J6" i="1"/>
  <c r="G6" i="1" s="1"/>
  <c r="I6" i="1"/>
  <c r="F6" i="1" s="1"/>
  <c r="H94" i="1" l="1"/>
  <c r="G94" i="1"/>
  <c r="F94" i="1"/>
  <c r="H85" i="1"/>
  <c r="G85" i="1"/>
  <c r="F85" i="1"/>
  <c r="H76" i="1"/>
  <c r="G76" i="1"/>
  <c r="F76" i="1"/>
  <c r="H67" i="1"/>
  <c r="G67" i="1"/>
  <c r="F67" i="1"/>
  <c r="H58" i="1"/>
  <c r="G58" i="1"/>
  <c r="F58" i="1"/>
  <c r="H49" i="1"/>
  <c r="G49" i="1"/>
  <c r="F49" i="1"/>
  <c r="H40" i="1"/>
  <c r="G40" i="1"/>
  <c r="F40" i="1"/>
  <c r="H31" i="1"/>
  <c r="G31" i="1"/>
  <c r="F31" i="1"/>
  <c r="H22" i="1"/>
  <c r="G22" i="1"/>
  <c r="F22" i="1"/>
  <c r="H13" i="1"/>
  <c r="G13" i="1"/>
  <c r="F13" i="1"/>
  <c r="H4" i="1"/>
  <c r="G4" i="1"/>
  <c r="F4" i="1"/>
  <c r="F98" i="1" l="1"/>
  <c r="C98" i="1"/>
  <c r="F97" i="1"/>
  <c r="C97" i="1"/>
  <c r="G98" i="1"/>
  <c r="D98" i="1"/>
  <c r="G97" i="1"/>
  <c r="D97" i="1"/>
  <c r="H98" i="1"/>
  <c r="E98" i="1"/>
  <c r="H97" i="1"/>
  <c r="E97" i="1"/>
  <c r="F89" i="1"/>
  <c r="C89" i="1"/>
  <c r="F88" i="1"/>
  <c r="C88" i="1"/>
  <c r="G89" i="1"/>
  <c r="D89" i="1"/>
  <c r="G88" i="1"/>
  <c r="D88" i="1"/>
  <c r="H89" i="1"/>
  <c r="E89" i="1"/>
  <c r="H88" i="1"/>
  <c r="E88" i="1"/>
  <c r="F80" i="1"/>
  <c r="C80" i="1"/>
  <c r="F79" i="1"/>
  <c r="C79" i="1"/>
  <c r="G80" i="1"/>
  <c r="D80" i="1"/>
  <c r="G79" i="1"/>
  <c r="D79" i="1"/>
  <c r="H80" i="1"/>
  <c r="E80" i="1"/>
  <c r="H79" i="1"/>
  <c r="E79" i="1"/>
  <c r="F71" i="1"/>
  <c r="C71" i="1"/>
  <c r="F70" i="1"/>
  <c r="C70" i="1"/>
  <c r="G71" i="1"/>
  <c r="D71" i="1"/>
  <c r="G70" i="1"/>
  <c r="D70" i="1"/>
  <c r="H71" i="1"/>
  <c r="E71" i="1"/>
  <c r="H70" i="1"/>
  <c r="E70" i="1"/>
  <c r="F62" i="1"/>
  <c r="C62" i="1"/>
  <c r="F61" i="1"/>
  <c r="C61" i="1"/>
  <c r="G62" i="1"/>
  <c r="D62" i="1"/>
  <c r="G61" i="1"/>
  <c r="D61" i="1"/>
  <c r="H62" i="1"/>
  <c r="E62" i="1"/>
  <c r="H61" i="1"/>
  <c r="E61" i="1"/>
  <c r="F53" i="1"/>
  <c r="C53" i="1"/>
  <c r="F52" i="1"/>
  <c r="C52" i="1"/>
  <c r="G53" i="1"/>
  <c r="D53" i="1"/>
  <c r="G52" i="1"/>
  <c r="D52" i="1"/>
  <c r="H53" i="1"/>
  <c r="E53" i="1"/>
  <c r="H52" i="1"/>
  <c r="E52" i="1"/>
  <c r="F44" i="1"/>
  <c r="C44" i="1"/>
  <c r="F43" i="1"/>
  <c r="C43" i="1"/>
  <c r="G44" i="1"/>
  <c r="D44" i="1"/>
  <c r="G43" i="1"/>
  <c r="D43" i="1"/>
  <c r="H44" i="1"/>
  <c r="E44" i="1"/>
  <c r="H43" i="1"/>
  <c r="E43" i="1"/>
  <c r="F35" i="1"/>
  <c r="C35" i="1"/>
  <c r="F34" i="1"/>
  <c r="C34" i="1"/>
  <c r="G35" i="1"/>
  <c r="D35" i="1"/>
  <c r="G34" i="1"/>
  <c r="D34" i="1"/>
  <c r="H35" i="1"/>
  <c r="E35" i="1"/>
  <c r="H34" i="1"/>
  <c r="E34" i="1"/>
  <c r="F26" i="1"/>
  <c r="C26" i="1"/>
  <c r="F25" i="1"/>
  <c r="C25" i="1"/>
  <c r="G26" i="1"/>
  <c r="D26" i="1"/>
  <c r="G25" i="1"/>
  <c r="D25" i="1"/>
  <c r="H26" i="1"/>
  <c r="E26" i="1"/>
  <c r="H25" i="1"/>
  <c r="E25" i="1"/>
  <c r="F17" i="1"/>
  <c r="C17" i="1"/>
  <c r="F16" i="1"/>
  <c r="C16" i="1"/>
  <c r="G17" i="1"/>
  <c r="D17" i="1"/>
  <c r="G16" i="1"/>
  <c r="D16" i="1"/>
  <c r="H17" i="1"/>
  <c r="E17" i="1"/>
  <c r="H16" i="1"/>
  <c r="E16" i="1"/>
  <c r="F8" i="1"/>
  <c r="C8" i="1"/>
  <c r="F7" i="1"/>
  <c r="C7" i="1"/>
  <c r="G8" i="1"/>
  <c r="D8" i="1"/>
  <c r="G7" i="1"/>
  <c r="D7" i="1"/>
  <c r="H8" i="1"/>
  <c r="E8" i="1"/>
  <c r="H7" i="1"/>
  <c r="E7" i="1"/>
</calcChain>
</file>

<file path=xl/sharedStrings.xml><?xml version="1.0" encoding="utf-8"?>
<sst xmlns="http://schemas.openxmlformats.org/spreadsheetml/2006/main" count="214" uniqueCount="24">
  <si>
    <t>볼로냐vs인테르</t>
  </si>
  <si>
    <t>구분</t>
  </si>
  <si>
    <t>프로토</t>
  </si>
  <si>
    <t>적정배당</t>
  </si>
  <si>
    <t>해외 평균 배당</t>
  </si>
  <si>
    <t>승</t>
  </si>
  <si>
    <t>무</t>
  </si>
  <si>
    <t>패</t>
  </si>
  <si>
    <t>배당률</t>
  </si>
  <si>
    <t>환급률</t>
  </si>
  <si>
    <t>경기확률</t>
  </si>
  <si>
    <t>배당편차</t>
  </si>
  <si>
    <t>손상률</t>
  </si>
  <si>
    <t>토트넘vs첼시</t>
  </si>
  <si>
    <t>ㅇ</t>
  </si>
  <si>
    <t>비테세vs아약스</t>
  </si>
  <si>
    <t>아작시오vs트루아</t>
  </si>
  <si>
    <t>낭트vs스타드렌</t>
  </si>
  <si>
    <t>프라이부르크vs레버쿠젠</t>
  </si>
  <si>
    <t>바이에른뮌헨vs유니온베를린</t>
  </si>
  <si>
    <t>맨유vs뉴캐슬</t>
  </si>
  <si>
    <t>ac밀란vs아탈란타</t>
  </si>
  <si>
    <t>마르세유vsPSG</t>
  </si>
  <si>
    <t>세비야vs오사수나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</si>
</sst>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>
    <font>
      <sz val="11"/>
      <color theme="1"/>
      <name val="맑은 고딕"/>
      <family val="2"/>
      <scheme val="minor"/>
    </font>
    <font>
      <b/>
      <sz val="11"/>
      <color rgb="FF00000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2" fontId="0" fillId="0" borderId="9" xfId="0" applyNumberFormat="1" applyBorder="1" applyAlignment="1" applyProtection="1">
      <alignment horizontal="center" vertical="center"/>
      <protection locked="0"/>
    </xf>
    <xf numFmtId="2" fontId="0" fillId="0" borderId="4" xfId="0" applyNumberFormat="1" applyBorder="1" applyAlignment="1" applyProtection="1">
      <alignment horizontal="center" vertical="center"/>
      <protection locked="0"/>
    </xf>
    <xf numFmtId="176" fontId="0" fillId="0" borderId="4" xfId="0" applyNumberFormat="1" applyBorder="1" applyAlignment="1" applyProtection="1">
      <alignment horizontal="center" vertical="center"/>
      <protection locked="0"/>
    </xf>
    <xf numFmtId="176" fontId="0" fillId="0" borderId="9" xfId="0" applyNumberFormat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9" fontId="0" fillId="0" borderId="4" xfId="0" applyNumberFormat="1" applyBorder="1" applyAlignment="1" applyProtection="1">
      <alignment horizontal="center" vertical="center"/>
      <protection locked="0"/>
    </xf>
    <xf numFmtId="9" fontId="0" fillId="0" borderId="5" xfId="0" applyNumberFormat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8"/>
  <sheetViews>
    <sheetView tabSelected="1" topLeftCell="A41" workbookViewId="0">
      <selection activeCell="M85" sqref="M85"/>
    </sheetView>
  </sheetViews>
  <sheetFormatPr defaultRowHeight="16.5"/>
  <sheetData>
    <row r="1" spans="1:11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7"/>
    </row>
    <row r="2" spans="1:11">
      <c r="A2" s="15" t="s">
        <v>1</v>
      </c>
      <c r="B2" s="18"/>
      <c r="C2" s="21" t="s">
        <v>2</v>
      </c>
      <c r="D2" s="22"/>
      <c r="E2" s="23"/>
      <c r="F2" s="21" t="s">
        <v>3</v>
      </c>
      <c r="G2" s="22"/>
      <c r="H2" s="23"/>
      <c r="I2" s="22" t="s">
        <v>4</v>
      </c>
      <c r="J2" s="22"/>
      <c r="K2" s="23"/>
    </row>
    <row r="3" spans="1:11">
      <c r="A3" s="19"/>
      <c r="B3" s="20"/>
      <c r="C3" s="1" t="s">
        <v>5</v>
      </c>
      <c r="D3" s="2" t="s">
        <v>6</v>
      </c>
      <c r="E3" s="2" t="s">
        <v>7</v>
      </c>
      <c r="F3" s="2" t="s">
        <v>5</v>
      </c>
      <c r="G3" s="2" t="s">
        <v>6</v>
      </c>
      <c r="H3" s="2" t="s">
        <v>7</v>
      </c>
      <c r="I3" s="2" t="s">
        <v>5</v>
      </c>
      <c r="J3" s="2" t="s">
        <v>6</v>
      </c>
      <c r="K3" s="3" t="s">
        <v>7</v>
      </c>
    </row>
    <row r="4" spans="1:11">
      <c r="A4" s="8" t="s">
        <v>8</v>
      </c>
      <c r="B4" s="9"/>
      <c r="C4" s="4">
        <v>4.5999999999999996</v>
      </c>
      <c r="D4" s="4">
        <v>3.45</v>
      </c>
      <c r="E4" s="4">
        <v>1.59</v>
      </c>
      <c r="F4" s="5">
        <f>(I4*F5)/I5</f>
        <v>4.9016196507063992</v>
      </c>
      <c r="G4" s="5">
        <f>(J4*F5)/I5</f>
        <v>3.385748388358309</v>
      </c>
      <c r="H4" s="4">
        <f>(K4*F5)/I5</f>
        <v>1.5703337029114945</v>
      </c>
      <c r="I4" s="5">
        <v>5.4</v>
      </c>
      <c r="J4" s="5">
        <v>3.73</v>
      </c>
      <c r="K4" s="4">
        <v>1.73</v>
      </c>
    </row>
    <row r="5" spans="1:11">
      <c r="A5" s="8" t="s">
        <v>9</v>
      </c>
      <c r="B5" s="9"/>
      <c r="C5" s="10">
        <f>100/((100/C4)+(100/D4)+(100/+E4))</f>
        <v>0.88014440433212993</v>
      </c>
      <c r="D5" s="11"/>
      <c r="E5" s="11"/>
      <c r="F5" s="10">
        <f>C5</f>
        <v>0.88014440433212993</v>
      </c>
      <c r="G5" s="12"/>
      <c r="H5" s="9"/>
      <c r="I5" s="10">
        <f>100/((100/I4)+(100/J4)+(100/+K4))</f>
        <v>0.96963455389863895</v>
      </c>
      <c r="J5" s="12"/>
      <c r="K5" s="9"/>
    </row>
    <row r="6" spans="1:11">
      <c r="A6" s="13" t="s">
        <v>10</v>
      </c>
      <c r="B6" s="14"/>
      <c r="C6" s="6">
        <f>C5/C4*100</f>
        <v>19.133574007220215</v>
      </c>
      <c r="D6" s="7">
        <f>C5/D4*100</f>
        <v>25.511432009626954</v>
      </c>
      <c r="E6" s="6">
        <f>C5/E4*100</f>
        <v>55.354993983152823</v>
      </c>
      <c r="F6" s="6">
        <f>I6</f>
        <v>17.956195442567388</v>
      </c>
      <c r="G6" s="6">
        <f>J6</f>
        <v>25.995564447684689</v>
      </c>
      <c r="H6" s="7">
        <f>K6</f>
        <v>56.048240109747915</v>
      </c>
      <c r="I6" s="6">
        <f>I5/I4*100</f>
        <v>17.956195442567388</v>
      </c>
      <c r="J6" s="6">
        <f>I5/J4*100</f>
        <v>25.995564447684689</v>
      </c>
      <c r="K6" s="7">
        <f>I5/K4*100</f>
        <v>56.048240109747915</v>
      </c>
    </row>
    <row r="7" spans="1:11">
      <c r="A7" s="8" t="s">
        <v>11</v>
      </c>
      <c r="B7" s="9"/>
      <c r="C7" s="5">
        <f>C4-F4</f>
        <v>-0.30161965070639951</v>
      </c>
      <c r="D7" s="4">
        <f>D4-G4</f>
        <v>6.4251611641691131E-2</v>
      </c>
      <c r="E7" s="5">
        <f t="shared" ref="E7:H7" si="0">E4-H4</f>
        <v>1.9666297088505535E-2</v>
      </c>
      <c r="F7" s="4">
        <f t="shared" si="0"/>
        <v>-0.4983803492936012</v>
      </c>
      <c r="G7" s="5">
        <f t="shared" si="0"/>
        <v>-0.34425161164169094</v>
      </c>
      <c r="H7" s="4">
        <f t="shared" si="0"/>
        <v>-0.15966629708850544</v>
      </c>
      <c r="I7" s="5">
        <f>C4-I4</f>
        <v>-0.80000000000000071</v>
      </c>
      <c r="J7" s="4">
        <f>D4-J4</f>
        <v>-0.2799999999999998</v>
      </c>
      <c r="K7" s="4">
        <f>E4-K4</f>
        <v>-0.1399999999999999</v>
      </c>
    </row>
    <row r="8" spans="1:11">
      <c r="A8" s="8" t="s">
        <v>12</v>
      </c>
      <c r="B8" s="9"/>
      <c r="C8" s="4">
        <f t="shared" ref="C8:H8" si="1">(C4-F4)/(F4-1)*100</f>
        <v>-7.730626706572755</v>
      </c>
      <c r="D8" s="4">
        <f t="shared" si="1"/>
        <v>2.6931428291105006</v>
      </c>
      <c r="E8" s="4">
        <f t="shared" si="1"/>
        <v>3.4482088272376545</v>
      </c>
      <c r="F8" s="4">
        <f t="shared" si="1"/>
        <v>-11.326826120309118</v>
      </c>
      <c r="G8" s="4">
        <f t="shared" si="1"/>
        <v>-12.609949144384283</v>
      </c>
      <c r="H8" s="4">
        <f t="shared" si="1"/>
        <v>-21.872095491576086</v>
      </c>
      <c r="I8" s="4">
        <f>(C4-I4)/(I4-1)*100</f>
        <v>-18.181818181818198</v>
      </c>
      <c r="J8" s="4">
        <f>(D4-J4)/(J4-1)*100</f>
        <v>-10.256410256410248</v>
      </c>
      <c r="K8" s="4">
        <f>(E4-K4)/(K4-1)*100</f>
        <v>-19.17808219178081</v>
      </c>
    </row>
    <row r="10" spans="1:11">
      <c r="A10" s="15" t="s">
        <v>13</v>
      </c>
      <c r="B10" s="16"/>
      <c r="C10" s="16"/>
      <c r="D10" s="16"/>
      <c r="E10" s="16"/>
      <c r="F10" s="16"/>
      <c r="G10" s="16"/>
      <c r="H10" s="16"/>
      <c r="I10" s="16"/>
      <c r="J10" s="16"/>
      <c r="K10" s="17"/>
    </row>
    <row r="11" spans="1:11">
      <c r="A11" s="15" t="s">
        <v>1</v>
      </c>
      <c r="B11" s="18"/>
      <c r="C11" s="21" t="s">
        <v>2</v>
      </c>
      <c r="D11" s="22"/>
      <c r="E11" s="23"/>
      <c r="F11" s="21" t="s">
        <v>3</v>
      </c>
      <c r="G11" s="22"/>
      <c r="H11" s="23"/>
      <c r="I11" s="22" t="s">
        <v>4</v>
      </c>
      <c r="J11" s="22"/>
      <c r="K11" s="23"/>
    </row>
    <row r="12" spans="1:11">
      <c r="A12" s="19"/>
      <c r="B12" s="20"/>
      <c r="C12" s="1" t="s">
        <v>5</v>
      </c>
      <c r="D12" s="2" t="s">
        <v>6</v>
      </c>
      <c r="E12" s="2" t="s">
        <v>7</v>
      </c>
      <c r="F12" s="2" t="s">
        <v>5</v>
      </c>
      <c r="G12" s="2" t="s">
        <v>6</v>
      </c>
      <c r="H12" s="2" t="s">
        <v>7</v>
      </c>
      <c r="I12" s="2" t="s">
        <v>5</v>
      </c>
      <c r="J12" s="2" t="s">
        <v>6</v>
      </c>
      <c r="K12" s="3" t="s">
        <v>7</v>
      </c>
    </row>
    <row r="13" spans="1:11">
      <c r="A13" s="8" t="s">
        <v>8</v>
      </c>
      <c r="B13" s="9"/>
      <c r="C13" s="4">
        <v>2.2799999999999998</v>
      </c>
      <c r="D13" s="4">
        <v>3.2</v>
      </c>
      <c r="E13" s="4">
        <v>2.6</v>
      </c>
      <c r="F13" s="5">
        <f>(I13*F14)/I14</f>
        <v>2.6528402875544002</v>
      </c>
      <c r="G13" s="5">
        <f>(J13*F14)/I14</f>
        <v>2.9018239472235843</v>
      </c>
      <c r="H13" s="4">
        <f>(K13*F14)/I14</f>
        <v>2.4146041239860443</v>
      </c>
      <c r="I13" s="5">
        <v>2.9620000000000002</v>
      </c>
      <c r="J13" s="5">
        <v>3.24</v>
      </c>
      <c r="K13" s="4">
        <v>2.6960000000000002</v>
      </c>
    </row>
    <row r="14" spans="1:11">
      <c r="A14" s="8" t="s">
        <v>9</v>
      </c>
      <c r="B14" s="9"/>
      <c r="C14" s="10">
        <f>100/((100/C13)+(100/D13)+(100/+E13))</f>
        <v>0.88050501299665807</v>
      </c>
      <c r="D14" s="11"/>
      <c r="E14" s="11"/>
      <c r="F14" s="10">
        <f>C14</f>
        <v>0.88050501299665807</v>
      </c>
      <c r="G14" s="12"/>
      <c r="H14" s="9"/>
      <c r="I14" s="10">
        <f>100/((100/I13)+(100/J13)+(100/+K13))</f>
        <v>0.98311830558801383</v>
      </c>
      <c r="J14" s="12"/>
      <c r="K14" s="9"/>
    </row>
    <row r="15" spans="1:11">
      <c r="A15" s="13" t="s">
        <v>10</v>
      </c>
      <c r="B15" s="14"/>
      <c r="C15" s="6">
        <f>C14/C13*100</f>
        <v>38.61864092090606</v>
      </c>
      <c r="D15" s="7">
        <f>C14/D13*100</f>
        <v>27.51578165614556</v>
      </c>
      <c r="E15" s="6">
        <f>C14/E13*100</f>
        <v>33.865577422948384</v>
      </c>
      <c r="F15" s="6">
        <f>I15</f>
        <v>33.191029898312422</v>
      </c>
      <c r="G15" s="6">
        <f>J15</f>
        <v>30.343157579876966</v>
      </c>
      <c r="H15" s="7">
        <f>K15</f>
        <v>36.465812521810598</v>
      </c>
      <c r="I15" s="6">
        <f>I14/I13*100</f>
        <v>33.191029898312422</v>
      </c>
      <c r="J15" s="6">
        <f>I14/J13*100</f>
        <v>30.343157579876966</v>
      </c>
      <c r="K15" s="7">
        <f>I14/K13*100</f>
        <v>36.465812521810598</v>
      </c>
    </row>
    <row r="16" spans="1:11">
      <c r="A16" s="8" t="s">
        <v>11</v>
      </c>
      <c r="B16" s="9"/>
      <c r="C16" s="5">
        <f>C13-F13</f>
        <v>-0.37284028755440035</v>
      </c>
      <c r="D16" s="4">
        <f>D13-G13</f>
        <v>0.2981760527764159</v>
      </c>
      <c r="E16" s="5">
        <f t="shared" ref="E16" si="2">E13-H13</f>
        <v>0.1853958760139558</v>
      </c>
      <c r="F16" s="4">
        <f t="shared" ref="F16" si="3">F13-I13</f>
        <v>-0.30915971244560003</v>
      </c>
      <c r="G16" s="5">
        <f t="shared" ref="G16" si="4">G13-J13</f>
        <v>-0.33817605277641594</v>
      </c>
      <c r="H16" s="4">
        <f t="shared" ref="H16" si="5">H13-K13</f>
        <v>-0.28139587601395588</v>
      </c>
      <c r="I16" s="5">
        <f>C13-I13</f>
        <v>-0.68200000000000038</v>
      </c>
      <c r="J16" s="4">
        <f>D13-J13</f>
        <v>-4.0000000000000036E-2</v>
      </c>
      <c r="K16" s="4">
        <f>E13-K13</f>
        <v>-9.6000000000000085E-2</v>
      </c>
    </row>
    <row r="17" spans="1:12">
      <c r="A17" s="8" t="s">
        <v>12</v>
      </c>
      <c r="B17" s="9"/>
      <c r="C17" s="4">
        <f t="shared" ref="C17" si="6">(C13-F13)/(F13-1)*100</f>
        <v>-22.55755080281034</v>
      </c>
      <c r="D17" s="4">
        <f t="shared" ref="D17" si="7">(D13-G13)/(G13-1)*100</f>
        <v>15.678425608832731</v>
      </c>
      <c r="E17" s="4">
        <f t="shared" ref="E17" si="8">(E13-H13)/(H13-1)*100</f>
        <v>13.105848687302768</v>
      </c>
      <c r="F17" s="4">
        <f t="shared" ref="F17" si="9">(F13-I13)/(I13-1)*100</f>
        <v>-15.757375761753314</v>
      </c>
      <c r="G17" s="4">
        <f t="shared" ref="G17" si="10">(G13-J13)/(J13-1)*100</f>
        <v>-15.097145213232851</v>
      </c>
      <c r="H17" s="4">
        <f t="shared" ref="H17" si="11">(H13-K13)/(K13-1)*100</f>
        <v>-16.591737972520981</v>
      </c>
      <c r="I17" s="4">
        <f>(C13-I13)/(I13-1)*100</f>
        <v>-34.760448521916423</v>
      </c>
      <c r="J17" s="4">
        <f>(D13-J13)/(J13-1)*100</f>
        <v>-1.7857142857142869</v>
      </c>
      <c r="K17" s="4">
        <f>(E13-K13)/(K13-1)*100</f>
        <v>-5.6603773584905701</v>
      </c>
      <c r="L17" t="s">
        <v>14</v>
      </c>
    </row>
    <row r="19" spans="1:12">
      <c r="A19" s="15" t="s">
        <v>15</v>
      </c>
      <c r="B19" s="16"/>
      <c r="C19" s="16"/>
      <c r="D19" s="16"/>
      <c r="E19" s="16"/>
      <c r="F19" s="16"/>
      <c r="G19" s="16"/>
      <c r="H19" s="16"/>
      <c r="I19" s="16"/>
      <c r="J19" s="16"/>
      <c r="K19" s="17"/>
    </row>
    <row r="20" spans="1:12">
      <c r="A20" s="15" t="s">
        <v>1</v>
      </c>
      <c r="B20" s="18"/>
      <c r="C20" s="21" t="s">
        <v>2</v>
      </c>
      <c r="D20" s="22"/>
      <c r="E20" s="23"/>
      <c r="F20" s="21" t="s">
        <v>3</v>
      </c>
      <c r="G20" s="22"/>
      <c r="H20" s="23"/>
      <c r="I20" s="22" t="s">
        <v>4</v>
      </c>
      <c r="J20" s="22"/>
      <c r="K20" s="23"/>
    </row>
    <row r="21" spans="1:12">
      <c r="A21" s="19"/>
      <c r="B21" s="20"/>
      <c r="C21" s="1" t="s">
        <v>5</v>
      </c>
      <c r="D21" s="2" t="s">
        <v>6</v>
      </c>
      <c r="E21" s="2" t="s">
        <v>7</v>
      </c>
      <c r="F21" s="2" t="s">
        <v>5</v>
      </c>
      <c r="G21" s="2" t="s">
        <v>6</v>
      </c>
      <c r="H21" s="2" t="s">
        <v>7</v>
      </c>
      <c r="I21" s="2" t="s">
        <v>5</v>
      </c>
      <c r="J21" s="2" t="s">
        <v>6</v>
      </c>
      <c r="K21" s="3" t="s">
        <v>7</v>
      </c>
    </row>
    <row r="22" spans="1:12">
      <c r="A22" s="8" t="s">
        <v>8</v>
      </c>
      <c r="B22" s="9"/>
      <c r="C22" s="4">
        <v>5.5</v>
      </c>
      <c r="D22" s="4">
        <v>4.25</v>
      </c>
      <c r="E22" s="4">
        <v>1.39</v>
      </c>
      <c r="F22" s="5">
        <f>(I22*F23)/I23</f>
        <v>5.8198868798986032</v>
      </c>
      <c r="G22" s="5">
        <f>(J22*F23)/I23</f>
        <v>4.2863928766237338</v>
      </c>
      <c r="H22" s="4">
        <f>(K22*F23)/I23</f>
        <v>1.367211520992053</v>
      </c>
      <c r="I22" s="5">
        <v>6.3</v>
      </c>
      <c r="J22" s="5">
        <v>4.6399999999999997</v>
      </c>
      <c r="K22" s="4">
        <v>1.48</v>
      </c>
    </row>
    <row r="23" spans="1:12">
      <c r="A23" s="8" t="s">
        <v>9</v>
      </c>
      <c r="B23" s="9"/>
      <c r="C23" s="10">
        <f>100/((100/C22)+(100/D22)+(100/+E22))</f>
        <v>0.87986595355764663</v>
      </c>
      <c r="D23" s="11"/>
      <c r="E23" s="11"/>
      <c r="F23" s="10">
        <f>C23</f>
        <v>0.87986595355764663</v>
      </c>
      <c r="G23" s="12"/>
      <c r="H23" s="9"/>
      <c r="I23" s="10">
        <f>100/((100/I22)+(100/J22)+(100/+K22))</f>
        <v>0.95245073002342417</v>
      </c>
      <c r="J23" s="12"/>
      <c r="K23" s="9"/>
    </row>
    <row r="24" spans="1:12">
      <c r="A24" s="13" t="s">
        <v>10</v>
      </c>
      <c r="B24" s="14"/>
      <c r="C24" s="6">
        <f>C23/C22*100</f>
        <v>15.997562791957213</v>
      </c>
      <c r="D24" s="7">
        <f>C23/D22*100</f>
        <v>20.702728319003448</v>
      </c>
      <c r="E24" s="6">
        <f>C23/E22*100</f>
        <v>63.29970888903933</v>
      </c>
      <c r="F24" s="6">
        <f>I24</f>
        <v>15.118265555927369</v>
      </c>
      <c r="G24" s="6">
        <f>J24</f>
        <v>20.526955388435866</v>
      </c>
      <c r="H24" s="7">
        <f>K24</f>
        <v>64.354779055636769</v>
      </c>
      <c r="I24" s="6">
        <f>I23/I22*100</f>
        <v>15.118265555927369</v>
      </c>
      <c r="J24" s="6">
        <f>I23/J22*100</f>
        <v>20.526955388435866</v>
      </c>
      <c r="K24" s="7">
        <f>I23/K22*100</f>
        <v>64.354779055636769</v>
      </c>
    </row>
    <row r="25" spans="1:12">
      <c r="A25" s="8" t="s">
        <v>11</v>
      </c>
      <c r="B25" s="9"/>
      <c r="C25" s="5">
        <f>C22-F22</f>
        <v>-0.3198868798986032</v>
      </c>
      <c r="D25" s="4">
        <f>D22-G22</f>
        <v>-3.6392876623733805E-2</v>
      </c>
      <c r="E25" s="5">
        <f t="shared" ref="E25" si="12">E22-H22</f>
        <v>2.2788479007946894E-2</v>
      </c>
      <c r="F25" s="4">
        <f t="shared" ref="F25" si="13">F22-I22</f>
        <v>-0.48011312010139662</v>
      </c>
      <c r="G25" s="5">
        <f t="shared" ref="G25" si="14">G22-J22</f>
        <v>-0.35360712337626587</v>
      </c>
      <c r="H25" s="4">
        <f t="shared" ref="H25" si="15">H22-K22</f>
        <v>-0.11278847900794697</v>
      </c>
      <c r="I25" s="5">
        <f>C22-I22</f>
        <v>-0.79999999999999982</v>
      </c>
      <c r="J25" s="4">
        <f>D22-J22</f>
        <v>-0.38999999999999968</v>
      </c>
      <c r="K25" s="4">
        <f>E22-K22</f>
        <v>-9.000000000000008E-2</v>
      </c>
    </row>
    <row r="26" spans="1:12">
      <c r="A26" s="8" t="s">
        <v>12</v>
      </c>
      <c r="B26" s="9"/>
      <c r="C26" s="4">
        <f t="shared" ref="C26" si="16">(C22-F22)/(F22-1)*100</f>
        <v>-6.6368130180128357</v>
      </c>
      <c r="D26" s="4">
        <f t="shared" ref="D26" si="17">(D22-G22)/(G22-1)*100</f>
        <v>-1.1073805838187527</v>
      </c>
      <c r="E26" s="4">
        <f t="shared" ref="E26" si="18">(E22-H22)/(H22-1)*100</f>
        <v>6.2058180926300697</v>
      </c>
      <c r="F26" s="4">
        <f t="shared" ref="F26" si="19">(F22-I22)/(I22-1)*100</f>
        <v>-9.0587381151206916</v>
      </c>
      <c r="G26" s="4">
        <f t="shared" ref="G26" si="20">(G22-J22)/(J22-1)*100</f>
        <v>-9.7144814114358766</v>
      </c>
      <c r="H26" s="4">
        <f t="shared" ref="H26" si="21">(H22-K22)/(K22-1)*100</f>
        <v>-23.497599793322287</v>
      </c>
      <c r="I26" s="4">
        <f>(C22-I22)/(I22-1)*100</f>
        <v>-15.094339622641506</v>
      </c>
      <c r="J26" s="4">
        <f>(D22-J22)/(J22-1)*100</f>
        <v>-10.714285714285706</v>
      </c>
      <c r="K26" s="4">
        <f>(E22-K22)/(K22-1)*100</f>
        <v>-18.750000000000018</v>
      </c>
    </row>
    <row r="28" spans="1:12">
      <c r="A28" s="15" t="s">
        <v>16</v>
      </c>
      <c r="B28" s="16"/>
      <c r="C28" s="16"/>
      <c r="D28" s="16"/>
      <c r="E28" s="16"/>
      <c r="F28" s="16"/>
      <c r="G28" s="16"/>
      <c r="H28" s="16"/>
      <c r="I28" s="16"/>
      <c r="J28" s="16"/>
      <c r="K28" s="17"/>
    </row>
    <row r="29" spans="1:12">
      <c r="A29" s="15" t="s">
        <v>1</v>
      </c>
      <c r="B29" s="18"/>
      <c r="C29" s="21" t="s">
        <v>2</v>
      </c>
      <c r="D29" s="22"/>
      <c r="E29" s="23"/>
      <c r="F29" s="21" t="s">
        <v>3</v>
      </c>
      <c r="G29" s="22"/>
      <c r="H29" s="23"/>
      <c r="I29" s="22" t="s">
        <v>4</v>
      </c>
      <c r="J29" s="22"/>
      <c r="K29" s="23"/>
    </row>
    <row r="30" spans="1:12">
      <c r="A30" s="19"/>
      <c r="B30" s="20"/>
      <c r="C30" s="1" t="s">
        <v>5</v>
      </c>
      <c r="D30" s="2" t="s">
        <v>6</v>
      </c>
      <c r="E30" s="2" t="s">
        <v>7</v>
      </c>
      <c r="F30" s="2" t="s">
        <v>5</v>
      </c>
      <c r="G30" s="2" t="s">
        <v>6</v>
      </c>
      <c r="H30" s="2" t="s">
        <v>7</v>
      </c>
      <c r="I30" s="2" t="s">
        <v>5</v>
      </c>
      <c r="J30" s="2" t="s">
        <v>6</v>
      </c>
      <c r="K30" s="3" t="s">
        <v>7</v>
      </c>
    </row>
    <row r="31" spans="1:12">
      <c r="A31" s="8" t="s">
        <v>8</v>
      </c>
      <c r="B31" s="9"/>
      <c r="C31" s="4">
        <v>2.06</v>
      </c>
      <c r="D31" s="4">
        <v>3</v>
      </c>
      <c r="E31" s="4">
        <v>3.15</v>
      </c>
      <c r="F31" s="5">
        <f>(I31*F32)/I32</f>
        <v>1.9907424885785809</v>
      </c>
      <c r="G31" s="5">
        <f>(J31*F32)/I32</f>
        <v>2.9167732641645725</v>
      </c>
      <c r="H31" s="4">
        <f>(K31*F32)/I32</f>
        <v>3.4357083847828092</v>
      </c>
      <c r="I31" s="5">
        <v>2.2250000000000001</v>
      </c>
      <c r="J31" s="5">
        <v>3.26</v>
      </c>
      <c r="K31" s="4">
        <v>3.84</v>
      </c>
    </row>
    <row r="32" spans="1:12">
      <c r="A32" s="8" t="s">
        <v>9</v>
      </c>
      <c r="B32" s="9"/>
      <c r="C32" s="10">
        <f>100/((100/C31)+(100/D31)+(100/+E31))</f>
        <v>0.88010307880103078</v>
      </c>
      <c r="D32" s="11"/>
      <c r="E32" s="11"/>
      <c r="F32" s="10">
        <f>C32</f>
        <v>0.88010307880103078</v>
      </c>
      <c r="G32" s="12"/>
      <c r="H32" s="9"/>
      <c r="I32" s="10">
        <f>100/((100/I31)+(100/J31)+(100/+K31))</f>
        <v>0.98366783326682183</v>
      </c>
      <c r="J32" s="12"/>
      <c r="K32" s="9"/>
    </row>
    <row r="33" spans="1:11">
      <c r="A33" s="13" t="s">
        <v>10</v>
      </c>
      <c r="B33" s="14"/>
      <c r="C33" s="6">
        <f>C32/C31*100</f>
        <v>42.723450427234503</v>
      </c>
      <c r="D33" s="7">
        <f>C32/D31*100</f>
        <v>29.336769293367691</v>
      </c>
      <c r="E33" s="6">
        <f>C32/E31*100</f>
        <v>27.939780279397802</v>
      </c>
      <c r="F33" s="6">
        <f>I33</f>
        <v>44.209790259183002</v>
      </c>
      <c r="G33" s="6">
        <f>J33</f>
        <v>30.173859916160179</v>
      </c>
      <c r="H33" s="7">
        <f>K33</f>
        <v>25.616349824656819</v>
      </c>
      <c r="I33" s="6">
        <f>I32/I31*100</f>
        <v>44.209790259183002</v>
      </c>
      <c r="J33" s="6">
        <f>I32/J31*100</f>
        <v>30.173859916160179</v>
      </c>
      <c r="K33" s="7">
        <f>I32/K31*100</f>
        <v>25.616349824656819</v>
      </c>
    </row>
    <row r="34" spans="1:11">
      <c r="A34" s="8" t="s">
        <v>11</v>
      </c>
      <c r="B34" s="9"/>
      <c r="C34" s="5">
        <f>C31-F31</f>
        <v>6.9257511421419116E-2</v>
      </c>
      <c r="D34" s="4">
        <f>D31-G31</f>
        <v>8.3226735835427501E-2</v>
      </c>
      <c r="E34" s="5">
        <f t="shared" ref="E34" si="22">E31-H31</f>
        <v>-0.28570838478280924</v>
      </c>
      <c r="F34" s="4">
        <f t="shared" ref="F34" si="23">F31-I31</f>
        <v>-0.23425751142141915</v>
      </c>
      <c r="G34" s="5">
        <f t="shared" ref="G34" si="24">G31-J31</f>
        <v>-0.34322673583542729</v>
      </c>
      <c r="H34" s="4">
        <f t="shared" ref="H34" si="25">H31-K31</f>
        <v>-0.4042916152171907</v>
      </c>
      <c r="I34" s="5">
        <f>C31-I31</f>
        <v>-0.16500000000000004</v>
      </c>
      <c r="J34" s="4">
        <f>D31-J31</f>
        <v>-0.25999999999999979</v>
      </c>
      <c r="K34" s="4">
        <f>E31-K31</f>
        <v>-0.69</v>
      </c>
    </row>
    <row r="35" spans="1:11">
      <c r="A35" s="8" t="s">
        <v>12</v>
      </c>
      <c r="B35" s="9"/>
      <c r="C35" s="4">
        <f t="shared" ref="C35" si="26">(C31-F31)/(F31-1)*100</f>
        <v>6.9904654559413233</v>
      </c>
      <c r="D35" s="4">
        <f t="shared" ref="D35" si="27">(D31-G31)/(G31-1)*100</f>
        <v>4.3420229920465818</v>
      </c>
      <c r="E35" s="4">
        <f t="shared" ref="E35" si="28">(E31-H31)/(H31-1)*100</f>
        <v>-11.729991429507097</v>
      </c>
      <c r="F35" s="4">
        <f t="shared" ref="F35" si="29">(F31-I31)/(I31-1)*100</f>
        <v>-19.123062156850544</v>
      </c>
      <c r="G35" s="4">
        <f t="shared" ref="G35" si="30">(G31-J31)/(J31-1)*100</f>
        <v>-15.187023709532182</v>
      </c>
      <c r="H35" s="4">
        <f t="shared" ref="H35" si="31">(H31-K31)/(K31-1)*100</f>
        <v>-14.235620254126433</v>
      </c>
      <c r="I35" s="4">
        <f>(C31-I31)/(I31-1)*100</f>
        <v>-13.469387755102044</v>
      </c>
      <c r="J35" s="4">
        <f>(D31-J31)/(J31-1)*100</f>
        <v>-11.504424778761054</v>
      </c>
      <c r="K35" s="4">
        <f>(E31-K31)/(K31-1)*100</f>
        <v>-24.29577464788732</v>
      </c>
    </row>
    <row r="37" spans="1:11">
      <c r="A37" s="15" t="s">
        <v>17</v>
      </c>
      <c r="B37" s="16"/>
      <c r="C37" s="16"/>
      <c r="D37" s="16"/>
      <c r="E37" s="16"/>
      <c r="F37" s="16"/>
      <c r="G37" s="16"/>
      <c r="H37" s="16"/>
      <c r="I37" s="16"/>
      <c r="J37" s="16"/>
      <c r="K37" s="17"/>
    </row>
    <row r="38" spans="1:11">
      <c r="A38" s="15" t="s">
        <v>1</v>
      </c>
      <c r="B38" s="18"/>
      <c r="C38" s="21" t="s">
        <v>2</v>
      </c>
      <c r="D38" s="22"/>
      <c r="E38" s="23"/>
      <c r="F38" s="21" t="s">
        <v>3</v>
      </c>
      <c r="G38" s="22"/>
      <c r="H38" s="23"/>
      <c r="I38" s="22" t="s">
        <v>4</v>
      </c>
      <c r="J38" s="22"/>
      <c r="K38" s="23"/>
    </row>
    <row r="39" spans="1:11">
      <c r="A39" s="19"/>
      <c r="B39" s="20"/>
      <c r="C39" s="1" t="s">
        <v>5</v>
      </c>
      <c r="D39" s="2" t="s">
        <v>6</v>
      </c>
      <c r="E39" s="2" t="s">
        <v>7</v>
      </c>
      <c r="F39" s="2" t="s">
        <v>5</v>
      </c>
      <c r="G39" s="2" t="s">
        <v>6</v>
      </c>
      <c r="H39" s="2" t="s">
        <v>7</v>
      </c>
      <c r="I39" s="2" t="s">
        <v>5</v>
      </c>
      <c r="J39" s="2" t="s">
        <v>6</v>
      </c>
      <c r="K39" s="3" t="s">
        <v>7</v>
      </c>
    </row>
    <row r="40" spans="1:11">
      <c r="A40" s="8" t="s">
        <v>8</v>
      </c>
      <c r="B40" s="9"/>
      <c r="C40" s="4">
        <v>3.2</v>
      </c>
      <c r="D40" s="4">
        <v>3.15</v>
      </c>
      <c r="E40" s="4">
        <v>1.97</v>
      </c>
      <c r="F40" s="5">
        <f>(I40*F41)/I41</f>
        <v>3.0908007392358874</v>
      </c>
      <c r="G40" s="5">
        <f>(J40*F41)/I41</f>
        <v>3.0014712381019022</v>
      </c>
      <c r="H40" s="4">
        <f>(K40*F41)/I41</f>
        <v>2.0795907863991752</v>
      </c>
      <c r="I40" s="5">
        <v>3.46</v>
      </c>
      <c r="J40" s="5">
        <v>3.36</v>
      </c>
      <c r="K40" s="4">
        <v>2.3279999999999998</v>
      </c>
    </row>
    <row r="41" spans="1:11">
      <c r="A41" s="8" t="s">
        <v>9</v>
      </c>
      <c r="B41" s="9"/>
      <c r="C41" s="10">
        <f>100/((100/C40)+(100/D40)+(100/+E40))</f>
        <v>0.87906328161313885</v>
      </c>
      <c r="D41" s="11"/>
      <c r="E41" s="11"/>
      <c r="F41" s="10">
        <f>C41</f>
        <v>0.87906328161313885</v>
      </c>
      <c r="G41" s="12"/>
      <c r="H41" s="9"/>
      <c r="I41" s="10">
        <f>100/((100/I40)+(100/J40)+(100/+K40))</f>
        <v>0.98406827582595935</v>
      </c>
      <c r="J41" s="12"/>
      <c r="K41" s="9"/>
    </row>
    <row r="42" spans="1:11">
      <c r="A42" s="13" t="s">
        <v>10</v>
      </c>
      <c r="B42" s="14"/>
      <c r="C42" s="6">
        <f>C41/C40*100</f>
        <v>27.47072755041059</v>
      </c>
      <c r="D42" s="7">
        <f>C41/D40*100</f>
        <v>27.906770844861551</v>
      </c>
      <c r="E42" s="6">
        <f>C41/E40*100</f>
        <v>44.622501604727859</v>
      </c>
      <c r="F42" s="6">
        <f>I42</f>
        <v>28.441279648149116</v>
      </c>
      <c r="G42" s="6">
        <f>J42</f>
        <v>29.287746304344033</v>
      </c>
      <c r="H42" s="7">
        <f>K42</f>
        <v>42.270974047506847</v>
      </c>
      <c r="I42" s="6">
        <f>I41/I40*100</f>
        <v>28.441279648149116</v>
      </c>
      <c r="J42" s="6">
        <f>I41/J40*100</f>
        <v>29.287746304344033</v>
      </c>
      <c r="K42" s="7">
        <f>I41/K40*100</f>
        <v>42.270974047506847</v>
      </c>
    </row>
    <row r="43" spans="1:11">
      <c r="A43" s="8" t="s">
        <v>11</v>
      </c>
      <c r="B43" s="9"/>
      <c r="C43" s="5">
        <f>C40-F40</f>
        <v>0.10919926076411279</v>
      </c>
      <c r="D43" s="4">
        <f>D40-G40</f>
        <v>0.14852876189809772</v>
      </c>
      <c r="E43" s="5">
        <f t="shared" ref="E43" si="32">E40-H40</f>
        <v>-0.10959078639917519</v>
      </c>
      <c r="F43" s="4">
        <f t="shared" ref="F43" si="33">F40-I40</f>
        <v>-0.36919926076411258</v>
      </c>
      <c r="G43" s="5">
        <f t="shared" ref="G43" si="34">G40-J40</f>
        <v>-0.35852876189809768</v>
      </c>
      <c r="H43" s="4">
        <f t="shared" ref="H43" si="35">H40-K40</f>
        <v>-0.24840921360082469</v>
      </c>
      <c r="I43" s="5">
        <f>C40-I40</f>
        <v>-0.25999999999999979</v>
      </c>
      <c r="J43" s="4">
        <f>D40-J40</f>
        <v>-0.20999999999999996</v>
      </c>
      <c r="K43" s="4">
        <f>E40-K40</f>
        <v>-0.35799999999999987</v>
      </c>
    </row>
    <row r="44" spans="1:11">
      <c r="A44" s="8" t="s">
        <v>12</v>
      </c>
      <c r="B44" s="9"/>
      <c r="C44" s="4">
        <f t="shared" ref="C44" si="36">(C40-F40)/(F40-1)*100</f>
        <v>5.2228439905766058</v>
      </c>
      <c r="D44" s="4">
        <f t="shared" ref="D44" si="37">(D40-G40)/(G40-1)*100</f>
        <v>7.4209790813159611</v>
      </c>
      <c r="E44" s="4">
        <f t="shared" ref="E44" si="38">(E40-H40)/(H40-1)*100</f>
        <v>-10.151141319453087</v>
      </c>
      <c r="F44" s="4">
        <f t="shared" ref="F44" si="39">(F40-I40)/(I40-1)*100</f>
        <v>-15.008100031061486</v>
      </c>
      <c r="G44" s="4">
        <f t="shared" ref="G44" si="40">(G40-J40)/(J40-1)*100</f>
        <v>-15.191896690597359</v>
      </c>
      <c r="H44" s="4">
        <f t="shared" ref="H44" si="41">(H40-K40)/(K40-1)*100</f>
        <v>-18.705513072351259</v>
      </c>
      <c r="I44" s="4">
        <f>(C40-I40)/(I40-1)*100</f>
        <v>-10.569105691056901</v>
      </c>
      <c r="J44" s="4">
        <f>(D40-J40)/(J40-1)*100</f>
        <v>-8.8983050847457612</v>
      </c>
      <c r="K44" s="4">
        <f>(E40-K40)/(K40-1)*100</f>
        <v>-26.957831325301196</v>
      </c>
    </row>
    <row r="46" spans="1:11">
      <c r="A46" s="15" t="s">
        <v>18</v>
      </c>
      <c r="B46" s="16"/>
      <c r="C46" s="16"/>
      <c r="D46" s="16"/>
      <c r="E46" s="16"/>
      <c r="F46" s="16"/>
      <c r="G46" s="16"/>
      <c r="H46" s="16"/>
      <c r="I46" s="16"/>
      <c r="J46" s="16"/>
      <c r="K46" s="17"/>
    </row>
    <row r="47" spans="1:11">
      <c r="A47" s="15" t="s">
        <v>1</v>
      </c>
      <c r="B47" s="18"/>
      <c r="C47" s="21" t="s">
        <v>2</v>
      </c>
      <c r="D47" s="22"/>
      <c r="E47" s="23"/>
      <c r="F47" s="21" t="s">
        <v>3</v>
      </c>
      <c r="G47" s="22"/>
      <c r="H47" s="23"/>
      <c r="I47" s="22" t="s">
        <v>4</v>
      </c>
      <c r="J47" s="22"/>
      <c r="K47" s="23"/>
    </row>
    <row r="48" spans="1:11">
      <c r="A48" s="19"/>
      <c r="B48" s="20"/>
      <c r="C48" s="1" t="s">
        <v>5</v>
      </c>
      <c r="D48" s="2" t="s">
        <v>6</v>
      </c>
      <c r="E48" s="2" t="s">
        <v>7</v>
      </c>
      <c r="F48" s="2" t="s">
        <v>5</v>
      </c>
      <c r="G48" s="2" t="s">
        <v>6</v>
      </c>
      <c r="H48" s="2" t="s">
        <v>7</v>
      </c>
      <c r="I48" s="2" t="s">
        <v>5</v>
      </c>
      <c r="J48" s="2" t="s">
        <v>6</v>
      </c>
      <c r="K48" s="3" t="s">
        <v>7</v>
      </c>
    </row>
    <row r="49" spans="1:12">
      <c r="A49" s="8" t="s">
        <v>8</v>
      </c>
      <c r="B49" s="9"/>
      <c r="C49" s="4">
        <v>2</v>
      </c>
      <c r="D49" s="4">
        <v>3.3</v>
      </c>
      <c r="E49" s="4">
        <v>3</v>
      </c>
      <c r="F49" s="5">
        <f>(I49*F50)/I50</f>
        <v>2.0722329749103943</v>
      </c>
      <c r="G49" s="5">
        <f>(J49*F50)/I50</f>
        <v>3.3255852746620644</v>
      </c>
      <c r="H49" s="4">
        <f>(K49*F50)/I50</f>
        <v>2.8321113306799517</v>
      </c>
      <c r="I49" s="5">
        <v>2.3180000000000001</v>
      </c>
      <c r="J49" s="5">
        <v>3.72</v>
      </c>
      <c r="K49" s="4">
        <v>3.1680000000000001</v>
      </c>
    </row>
    <row r="50" spans="1:12">
      <c r="A50" s="8" t="s">
        <v>9</v>
      </c>
      <c r="B50" s="9"/>
      <c r="C50" s="10">
        <f>100/((100/C49)+(100/D49)+(100/+E49))</f>
        <v>0.87999999999999989</v>
      </c>
      <c r="D50" s="11"/>
      <c r="E50" s="11"/>
      <c r="F50" s="10">
        <f>C50</f>
        <v>0.87999999999999989</v>
      </c>
      <c r="G50" s="12"/>
      <c r="H50" s="9"/>
      <c r="I50" s="10">
        <f>100/((100/I49)+(100/J49)+(100/+K49))</f>
        <v>0.98436808249719365</v>
      </c>
      <c r="J50" s="12"/>
      <c r="K50" s="9"/>
    </row>
    <row r="51" spans="1:12">
      <c r="A51" s="13" t="s">
        <v>10</v>
      </c>
      <c r="B51" s="14"/>
      <c r="C51" s="6">
        <f>C50/C49*100</f>
        <v>43.999999999999993</v>
      </c>
      <c r="D51" s="7">
        <f>C50/D49*100</f>
        <v>26.666666666666668</v>
      </c>
      <c r="E51" s="6">
        <f>C50/E49*100</f>
        <v>29.333333333333329</v>
      </c>
      <c r="F51" s="6">
        <f>I51</f>
        <v>42.466267579689109</v>
      </c>
      <c r="G51" s="6">
        <f>J51</f>
        <v>26.46150759401058</v>
      </c>
      <c r="H51" s="7">
        <f>K51</f>
        <v>31.072224826300303</v>
      </c>
      <c r="I51" s="6">
        <f>I50/I49*100</f>
        <v>42.466267579689109</v>
      </c>
      <c r="J51" s="6">
        <f>I50/J49*100</f>
        <v>26.46150759401058</v>
      </c>
      <c r="K51" s="7">
        <f>I50/K49*100</f>
        <v>31.072224826300303</v>
      </c>
    </row>
    <row r="52" spans="1:12">
      <c r="A52" s="8" t="s">
        <v>11</v>
      </c>
      <c r="B52" s="9"/>
      <c r="C52" s="5">
        <f>C49-F49</f>
        <v>-7.2232974910394265E-2</v>
      </c>
      <c r="D52" s="4">
        <f>D49-G49</f>
        <v>-2.5585274662064617E-2</v>
      </c>
      <c r="E52" s="5">
        <f t="shared" ref="E52" si="42">E49-H49</f>
        <v>0.16788866932004831</v>
      </c>
      <c r="F52" s="4">
        <f t="shared" ref="F52" si="43">F49-I49</f>
        <v>-0.2457670250896058</v>
      </c>
      <c r="G52" s="5">
        <f t="shared" ref="G52" si="44">G49-J49</f>
        <v>-0.39441472533793576</v>
      </c>
      <c r="H52" s="4">
        <f t="shared" ref="H52" si="45">H49-K49</f>
        <v>-0.33588866932004846</v>
      </c>
      <c r="I52" s="5">
        <f>C49-I49</f>
        <v>-0.31800000000000006</v>
      </c>
      <c r="J52" s="4">
        <f>D49-J49</f>
        <v>-0.42000000000000037</v>
      </c>
      <c r="K52" s="4">
        <f>E49-K49</f>
        <v>-0.16800000000000015</v>
      </c>
    </row>
    <row r="53" spans="1:12">
      <c r="A53" s="8" t="s">
        <v>12</v>
      </c>
      <c r="B53" s="9"/>
      <c r="C53" s="4">
        <f t="shared" ref="C53" si="46">(C49-F49)/(F49-1)*100</f>
        <v>-6.7366865784397945</v>
      </c>
      <c r="D53" s="4">
        <f t="shared" ref="D53" si="47">(D49-G49)/(G49-1)*100</f>
        <v>-1.1001649752784262</v>
      </c>
      <c r="E53" s="4">
        <f t="shared" ref="E53" si="48">(E49-H49)/(H49-1)*100</f>
        <v>9.1636717981401148</v>
      </c>
      <c r="F53" s="4">
        <f t="shared" ref="F53" si="49">(F49-I49)/(I49-1)*100</f>
        <v>-18.646967002246264</v>
      </c>
      <c r="G53" s="4">
        <f t="shared" ref="G53" si="50">(G49-J49)/(J49-1)*100</f>
        <v>-14.500541372718226</v>
      </c>
      <c r="H53" s="4">
        <f t="shared" ref="H53" si="51">(H49-K49)/(K49-1)*100</f>
        <v>-15.493019802585259</v>
      </c>
      <c r="I53" s="4">
        <f>(C49-I49)/(I49-1)*100</f>
        <v>-24.127465857359638</v>
      </c>
      <c r="J53" s="4">
        <f>(D49-J49)/(J49-1)*100</f>
        <v>-15.441176470588246</v>
      </c>
      <c r="K53" s="4">
        <f>(E49-K49)/(K49-1)*100</f>
        <v>-7.7490774907749138</v>
      </c>
      <c r="L53" t="s">
        <v>14</v>
      </c>
    </row>
    <row r="55" spans="1:12">
      <c r="A55" s="15" t="s">
        <v>19</v>
      </c>
      <c r="B55" s="16"/>
      <c r="C55" s="16"/>
      <c r="D55" s="16"/>
      <c r="E55" s="16"/>
      <c r="F55" s="16"/>
      <c r="G55" s="16"/>
      <c r="H55" s="16"/>
      <c r="I55" s="16"/>
      <c r="J55" s="16"/>
      <c r="K55" s="17"/>
    </row>
    <row r="56" spans="1:12">
      <c r="A56" s="15" t="s">
        <v>1</v>
      </c>
      <c r="B56" s="18"/>
      <c r="C56" s="21" t="s">
        <v>2</v>
      </c>
      <c r="D56" s="22"/>
      <c r="E56" s="23"/>
      <c r="F56" s="21" t="s">
        <v>3</v>
      </c>
      <c r="G56" s="22"/>
      <c r="H56" s="23"/>
      <c r="I56" s="22" t="s">
        <v>4</v>
      </c>
      <c r="J56" s="22"/>
      <c r="K56" s="23"/>
    </row>
    <row r="57" spans="1:12">
      <c r="A57" s="19"/>
      <c r="B57" s="20"/>
      <c r="C57" s="1" t="s">
        <v>5</v>
      </c>
      <c r="D57" s="2" t="s">
        <v>6</v>
      </c>
      <c r="E57" s="2" t="s">
        <v>7</v>
      </c>
      <c r="F57" s="2" t="s">
        <v>5</v>
      </c>
      <c r="G57" s="2" t="s">
        <v>6</v>
      </c>
      <c r="H57" s="2" t="s">
        <v>7</v>
      </c>
      <c r="I57" s="2" t="s">
        <v>5</v>
      </c>
      <c r="J57" s="2" t="s">
        <v>6</v>
      </c>
      <c r="K57" s="3" t="s">
        <v>7</v>
      </c>
    </row>
    <row r="58" spans="1:12">
      <c r="A58" s="8" t="s">
        <v>8</v>
      </c>
      <c r="B58" s="9"/>
      <c r="C58" s="4">
        <v>1.35</v>
      </c>
      <c r="D58" s="4">
        <v>4.3499999999999996</v>
      </c>
      <c r="E58" s="4">
        <v>6</v>
      </c>
      <c r="F58" s="5">
        <f>(I58*F59)/I59</f>
        <v>1.3153986027457514</v>
      </c>
      <c r="G58" s="5">
        <f>(J58*F59)/I59</f>
        <v>4.2772825313773417</v>
      </c>
      <c r="H58" s="4">
        <f>(K58*F59)/I59</f>
        <v>6.9796660553856187</v>
      </c>
      <c r="I58" s="5">
        <v>1.47</v>
      </c>
      <c r="J58" s="5">
        <v>4.78</v>
      </c>
      <c r="K58" s="4">
        <v>7.8</v>
      </c>
    </row>
    <row r="59" spans="1:12">
      <c r="A59" s="8" t="s">
        <v>9</v>
      </c>
      <c r="B59" s="9"/>
      <c r="C59" s="10">
        <f>100/((100/C58)+(100/D58)+(100/+E58))</f>
        <v>0.87928130263896676</v>
      </c>
      <c r="D59" s="11"/>
      <c r="E59" s="11"/>
      <c r="F59" s="10">
        <f>C59</f>
        <v>0.87928130263896676</v>
      </c>
      <c r="G59" s="12"/>
      <c r="H59" s="9"/>
      <c r="I59" s="10">
        <f>100/((100/I58)+(100/J58)+(100/+K58))</f>
        <v>0.98262497176235197</v>
      </c>
      <c r="J59" s="12"/>
      <c r="K59" s="9"/>
    </row>
    <row r="60" spans="1:12">
      <c r="A60" s="13" t="s">
        <v>10</v>
      </c>
      <c r="B60" s="14"/>
      <c r="C60" s="6">
        <f>C59/C58*100</f>
        <v>65.131948343627172</v>
      </c>
      <c r="D60" s="7">
        <f>C59/D58*100</f>
        <v>20.213363279056708</v>
      </c>
      <c r="E60" s="6">
        <f>C59/E58*100</f>
        <v>14.654688377316113</v>
      </c>
      <c r="F60" s="6">
        <f>I60</f>
        <v>66.845236174309662</v>
      </c>
      <c r="G60" s="6">
        <f>J60</f>
        <v>20.557007777455063</v>
      </c>
      <c r="H60" s="7">
        <f>K60</f>
        <v>12.597756048235281</v>
      </c>
      <c r="I60" s="6">
        <f>I59/I58*100</f>
        <v>66.845236174309662</v>
      </c>
      <c r="J60" s="6">
        <f>I59/J58*100</f>
        <v>20.557007777455063</v>
      </c>
      <c r="K60" s="7">
        <f>I59/K58*100</f>
        <v>12.597756048235281</v>
      </c>
    </row>
    <row r="61" spans="1:12">
      <c r="A61" s="8" t="s">
        <v>11</v>
      </c>
      <c r="B61" s="9"/>
      <c r="C61" s="5">
        <f>C58-F58</f>
        <v>3.4601397254248711E-2</v>
      </c>
      <c r="D61" s="4">
        <f>D58-G58</f>
        <v>7.2717468622657933E-2</v>
      </c>
      <c r="E61" s="5">
        <f t="shared" ref="E61" si="52">E58-H58</f>
        <v>-0.97966605538561868</v>
      </c>
      <c r="F61" s="4">
        <f t="shared" ref="F61" si="53">F58-I58</f>
        <v>-0.1546013972542486</v>
      </c>
      <c r="G61" s="5">
        <f t="shared" ref="G61" si="54">G58-J58</f>
        <v>-0.50271746862265854</v>
      </c>
      <c r="H61" s="4">
        <f t="shared" ref="H61" si="55">H58-K58</f>
        <v>-0.82033394461438114</v>
      </c>
      <c r="I61" s="5">
        <f>C58-I58</f>
        <v>-0.11999999999999988</v>
      </c>
      <c r="J61" s="4">
        <f>D58-J58</f>
        <v>-0.4300000000000006</v>
      </c>
      <c r="K61" s="4">
        <f>E58-K58</f>
        <v>-1.7999999999999998</v>
      </c>
    </row>
    <row r="62" spans="1:12">
      <c r="A62" s="8" t="s">
        <v>12</v>
      </c>
      <c r="B62" s="9"/>
      <c r="C62" s="4">
        <f t="shared" ref="C62" si="56">(C58-F58)/(F58-1)*100</f>
        <v>10.970688187271881</v>
      </c>
      <c r="D62" s="4">
        <f t="shared" ref="D62" si="57">(D58-G58)/(G58-1)*100</f>
        <v>2.2188342911069374</v>
      </c>
      <c r="E62" s="4">
        <f t="shared" ref="E62" si="58">(E58-H58)/(H58-1)*100</f>
        <v>-16.38329040972576</v>
      </c>
      <c r="F62" s="4">
        <f t="shared" ref="F62" si="59">(F58-I58)/(I58-1)*100</f>
        <v>-32.893914309414598</v>
      </c>
      <c r="G62" s="4">
        <f t="shared" ref="G62" si="60">(G58-J58)/(J58-1)*100</f>
        <v>-13.299403931816361</v>
      </c>
      <c r="H62" s="4">
        <f t="shared" ref="H62" si="61">(H58-K58)/(K58-1)*100</f>
        <v>-12.063734479623252</v>
      </c>
      <c r="I62" s="4">
        <f>(C58-I58)/(I58-1)*100</f>
        <v>-25.531914893616996</v>
      </c>
      <c r="J62" s="4">
        <f>(D58-J58)/(J58-1)*100</f>
        <v>-11.375661375661391</v>
      </c>
      <c r="K62" s="4">
        <f>(E58-K58)/(K58-1)*100</f>
        <v>-26.47058823529412</v>
      </c>
      <c r="L62" t="s">
        <v>14</v>
      </c>
    </row>
    <row r="64" spans="1:12">
      <c r="A64" s="15" t="s">
        <v>20</v>
      </c>
      <c r="B64" s="16"/>
      <c r="C64" s="16"/>
      <c r="D64" s="16"/>
      <c r="E64" s="16"/>
      <c r="F64" s="16"/>
      <c r="G64" s="16"/>
      <c r="H64" s="16"/>
      <c r="I64" s="16"/>
      <c r="J64" s="16"/>
      <c r="K64" s="17"/>
    </row>
    <row r="65" spans="1:12">
      <c r="A65" s="15" t="s">
        <v>1</v>
      </c>
      <c r="B65" s="18"/>
      <c r="C65" s="21" t="s">
        <v>2</v>
      </c>
      <c r="D65" s="22"/>
      <c r="E65" s="23"/>
      <c r="F65" s="21" t="s">
        <v>3</v>
      </c>
      <c r="G65" s="22"/>
      <c r="H65" s="23"/>
      <c r="I65" s="22" t="s">
        <v>4</v>
      </c>
      <c r="J65" s="22"/>
      <c r="K65" s="23"/>
    </row>
    <row r="66" spans="1:12">
      <c r="A66" s="19"/>
      <c r="B66" s="20"/>
      <c r="C66" s="1" t="s">
        <v>5</v>
      </c>
      <c r="D66" s="2" t="s">
        <v>6</v>
      </c>
      <c r="E66" s="2" t="s">
        <v>7</v>
      </c>
      <c r="F66" s="2" t="s">
        <v>5</v>
      </c>
      <c r="G66" s="2" t="s">
        <v>6</v>
      </c>
      <c r="H66" s="2" t="s">
        <v>7</v>
      </c>
      <c r="I66" s="2" t="s">
        <v>5</v>
      </c>
      <c r="J66" s="2" t="s">
        <v>6</v>
      </c>
      <c r="K66" s="3" t="s">
        <v>7</v>
      </c>
    </row>
    <row r="67" spans="1:12">
      <c r="A67" s="8" t="s">
        <v>8</v>
      </c>
      <c r="B67" s="9"/>
      <c r="C67" s="4">
        <v>1.94</v>
      </c>
      <c r="D67" s="4">
        <v>3.25</v>
      </c>
      <c r="E67" s="4">
        <v>3.2</v>
      </c>
      <c r="F67" s="5">
        <f>(I67*F68)/I68</f>
        <v>2.0064949885275234</v>
      </c>
      <c r="G67" s="5">
        <f>(J67*F68)/I68</f>
        <v>3.0097424827912844</v>
      </c>
      <c r="H67" s="4">
        <f>(K67*F68)/I68</f>
        <v>3.278469490183364</v>
      </c>
      <c r="I67" s="5">
        <v>2.2400000000000002</v>
      </c>
      <c r="J67" s="5">
        <v>3.36</v>
      </c>
      <c r="K67" s="4">
        <v>3.66</v>
      </c>
    </row>
    <row r="68" spans="1:12">
      <c r="A68" s="8" t="s">
        <v>9</v>
      </c>
      <c r="B68" s="9"/>
      <c r="C68" s="10">
        <f>100/((100/C67)+(100/D67)+(100/+E67))</f>
        <v>0.88054816043294193</v>
      </c>
      <c r="D68" s="11"/>
      <c r="E68" s="11"/>
      <c r="F68" s="10">
        <f>C68</f>
        <v>0.88054816043294193</v>
      </c>
      <c r="G68" s="12"/>
      <c r="H68" s="9"/>
      <c r="I68" s="10">
        <f>100/((100/I67)+(100/J67)+(100/+K67))</f>
        <v>0.98302158273381302</v>
      </c>
      <c r="J68" s="12"/>
      <c r="K68" s="9"/>
    </row>
    <row r="69" spans="1:12">
      <c r="A69" s="13" t="s">
        <v>10</v>
      </c>
      <c r="B69" s="14"/>
      <c r="C69" s="6">
        <f>C68/C67*100</f>
        <v>45.389080434687727</v>
      </c>
      <c r="D69" s="7">
        <f>C68/D67*100</f>
        <v>27.093789551782827</v>
      </c>
      <c r="E69" s="6">
        <f>C68/E67*100</f>
        <v>27.517130013529435</v>
      </c>
      <c r="F69" s="6">
        <f>I69</f>
        <v>43.884892086330936</v>
      </c>
      <c r="G69" s="6">
        <f>J69</f>
        <v>29.256594724220626</v>
      </c>
      <c r="H69" s="7">
        <f>K69</f>
        <v>26.858513189448441</v>
      </c>
      <c r="I69" s="6">
        <f>I68/I67*100</f>
        <v>43.884892086330936</v>
      </c>
      <c r="J69" s="6">
        <f>I68/J67*100</f>
        <v>29.256594724220626</v>
      </c>
      <c r="K69" s="7">
        <f>I68/K67*100</f>
        <v>26.858513189448441</v>
      </c>
    </row>
    <row r="70" spans="1:12">
      <c r="A70" s="8" t="s">
        <v>11</v>
      </c>
      <c r="B70" s="9"/>
      <c r="C70" s="5">
        <f>C67-F67</f>
        <v>-6.6494988527523446E-2</v>
      </c>
      <c r="D70" s="4">
        <f>D67-G67</f>
        <v>0.24025751720871558</v>
      </c>
      <c r="E70" s="5">
        <f t="shared" ref="E70" si="62">E67-H67</f>
        <v>-7.8469490183363799E-2</v>
      </c>
      <c r="F70" s="4">
        <f t="shared" ref="F70" si="63">F67-I67</f>
        <v>-0.23350501147247682</v>
      </c>
      <c r="G70" s="5">
        <f t="shared" ref="G70" si="64">G67-J67</f>
        <v>-0.35025751720871545</v>
      </c>
      <c r="H70" s="4">
        <f t="shared" ref="H70" si="65">H67-K67</f>
        <v>-0.38153050981663617</v>
      </c>
      <c r="I70" s="5">
        <f>C67-I67</f>
        <v>-0.30000000000000027</v>
      </c>
      <c r="J70" s="4">
        <f>D67-J67</f>
        <v>-0.10999999999999988</v>
      </c>
      <c r="K70" s="4">
        <f>E67-K67</f>
        <v>-0.45999999999999996</v>
      </c>
    </row>
    <row r="71" spans="1:12">
      <c r="A71" s="8" t="s">
        <v>12</v>
      </c>
      <c r="B71" s="9"/>
      <c r="C71" s="4">
        <f t="shared" ref="C71" si="66">(C67-F67)/(F67-1)*100</f>
        <v>-6.6065891321330801</v>
      </c>
      <c r="D71" s="4">
        <f t="shared" ref="D71" si="67">(D67-G67)/(G67-1)*100</f>
        <v>11.954641913874832</v>
      </c>
      <c r="E71" s="4">
        <f t="shared" ref="E71" si="68">(E67-H67)/(H67-1)*100</f>
        <v>-3.4439561522085085</v>
      </c>
      <c r="F71" s="4">
        <f t="shared" ref="F71" si="69">(F67-I67)/(I67-1)*100</f>
        <v>-18.831049312296514</v>
      </c>
      <c r="G71" s="4">
        <f t="shared" ref="G71" si="70">(G67-J67)/(J67-1)*100</f>
        <v>-14.841420220708281</v>
      </c>
      <c r="H71" s="4">
        <f t="shared" ref="H71" si="71">(H67-K67)/(K67-1)*100</f>
        <v>-14.343252248745719</v>
      </c>
      <c r="I71" s="4">
        <f>(C67-I67)/(I67-1)*100</f>
        <v>-24.19354838709679</v>
      </c>
      <c r="J71" s="4">
        <f>(D67-J67)/(J67-1)*100</f>
        <v>-4.6610169491525379</v>
      </c>
      <c r="K71" s="4">
        <f>(E67-K67)/(K67-1)*100</f>
        <v>-17.293233082706767</v>
      </c>
      <c r="L71" t="s">
        <v>14</v>
      </c>
    </row>
    <row r="73" spans="1:12">
      <c r="A73" s="15" t="s">
        <v>21</v>
      </c>
      <c r="B73" s="16"/>
      <c r="C73" s="16"/>
      <c r="D73" s="16"/>
      <c r="E73" s="16"/>
      <c r="F73" s="16"/>
      <c r="G73" s="16"/>
      <c r="H73" s="16"/>
      <c r="I73" s="16"/>
      <c r="J73" s="16"/>
      <c r="K73" s="17"/>
    </row>
    <row r="74" spans="1:12">
      <c r="A74" s="15" t="s">
        <v>1</v>
      </c>
      <c r="B74" s="18"/>
      <c r="C74" s="21" t="s">
        <v>2</v>
      </c>
      <c r="D74" s="22"/>
      <c r="E74" s="23"/>
      <c r="F74" s="21" t="s">
        <v>3</v>
      </c>
      <c r="G74" s="22"/>
      <c r="H74" s="23"/>
      <c r="I74" s="22" t="s">
        <v>4</v>
      </c>
      <c r="J74" s="22"/>
      <c r="K74" s="23"/>
    </row>
    <row r="75" spans="1:12">
      <c r="A75" s="19"/>
      <c r="B75" s="20"/>
      <c r="C75" s="1" t="s">
        <v>5</v>
      </c>
      <c r="D75" s="2" t="s">
        <v>6</v>
      </c>
      <c r="E75" s="2" t="s">
        <v>7</v>
      </c>
      <c r="F75" s="2" t="s">
        <v>5</v>
      </c>
      <c r="G75" s="2" t="s">
        <v>6</v>
      </c>
      <c r="H75" s="2" t="s">
        <v>7</v>
      </c>
      <c r="I75" s="2" t="s">
        <v>5</v>
      </c>
      <c r="J75" s="2" t="s">
        <v>6</v>
      </c>
      <c r="K75" s="3" t="s">
        <v>7</v>
      </c>
    </row>
    <row r="76" spans="1:12">
      <c r="A76" s="8" t="s">
        <v>8</v>
      </c>
      <c r="B76" s="9"/>
      <c r="C76" s="4">
        <v>1.98</v>
      </c>
      <c r="D76" s="4">
        <v>3.3</v>
      </c>
      <c r="E76" s="4">
        <v>3.05</v>
      </c>
      <c r="F76" s="5">
        <f>(I76*F77)/I77</f>
        <v>2.0094645963072724</v>
      </c>
      <c r="G76" s="5">
        <f>(J76*F77)/I77</f>
        <v>3.0294336911322834</v>
      </c>
      <c r="H76" s="4">
        <f>(K76*F77)/I77</f>
        <v>3.2445414088458184</v>
      </c>
      <c r="I76" s="5">
        <v>2.242</v>
      </c>
      <c r="J76" s="5">
        <v>3.38</v>
      </c>
      <c r="K76" s="4">
        <v>3.62</v>
      </c>
    </row>
    <row r="77" spans="1:12">
      <c r="A77" s="8" t="s">
        <v>9</v>
      </c>
      <c r="B77" s="9"/>
      <c r="C77" s="10">
        <f>100/((100/C76)+(100/D76)+(100/+E76))</f>
        <v>0.88032069970845483</v>
      </c>
      <c r="D77" s="11"/>
      <c r="E77" s="11"/>
      <c r="F77" s="10">
        <f>C77</f>
        <v>0.88032069970845483</v>
      </c>
      <c r="G77" s="12"/>
      <c r="H77" s="9"/>
      <c r="I77" s="10">
        <f>100/((100/I76)+(100/J76)+(100/+K76))</f>
        <v>0.98219148143904678</v>
      </c>
      <c r="J77" s="12"/>
      <c r="K77" s="9"/>
    </row>
    <row r="78" spans="1:12">
      <c r="A78" s="13" t="s">
        <v>10</v>
      </c>
      <c r="B78" s="14"/>
      <c r="C78" s="6">
        <f>C77/C76*100</f>
        <v>44.460641399416915</v>
      </c>
      <c r="D78" s="7">
        <f>C77/D76*100</f>
        <v>26.676384839650147</v>
      </c>
      <c r="E78" s="6">
        <f>C77/E76*100</f>
        <v>28.862973760932949</v>
      </c>
      <c r="F78" s="6">
        <f>I78</f>
        <v>43.808719065077909</v>
      </c>
      <c r="G78" s="6">
        <f>J78</f>
        <v>29.058919569202569</v>
      </c>
      <c r="H78" s="7">
        <f>K78</f>
        <v>27.132361365719525</v>
      </c>
      <c r="I78" s="6">
        <f>I77/I76*100</f>
        <v>43.808719065077909</v>
      </c>
      <c r="J78" s="6">
        <f>I77/J76*100</f>
        <v>29.058919569202569</v>
      </c>
      <c r="K78" s="7">
        <f>I77/K76*100</f>
        <v>27.132361365719525</v>
      </c>
    </row>
    <row r="79" spans="1:12">
      <c r="A79" s="8" t="s">
        <v>11</v>
      </c>
      <c r="B79" s="9"/>
      <c r="C79" s="5">
        <f>C76-F76</f>
        <v>-2.9464596307272384E-2</v>
      </c>
      <c r="D79" s="4">
        <f>D76-G76</f>
        <v>0.27056630886771638</v>
      </c>
      <c r="E79" s="5">
        <f t="shared" ref="E79" si="72">E76-H76</f>
        <v>-0.19454140884581861</v>
      </c>
      <c r="F79" s="4">
        <f t="shared" ref="F79" si="73">F76-I76</f>
        <v>-0.23253540369272763</v>
      </c>
      <c r="G79" s="5">
        <f t="shared" ref="G79" si="74">G76-J76</f>
        <v>-0.35056630886771645</v>
      </c>
      <c r="H79" s="4">
        <f t="shared" ref="H79" si="75">H76-K76</f>
        <v>-0.37545859115418168</v>
      </c>
      <c r="I79" s="5">
        <f>C76-I76</f>
        <v>-0.26200000000000001</v>
      </c>
      <c r="J79" s="4">
        <f>D76-J76</f>
        <v>-8.0000000000000071E-2</v>
      </c>
      <c r="K79" s="4">
        <f>E76-K76</f>
        <v>-0.57000000000000028</v>
      </c>
    </row>
    <row r="80" spans="1:12">
      <c r="A80" s="8" t="s">
        <v>12</v>
      </c>
      <c r="B80" s="9"/>
      <c r="C80" s="4">
        <f t="shared" ref="C80" si="76">(C76-F76)/(F76-1)*100</f>
        <v>-2.9188340448052337</v>
      </c>
      <c r="D80" s="4">
        <f t="shared" ref="D80" si="77">(D76-G76)/(G76-1)*100</f>
        <v>13.332108856276999</v>
      </c>
      <c r="E80" s="4">
        <f t="shared" ref="E80" si="78">(E76-H76)/(H76-1)*100</f>
        <v>-8.6673120878556276</v>
      </c>
      <c r="F80" s="4">
        <f t="shared" ref="F80" si="79">(F76-I76)/(I76-1)*100</f>
        <v>-18.722657302151983</v>
      </c>
      <c r="G80" s="4">
        <f t="shared" ref="G80" si="80">(G76-J76)/(J76-1)*100</f>
        <v>-14.729676843181364</v>
      </c>
      <c r="H80" s="4">
        <f t="shared" ref="H80" si="81">(H76-K76)/(K76-1)*100</f>
        <v>-14.330480578403881</v>
      </c>
      <c r="I80" s="4">
        <f>(C76-I76)/(I76-1)*100</f>
        <v>-21.095008051529792</v>
      </c>
      <c r="J80" s="4">
        <f>(D76-J76)/(J76-1)*100</f>
        <v>-3.3613445378151292</v>
      </c>
      <c r="K80" s="4">
        <f>(E76-K76)/(K76-1)*100</f>
        <v>-21.755725190839705</v>
      </c>
    </row>
    <row r="82" spans="1:12">
      <c r="A82" s="15" t="s">
        <v>22</v>
      </c>
      <c r="B82" s="16"/>
      <c r="C82" s="16"/>
      <c r="D82" s="16"/>
      <c r="E82" s="16"/>
      <c r="F82" s="16"/>
      <c r="G82" s="16"/>
      <c r="H82" s="16"/>
      <c r="I82" s="16"/>
      <c r="J82" s="16"/>
      <c r="K82" s="17"/>
    </row>
    <row r="83" spans="1:12">
      <c r="A83" s="15" t="s">
        <v>1</v>
      </c>
      <c r="B83" s="18"/>
      <c r="C83" s="21" t="s">
        <v>2</v>
      </c>
      <c r="D83" s="22"/>
      <c r="E83" s="23"/>
      <c r="F83" s="21" t="s">
        <v>3</v>
      </c>
      <c r="G83" s="22"/>
      <c r="H83" s="23"/>
      <c r="I83" s="22" t="s">
        <v>4</v>
      </c>
      <c r="J83" s="22"/>
      <c r="K83" s="23"/>
    </row>
    <row r="84" spans="1:12">
      <c r="A84" s="19"/>
      <c r="B84" s="20"/>
      <c r="C84" s="1" t="s">
        <v>5</v>
      </c>
      <c r="D84" s="2" t="s">
        <v>6</v>
      </c>
      <c r="E84" s="2" t="s">
        <v>7</v>
      </c>
      <c r="F84" s="2" t="s">
        <v>5</v>
      </c>
      <c r="G84" s="2" t="s">
        <v>6</v>
      </c>
      <c r="H84" s="2" t="s">
        <v>7</v>
      </c>
      <c r="I84" s="2" t="s">
        <v>5</v>
      </c>
      <c r="J84" s="2" t="s">
        <v>6</v>
      </c>
      <c r="K84" s="3" t="s">
        <v>7</v>
      </c>
    </row>
    <row r="85" spans="1:12">
      <c r="A85" s="8" t="s">
        <v>8</v>
      </c>
      <c r="B85" s="9"/>
      <c r="C85" s="4">
        <v>2.5</v>
      </c>
      <c r="D85" s="4">
        <v>3.45</v>
      </c>
      <c r="E85" s="4">
        <v>2.2400000000000002</v>
      </c>
      <c r="F85" s="5">
        <f>(I85*F86)/I86</f>
        <v>2.4714753496381245</v>
      </c>
      <c r="G85" s="5">
        <f>(J85*F86)/I86</f>
        <v>3.2547649322296581</v>
      </c>
      <c r="H85" s="4">
        <f>(K85*F86)/I86</f>
        <v>2.3561279111058098</v>
      </c>
      <c r="I85" s="5">
        <v>2.7639999999999998</v>
      </c>
      <c r="J85" s="5">
        <v>3.64</v>
      </c>
      <c r="K85" s="4">
        <v>2.6349999999999998</v>
      </c>
    </row>
    <row r="86" spans="1:12">
      <c r="A86" s="8" t="s">
        <v>9</v>
      </c>
      <c r="B86" s="9"/>
      <c r="C86" s="10">
        <f>100/((100/C85)+(100/D85)+(100/+E85))</f>
        <v>0.88006195053067915</v>
      </c>
      <c r="D86" s="11"/>
      <c r="E86" s="11"/>
      <c r="F86" s="10">
        <f>C86</f>
        <v>0.88006195053067915</v>
      </c>
      <c r="G86" s="12"/>
      <c r="H86" s="9"/>
      <c r="I86" s="10">
        <f>100/((100/I85)+(100/J85)+(100/+K85))</f>
        <v>0.98422637782851619</v>
      </c>
      <c r="J86" s="12"/>
      <c r="K86" s="9"/>
    </row>
    <row r="87" spans="1:12">
      <c r="A87" s="13" t="s">
        <v>10</v>
      </c>
      <c r="B87" s="14"/>
      <c r="C87" s="6">
        <f>C86/C85*100</f>
        <v>35.202478021227165</v>
      </c>
      <c r="D87" s="7">
        <f>C86/D85*100</f>
        <v>25.509042044367508</v>
      </c>
      <c r="E87" s="6">
        <f>C86/E85*100</f>
        <v>39.288479934405316</v>
      </c>
      <c r="F87" s="6">
        <f>I87</f>
        <v>35.608769096545451</v>
      </c>
      <c r="G87" s="6">
        <f>J87</f>
        <v>27.039186204080114</v>
      </c>
      <c r="H87" s="7">
        <f>K87</f>
        <v>37.352044699374432</v>
      </c>
      <c r="I87" s="6">
        <f>I86/I85*100</f>
        <v>35.608769096545451</v>
      </c>
      <c r="J87" s="6">
        <f>I86/J85*100</f>
        <v>27.039186204080114</v>
      </c>
      <c r="K87" s="7">
        <f>I86/K85*100</f>
        <v>37.352044699374432</v>
      </c>
    </row>
    <row r="88" spans="1:12">
      <c r="A88" s="8" t="s">
        <v>11</v>
      </c>
      <c r="B88" s="9"/>
      <c r="C88" s="5">
        <f>C85-F85</f>
        <v>2.8524650361875459E-2</v>
      </c>
      <c r="D88" s="4">
        <f>D85-G85</f>
        <v>0.19523506777034205</v>
      </c>
      <c r="E88" s="5">
        <f t="shared" ref="E88" si="82">E85-H85</f>
        <v>-0.11612791110580956</v>
      </c>
      <c r="F88" s="4">
        <f t="shared" ref="F88" si="83">F85-I85</f>
        <v>-0.29252465036187525</v>
      </c>
      <c r="G88" s="5">
        <f t="shared" ref="G88" si="84">G85-J85</f>
        <v>-0.385235067770342</v>
      </c>
      <c r="H88" s="4">
        <f t="shared" ref="H88" si="85">H85-K85</f>
        <v>-0.27887208889419002</v>
      </c>
      <c r="I88" s="5">
        <f>C85-I85</f>
        <v>-0.26399999999999979</v>
      </c>
      <c r="J88" s="4">
        <f>D85-J85</f>
        <v>-0.18999999999999995</v>
      </c>
      <c r="K88" s="4">
        <f>E85-K85</f>
        <v>-0.39499999999999957</v>
      </c>
    </row>
    <row r="89" spans="1:12">
      <c r="A89" s="8" t="s">
        <v>12</v>
      </c>
      <c r="B89" s="9"/>
      <c r="C89" s="4">
        <f t="shared" ref="C89" si="86">(C85-F85)/(F85-1)*100</f>
        <v>1.9385068440929329</v>
      </c>
      <c r="D89" s="4">
        <f t="shared" ref="D89" si="87">(D85-G85)/(G85-1)*100</f>
        <v>8.6587770183777391</v>
      </c>
      <c r="E89" s="4">
        <f t="shared" ref="E89" si="88">(E85-H85)/(H85-1)*100</f>
        <v>-8.5631974797360293</v>
      </c>
      <c r="F89" s="4">
        <f t="shared" ref="F89" si="89">(F85-I85)/(I85-1)*100</f>
        <v>-16.583030065865945</v>
      </c>
      <c r="G89" s="4">
        <f t="shared" ref="G89" si="90">(G85-J85)/(J85-1)*100</f>
        <v>-14.592237415543257</v>
      </c>
      <c r="H89" s="4">
        <f t="shared" ref="H89" si="91">(H85-K85)/(K85-1)*100</f>
        <v>-17.05639687426239</v>
      </c>
      <c r="I89" s="4">
        <f>(C85-I85)/(I85-1)*100</f>
        <v>-14.965986394557811</v>
      </c>
      <c r="J89" s="4">
        <f>(D85-J85)/(J85-1)*100</f>
        <v>-7.1969696969696946</v>
      </c>
      <c r="K89" s="4">
        <f>(E85-K85)/(K85-1)*100</f>
        <v>-24.159021406727806</v>
      </c>
      <c r="L89" t="s">
        <v>14</v>
      </c>
    </row>
    <row r="91" spans="1:12">
      <c r="A91" s="15" t="s">
        <v>23</v>
      </c>
      <c r="B91" s="16"/>
      <c r="C91" s="16"/>
      <c r="D91" s="16"/>
      <c r="E91" s="16"/>
      <c r="F91" s="16"/>
      <c r="G91" s="16"/>
      <c r="H91" s="16"/>
      <c r="I91" s="16"/>
      <c r="J91" s="16"/>
      <c r="K91" s="17"/>
    </row>
    <row r="92" spans="1:12">
      <c r="A92" s="15" t="s">
        <v>1</v>
      </c>
      <c r="B92" s="18"/>
      <c r="C92" s="21" t="s">
        <v>2</v>
      </c>
      <c r="D92" s="22"/>
      <c r="E92" s="23"/>
      <c r="F92" s="21" t="s">
        <v>3</v>
      </c>
      <c r="G92" s="22"/>
      <c r="H92" s="23"/>
      <c r="I92" s="22" t="s">
        <v>4</v>
      </c>
      <c r="J92" s="22"/>
      <c r="K92" s="23"/>
    </row>
    <row r="93" spans="1:12">
      <c r="A93" s="19"/>
      <c r="B93" s="20"/>
      <c r="C93" s="1" t="s">
        <v>5</v>
      </c>
      <c r="D93" s="2" t="s">
        <v>6</v>
      </c>
      <c r="E93" s="2" t="s">
        <v>7</v>
      </c>
      <c r="F93" s="2" t="s">
        <v>5</v>
      </c>
      <c r="G93" s="2" t="s">
        <v>6</v>
      </c>
      <c r="H93" s="2" t="s">
        <v>7</v>
      </c>
      <c r="I93" s="2" t="s">
        <v>5</v>
      </c>
      <c r="J93" s="2" t="s">
        <v>6</v>
      </c>
      <c r="K93" s="3" t="s">
        <v>7</v>
      </c>
    </row>
    <row r="94" spans="1:12">
      <c r="A94" s="8" t="s">
        <v>8</v>
      </c>
      <c r="B94" s="9"/>
      <c r="C94" s="4">
        <v>1.76</v>
      </c>
      <c r="D94" s="4">
        <v>3.2</v>
      </c>
      <c r="E94" s="4">
        <v>3.9</v>
      </c>
      <c r="F94" s="5">
        <f>(I94*F95)/I95</f>
        <v>1.6626453476970544</v>
      </c>
      <c r="G94" s="5">
        <f>(J94*F95)/I95</f>
        <v>3.2537790675361711</v>
      </c>
      <c r="H94" s="4">
        <f>(K94*F95)/I95</f>
        <v>4.3800872062986924</v>
      </c>
      <c r="I94" s="5">
        <v>1.86</v>
      </c>
      <c r="J94" s="5">
        <v>3.64</v>
      </c>
      <c r="K94" s="4">
        <v>4.9000000000000004</v>
      </c>
    </row>
    <row r="95" spans="1:12">
      <c r="A95" s="8" t="s">
        <v>9</v>
      </c>
      <c r="B95" s="9"/>
      <c r="C95" s="10">
        <f>100/((100/C94)+(100/D94)+(100/+E94))</f>
        <v>0.87943625880845622</v>
      </c>
      <c r="D95" s="11"/>
      <c r="E95" s="11"/>
      <c r="F95" s="10">
        <f>C95</f>
        <v>0.87943625880845622</v>
      </c>
      <c r="G95" s="12"/>
      <c r="H95" s="9"/>
      <c r="I95" s="10">
        <f>100/((100/I94)+(100/J94)+(100/+K94))</f>
        <v>0.98382462841484697</v>
      </c>
      <c r="J95" s="12"/>
      <c r="K95" s="9"/>
    </row>
    <row r="96" spans="1:12">
      <c r="A96" s="13" t="s">
        <v>10</v>
      </c>
      <c r="B96" s="14"/>
      <c r="C96" s="6">
        <f>C95/C94*100</f>
        <v>49.967969250480465</v>
      </c>
      <c r="D96" s="7">
        <f>C95/D94*100</f>
        <v>27.482383087764255</v>
      </c>
      <c r="E96" s="6">
        <f>C95/E94*100</f>
        <v>22.549647661755287</v>
      </c>
      <c r="F96" s="6">
        <f>I96</f>
        <v>52.893797226604676</v>
      </c>
      <c r="G96" s="6">
        <f>J96</f>
        <v>27.028149132276013</v>
      </c>
      <c r="H96" s="7">
        <f>K96</f>
        <v>20.078053641119325</v>
      </c>
      <c r="I96" s="6">
        <f>I95/I94*100</f>
        <v>52.893797226604676</v>
      </c>
      <c r="J96" s="6">
        <f>I95/J94*100</f>
        <v>27.028149132276013</v>
      </c>
      <c r="K96" s="7">
        <f>I95/K94*100</f>
        <v>20.078053641119325</v>
      </c>
    </row>
    <row r="97" spans="1:11">
      <c r="A97" s="8" t="s">
        <v>11</v>
      </c>
      <c r="B97" s="9"/>
      <c r="C97" s="5">
        <f>C94-F94</f>
        <v>9.7354652302945599E-2</v>
      </c>
      <c r="D97" s="4">
        <f>D94-G94</f>
        <v>-5.3779067536170899E-2</v>
      </c>
      <c r="E97" s="5">
        <f t="shared" ref="E97" si="92">E94-H94</f>
        <v>-0.4800872062986925</v>
      </c>
      <c r="F97" s="4">
        <f t="shared" ref="F97" si="93">F94-I94</f>
        <v>-0.19735465230294569</v>
      </c>
      <c r="G97" s="5">
        <f t="shared" ref="G97" si="94">G94-J94</f>
        <v>-0.38622093246382905</v>
      </c>
      <c r="H97" s="4">
        <f t="shared" ref="H97" si="95">H94-K94</f>
        <v>-0.51991279370130794</v>
      </c>
      <c r="I97" s="5">
        <f>C94-I94</f>
        <v>-0.10000000000000009</v>
      </c>
      <c r="J97" s="4">
        <f>D94-J94</f>
        <v>-0.43999999999999995</v>
      </c>
      <c r="K97" s="4">
        <f>E94-K94</f>
        <v>-1.0000000000000004</v>
      </c>
    </row>
    <row r="98" spans="1:11">
      <c r="A98" s="8" t="s">
        <v>12</v>
      </c>
      <c r="B98" s="9"/>
      <c r="C98" s="4">
        <f t="shared" ref="C98" si="96">(C94-F94)/(F94-1)*100</f>
        <v>14.691818578563961</v>
      </c>
      <c r="D98" s="4">
        <f t="shared" ref="D98" si="97">(D94-G94)/(G94-1)*100</f>
        <v>-2.3861729976471082</v>
      </c>
      <c r="E98" s="4">
        <f t="shared" ref="E98" si="98">(E94-H94)/(H94-1)*100</f>
        <v>-14.203397042658079</v>
      </c>
      <c r="F98" s="4">
        <f t="shared" ref="F98" si="99">(F94-I94)/(I94-1)*100</f>
        <v>-22.948215384063449</v>
      </c>
      <c r="G98" s="4">
        <f t="shared" ref="G98" si="100">(G94-J94)/(J94-1)*100</f>
        <v>-14.62958077514504</v>
      </c>
      <c r="H98" s="4">
        <f t="shared" ref="H98" si="101">(H94-K94)/(K94-1)*100</f>
        <v>-13.331097274392508</v>
      </c>
      <c r="I98" s="4">
        <f>(C94-I94)/(I94-1)*100</f>
        <v>-11.627906976744196</v>
      </c>
      <c r="J98" s="4">
        <f>(D94-J94)/(J94-1)*100</f>
        <v>-16.666666666666664</v>
      </c>
      <c r="K98" s="4">
        <f>(E94-K94)/(K94-1)*100</f>
        <v>-25.641025641025649</v>
      </c>
    </row>
  </sheetData>
  <mergeCells count="143">
    <mergeCell ref="A96:B96"/>
    <mergeCell ref="A97:B97"/>
    <mergeCell ref="A98:B98"/>
    <mergeCell ref="A94:B94"/>
    <mergeCell ref="A95:B95"/>
    <mergeCell ref="C95:E95"/>
    <mergeCell ref="F95:H95"/>
    <mergeCell ref="I95:K95"/>
    <mergeCell ref="A87:B87"/>
    <mergeCell ref="A88:B88"/>
    <mergeCell ref="A89:B89"/>
    <mergeCell ref="A91:K91"/>
    <mergeCell ref="A92:B93"/>
    <mergeCell ref="C92:E92"/>
    <mergeCell ref="F92:H92"/>
    <mergeCell ref="I92:K92"/>
    <mergeCell ref="A85:B85"/>
    <mergeCell ref="A86:B86"/>
    <mergeCell ref="C86:E86"/>
    <mergeCell ref="F86:H86"/>
    <mergeCell ref="I86:K86"/>
    <mergeCell ref="A78:B78"/>
    <mergeCell ref="A79:B79"/>
    <mergeCell ref="A80:B80"/>
    <mergeCell ref="A82:K82"/>
    <mergeCell ref="A83:B84"/>
    <mergeCell ref="C83:E83"/>
    <mergeCell ref="F83:H83"/>
    <mergeCell ref="I83:K83"/>
    <mergeCell ref="A76:B76"/>
    <mergeCell ref="A77:B77"/>
    <mergeCell ref="C77:E77"/>
    <mergeCell ref="F77:H77"/>
    <mergeCell ref="I77:K77"/>
    <mergeCell ref="A69:B69"/>
    <mergeCell ref="A70:B70"/>
    <mergeCell ref="A71:B71"/>
    <mergeCell ref="A73:K73"/>
    <mergeCell ref="A74:B75"/>
    <mergeCell ref="C74:E74"/>
    <mergeCell ref="F74:H74"/>
    <mergeCell ref="I74:K74"/>
    <mergeCell ref="A67:B67"/>
    <mergeCell ref="A68:B68"/>
    <mergeCell ref="C68:E68"/>
    <mergeCell ref="F68:H68"/>
    <mergeCell ref="I68:K68"/>
    <mergeCell ref="A60:B60"/>
    <mergeCell ref="A61:B61"/>
    <mergeCell ref="A62:B62"/>
    <mergeCell ref="A64:K64"/>
    <mergeCell ref="A65:B66"/>
    <mergeCell ref="C65:E65"/>
    <mergeCell ref="F65:H65"/>
    <mergeCell ref="I65:K65"/>
    <mergeCell ref="A58:B58"/>
    <mergeCell ref="A59:B59"/>
    <mergeCell ref="C59:E59"/>
    <mergeCell ref="F59:H59"/>
    <mergeCell ref="I59:K59"/>
    <mergeCell ref="A51:B51"/>
    <mergeCell ref="A52:B52"/>
    <mergeCell ref="A53:B53"/>
    <mergeCell ref="A55:K55"/>
    <mergeCell ref="A56:B57"/>
    <mergeCell ref="C56:E56"/>
    <mergeCell ref="F56:H56"/>
    <mergeCell ref="I56:K56"/>
    <mergeCell ref="A49:B49"/>
    <mergeCell ref="A50:B50"/>
    <mergeCell ref="C50:E50"/>
    <mergeCell ref="F50:H50"/>
    <mergeCell ref="I50:K50"/>
    <mergeCell ref="A42:B42"/>
    <mergeCell ref="A43:B43"/>
    <mergeCell ref="A44:B44"/>
    <mergeCell ref="A46:K46"/>
    <mergeCell ref="A47:B48"/>
    <mergeCell ref="C47:E47"/>
    <mergeCell ref="F47:H47"/>
    <mergeCell ref="I47:K47"/>
    <mergeCell ref="A40:B40"/>
    <mergeCell ref="A41:B41"/>
    <mergeCell ref="C41:E41"/>
    <mergeCell ref="F41:H41"/>
    <mergeCell ref="I41:K41"/>
    <mergeCell ref="A33:B33"/>
    <mergeCell ref="A34:B34"/>
    <mergeCell ref="A35:B35"/>
    <mergeCell ref="A37:K37"/>
    <mergeCell ref="A38:B39"/>
    <mergeCell ref="C38:E38"/>
    <mergeCell ref="F38:H38"/>
    <mergeCell ref="I38:K38"/>
    <mergeCell ref="A31:B31"/>
    <mergeCell ref="A32:B32"/>
    <mergeCell ref="C32:E32"/>
    <mergeCell ref="F32:H32"/>
    <mergeCell ref="I32:K32"/>
    <mergeCell ref="A24:B24"/>
    <mergeCell ref="A25:B25"/>
    <mergeCell ref="A26:B26"/>
    <mergeCell ref="A28:K28"/>
    <mergeCell ref="A29:B30"/>
    <mergeCell ref="C29:E29"/>
    <mergeCell ref="F29:H29"/>
    <mergeCell ref="I29:K29"/>
    <mergeCell ref="A22:B22"/>
    <mergeCell ref="A23:B23"/>
    <mergeCell ref="C23:E23"/>
    <mergeCell ref="F23:H23"/>
    <mergeCell ref="I23:K23"/>
    <mergeCell ref="A15:B15"/>
    <mergeCell ref="A16:B16"/>
    <mergeCell ref="A17:B17"/>
    <mergeCell ref="A19:K19"/>
    <mergeCell ref="A20:B21"/>
    <mergeCell ref="C20:E20"/>
    <mergeCell ref="F20:H20"/>
    <mergeCell ref="I20:K20"/>
    <mergeCell ref="A13:B13"/>
    <mergeCell ref="A14:B14"/>
    <mergeCell ref="C14:E14"/>
    <mergeCell ref="F14:H14"/>
    <mergeCell ref="I14:K14"/>
    <mergeCell ref="A4:B4"/>
    <mergeCell ref="A10:K10"/>
    <mergeCell ref="A11:B12"/>
    <mergeCell ref="C11:E11"/>
    <mergeCell ref="F11:H11"/>
    <mergeCell ref="I11:K11"/>
    <mergeCell ref="A1:K1"/>
    <mergeCell ref="A2:B3"/>
    <mergeCell ref="C2:E2"/>
    <mergeCell ref="F2:H2"/>
    <mergeCell ref="I2:K2"/>
    <mergeCell ref="A8:B8"/>
    <mergeCell ref="A5:B5"/>
    <mergeCell ref="C5:E5"/>
    <mergeCell ref="F5:H5"/>
    <mergeCell ref="I5:K5"/>
    <mergeCell ref="A6:B6"/>
    <mergeCell ref="A7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2023-02-26T11:33:46Z</dcterms:created>
  <dcterms:modified xsi:type="dcterms:W3CDTF">2023-02-26T12:02:49Z</dcterms:modified>
  <cp:category/>
  <cp:contentStatus/>
</cp:coreProperties>
</file>