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Data\"/>
    </mc:Choice>
  </mc:AlternateContent>
  <x:bookViews>
    <x:workbookView xWindow="0" yWindow="0" windowWidth="12156" windowHeight="820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<x:sst xmlns:r="http://schemas.openxmlformats.org/officeDocument/2006/relationships" xmlns:c="http://schemas.openxmlformats.org/drawingml/2006/chart" xmlns:x="http://schemas.openxmlformats.org/spreadsheetml/2006/main" count="19" uniqueCount="13">
  <x:si>
    <x:t>프로토</x:t>
  </x:si>
  <x:si>
    <x:t>손상률</x:t>
  </x:si>
  <x:si>
    <x:t>배당률</x:t>
  </x:si>
  <x:si>
    <x:t>무</x:t>
  </x:si>
  <x:si>
    <x:t>패</x:t>
  </x:si>
  <x:si>
    <x:t>승</x:t>
  </x:si>
  <x:si>
    <x:t>구분</x:t>
  </x:si>
  <x:si>
    <x:t>환급률</x:t>
  </x:si>
  <x:si>
    <x:t>적정배당</x:t>
  </x:si>
  <x:si>
    <x:t>배당편차</x:t>
  </x:si>
  <x:si>
    <x:t>경기확률</x:t>
  </x:si>
  <x:si>
    <x:t>카타르vs에콰도르</x:t>
  </x:si>
  <x:si>
    <x:t>해외 평균 배당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</x:si>
</x:sst>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>
        <x:color rgb="ff000000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8"/>
  <x:sheetViews>
    <x:sheetView tabSelected="1" topLeftCell="A1" zoomScaleNormal="100" zoomScaleSheetLayoutView="100" workbookViewId="0">
      <x:selection activeCell="A8" activeCellId="0" sqref="A1:K8"/>
    </x:sheetView>
  </x:sheetViews>
  <x:sheetFormatPr defaultColWidth="8.796875" defaultRowHeight="16.39999999999999857891"/>
  <x:cols>
    <x:col min="3" max="5" width="8.796875" bestFit="1" customWidth="1"/>
    <x:col min="9" max="11" width="8.796875" bestFit="1" customWidth="1"/>
  </x:cols>
  <x:sheetData>
    <x:row r="1" spans="1:11" ht="16.75">
      <x:c r="A1" s="11" t="s">
        <x:v>11</x:v>
      </x:c>
      <x:c r="B1" s="12"/>
      <x:c r="C1" s="12"/>
      <x:c r="D1" s="12"/>
      <x:c r="E1" s="12"/>
      <x:c r="F1" s="12"/>
      <x:c r="G1" s="12"/>
      <x:c r="H1" s="12"/>
      <x:c r="I1" s="12"/>
      <x:c r="J1" s="12"/>
      <x:c r="K1" s="13"/>
    </x:row>
    <x:row r="2" spans="1:11" ht="17.14999999999999857891">
      <x:c r="A2" s="11" t="s">
        <x:v>6</x:v>
      </x:c>
      <x:c r="B2" s="18"/>
      <x:c r="C2" s="8" t="s">
        <x:v>0</x:v>
      </x:c>
      <x:c r="D2" s="9"/>
      <x:c r="E2" s="10"/>
      <x:c r="F2" s="8" t="s">
        <x:v>8</x:v>
      </x:c>
      <x:c r="G2" s="9"/>
      <x:c r="H2" s="10"/>
      <x:c r="I2" s="9" t="s">
        <x:v>12</x:v>
      </x:c>
      <x:c r="J2" s="9"/>
      <x:c r="K2" s="10"/>
    </x:row>
    <x:row r="3" spans="1:11" ht="17.14999999999999857891">
      <x:c r="A3" s="19"/>
      <x:c r="B3" s="20"/>
      <x:c r="C3" s="1" t="s">
        <x:v>5</x:v>
      </x:c>
      <x:c r="D3" s="2" t="s">
        <x:v>3</x:v>
      </x:c>
      <x:c r="E3" s="2" t="s">
        <x:v>4</x:v>
      </x:c>
      <x:c r="F3" s="2" t="s">
        <x:v>5</x:v>
      </x:c>
      <x:c r="G3" s="2" t="s">
        <x:v>3</x:v>
      </x:c>
      <x:c r="H3" s="2" t="s">
        <x:v>4</x:v>
      </x:c>
      <x:c r="I3" s="2" t="s">
        <x:v>5</x:v>
      </x:c>
      <x:c r="J3" s="2" t="s">
        <x:v>3</x:v>
      </x:c>
      <x:c r="K3" s="3" t="s">
        <x:v>4</x:v>
      </x:c>
    </x:row>
    <x:row r="4" spans="1:11" ht="17.14999999999999857891">
      <x:c r="A4" s="14" t="s">
        <x:v>2</x:v>
      </x:c>
      <x:c r="B4" s="15"/>
      <x:c r="C4" s="4">
        <x:v>3.0499999999999998</x:v>
      </x:c>
      <x:c r="D4" s="4">
        <x:v>2.9500000000000002</x:v>
      </x:c>
      <x:c r="E4" s="4">
        <x:v>2.1299999999999999</x:v>
      </x:c>
      <x:c r="F4" s="5">
        <x:f>(I4*F5)/I5</x:f>
        <x:v>3.3085391943805957</x:v>
      </x:c>
      <x:c r="G4" s="5">
        <x:f>(J4*F5)/I5</x:f>
        <x:v>2.8238829123929516</x:v>
      </x:c>
      <x:c r="H4" s="4">
        <x:f>(K4*F5)/I5</x:f>
        <x:v>2.0834854926775104</x:v>
      </x:c>
      <x:c r="I4" s="5">
        <x:v>3.7000000000000002</x:v>
      </x:c>
      <x:c r="J4" s="5">
        <x:v>3.1579999999999999</x:v>
      </x:c>
      <x:c r="K4" s="4">
        <x:v>2.3300000000000001</x:v>
      </x:c>
    </x:row>
    <x:row r="5" spans="1:11" ht="17.14999999999999857891">
      <x:c r="A5" s="14" t="s">
        <x:v>7</x:v>
      </x:c>
      <x:c r="B5" s="15"/>
      <x:c r="C5" s="21">
        <x:f>100/((100/C4)+(100/D4)+(100/+E4))</x:f>
        <x:v>0.88002181150269765</x:v>
      </x:c>
      <x:c r="D5" s="22"/>
      <x:c r="E5" s="22"/>
      <x:c r="F5" s="21">
        <x:f>C5</x:f>
        <x:v>0.88002181150269765</x:v>
      </x:c>
      <x:c r="G5" s="23"/>
      <x:c r="H5" s="15"/>
      <x:c r="I5" s="21">
        <x:f>100/((100/I4)+(100/J4)+(100/+K4))</x:f>
        <x:v>0.9841445155282692</x:v>
      </x:c>
      <x:c r="J5" s="23"/>
      <x:c r="K5" s="15"/>
    </x:row>
    <x:row r="6" spans="1:11" ht="17.14999999999999857891">
      <x:c r="A6" s="16" t="s">
        <x:v>10</x:v>
      </x:c>
      <x:c r="B6" s="17"/>
      <x:c r="C6" s="6">
        <x:f>C5/C4*100</x:f>
        <x:v>28.853174147629435</x:v>
      </x:c>
      <x:c r="D6" s="7">
        <x:f>C5/D4*100</x:f>
        <x:v>29.831247847549069</x:v>
      </x:c>
      <x:c r="E6" s="6">
        <x:f>C5/E4*100</x:f>
        <x:v>41.315578004821489</x:v>
      </x:c>
      <x:c r="F6" s="6">
        <x:f>I6</x:f>
        <x:v>26.598500419682953</x:v>
      </x:c>
      <x:c r="G6" s="6">
        <x:f>J6</x:f>
        <x:v>31.163537540477176</x:v>
      </x:c>
      <x:c r="H6" s="7">
        <x:f>K6</x:f>
        <x:v>42.237962039839879</x:v>
      </x:c>
      <x:c r="I6" s="6">
        <x:f>I5/I4*100</x:f>
        <x:v>26.598500419682953</x:v>
      </x:c>
      <x:c r="J6" s="6">
        <x:f>I5/J4*100</x:f>
        <x:v>31.163537540477176</x:v>
      </x:c>
      <x:c r="K6" s="7">
        <x:f>I5/K4*100</x:f>
        <x:v>42.237962039839879</x:v>
      </x:c>
    </x:row>
    <x:row r="7" spans="1:11" ht="17.14999999999999857891">
      <x:c r="A7" s="14" t="s">
        <x:v>9</x:v>
      </x:c>
      <x:c r="B7" s="15"/>
      <x:c r="C7" s="5">
        <x:f>C4-F4</x:f>
        <x:v>-0.25853919438059592</x:v>
      </x:c>
      <x:c r="D7" s="4">
        <x:f>D4-G4</x:f>
        <x:v>0.12611708760704854</x:v>
      </x:c>
      <x:c r="E7" s="5">
        <x:f t="shared" ref="E7:H7" si="0">E4-H4</x:f>
        <x:v>0.046514507322489518</x:v>
      </x:c>
      <x:c r="F7" s="4">
        <x:f t="shared" si="0"/>
        <x:v>-0.39146080561940444</x:v>
      </x:c>
      <x:c r="G7" s="5">
        <x:f t="shared" si="0"/>
        <x:v>-0.33411708760704828</x:v>
      </x:c>
      <x:c r="H7" s="4">
        <x:f t="shared" si="0"/>
        <x:v>-0.2465145073224897</x:v>
      </x:c>
      <x:c r="I7" s="5">
        <x:f>C4-I4</x:f>
        <x:v>-0.65000000000000036</x:v>
      </x:c>
      <x:c r="J7" s="4">
        <x:f>D4-J4</x:f>
        <x:v>-0.20799999999999974</x:v>
      </x:c>
      <x:c r="K7" s="4">
        <x:f>E4-K4</x:f>
        <x:v>-0.20000000000000018</x:v>
      </x:c>
    </x:row>
    <x:row r="8" spans="1:11" ht="17.14999999999999857891">
      <x:c r="A8" s="14" t="s">
        <x:v>1</x:v>
      </x:c>
      <x:c r="B8" s="15"/>
      <x:c r="C8" s="4">
        <x:f>(C4-F4)/(F4-1)*100</x:f>
        <x:v>-11.199255139783952</x:v>
      </x:c>
      <x:c r="D8" s="4">
        <x:f>(D4-G4)/(G4-1)*100</x:f>
        <x:v>6.9147578909866381</x:v>
      </x:c>
      <x:c r="E8" s="4">
        <x:f>(E4-H4)/(H4-1)*100</x:f>
        <x:v>4.293043851241868</x:v>
      </x:c>
      <x:c r="F8" s="4">
        <x:f>(F4-I4)/(I4-1)*100</x:f>
        <x:v>-14.498548356274238</x:v>
      </x:c>
      <x:c r="G8" s="4">
        <x:f>(G4-J4)/(J4-1)*100</x:f>
        <x:v>-15.482719536934583</x:v>
      </x:c>
      <x:c r="H8" s="4">
        <x:f>(H4-K4)/(K4-1)*100</x:f>
        <x:v>-18.53492536259321</x:v>
      </x:c>
      <x:c r="I8" s="4">
        <x:f>(C4-I4)/(I4-1)*100</x:f>
        <x:v>-24.074074074074087</x:v>
      </x:c>
      <x:c r="J8" s="4">
        <x:f>(D4-J4)/(J4-1)*100</x:f>
        <x:v>-9.6385542168674583</x:v>
      </x:c>
      <x:c r="K8" s="4">
        <x:f>(E4-K4)/(K4-1)*100</x:f>
        <x:v>-15.037593984962419</x:v>
      </x:c>
    </x:row>
  </x:sheetData>
  <x:mergeCells count="13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4</cp:revision>
  <dcterms:created xsi:type="dcterms:W3CDTF">2019-10-09T00:00:00.000</dcterms:created>
  <dcterms:modified xsi:type="dcterms:W3CDTF">2022-11-21T13:11:10.487</dcterms:modified>
  <cp:version>1200.0100.01</cp:version>
</cp:coreProperties>
</file>