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74a7be322bfd330/바탕 화면/Sports-Bet-Project/Data/"/>
    </mc:Choice>
  </mc:AlternateContent>
  <xr:revisionPtr revIDLastSave="1" documentId="11_F25DC773A252ABDACC104835A9DF76F05ADE58E8" xr6:coauthVersionLast="47" xr6:coauthVersionMax="47" xr10:uidLastSave="{DFBB32CA-CD8F-4F43-BE37-BA1F085B9A84}"/>
  <bookViews>
    <workbookView xWindow="15960" yWindow="2490" windowWidth="127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2" i="1" l="1"/>
  <c r="J152" i="1"/>
  <c r="I152" i="1"/>
  <c r="K151" i="1"/>
  <c r="J151" i="1"/>
  <c r="I151" i="1"/>
  <c r="I149" i="1"/>
  <c r="K150" i="1" s="1"/>
  <c r="H150" i="1" s="1"/>
  <c r="C149" i="1"/>
  <c r="E150" i="1" s="1"/>
  <c r="K143" i="1"/>
  <c r="J143" i="1"/>
  <c r="I143" i="1"/>
  <c r="K142" i="1"/>
  <c r="J142" i="1"/>
  <c r="I142" i="1"/>
  <c r="I140" i="1"/>
  <c r="K141" i="1" s="1"/>
  <c r="H141" i="1" s="1"/>
  <c r="C140" i="1"/>
  <c r="E141" i="1" s="1"/>
  <c r="K134" i="1"/>
  <c r="J134" i="1"/>
  <c r="I134" i="1"/>
  <c r="K133" i="1"/>
  <c r="J133" i="1"/>
  <c r="I133" i="1"/>
  <c r="K132" i="1"/>
  <c r="H132" i="1" s="1"/>
  <c r="I131" i="1"/>
  <c r="J132" i="1" s="1"/>
  <c r="G132" i="1" s="1"/>
  <c r="C131" i="1"/>
  <c r="E132" i="1" s="1"/>
  <c r="K125" i="1"/>
  <c r="J125" i="1"/>
  <c r="I125" i="1"/>
  <c r="K124" i="1"/>
  <c r="J124" i="1"/>
  <c r="I124" i="1"/>
  <c r="J123" i="1"/>
  <c r="G123" i="1" s="1"/>
  <c r="I122" i="1"/>
  <c r="K123" i="1" s="1"/>
  <c r="H123" i="1" s="1"/>
  <c r="C122" i="1"/>
  <c r="D123" i="1" s="1"/>
  <c r="K116" i="1"/>
  <c r="J116" i="1"/>
  <c r="I116" i="1"/>
  <c r="K115" i="1"/>
  <c r="J115" i="1"/>
  <c r="I115" i="1"/>
  <c r="I113" i="1"/>
  <c r="K114" i="1" s="1"/>
  <c r="H114" i="1" s="1"/>
  <c r="C113" i="1"/>
  <c r="C114" i="1" s="1"/>
  <c r="K107" i="1"/>
  <c r="J107" i="1"/>
  <c r="I107" i="1"/>
  <c r="K106" i="1"/>
  <c r="J106" i="1"/>
  <c r="I106" i="1"/>
  <c r="I104" i="1"/>
  <c r="J105" i="1" s="1"/>
  <c r="G105" i="1" s="1"/>
  <c r="C104" i="1"/>
  <c r="E105" i="1" s="1"/>
  <c r="K98" i="1"/>
  <c r="J98" i="1"/>
  <c r="I98" i="1"/>
  <c r="K97" i="1"/>
  <c r="J97" i="1"/>
  <c r="I97" i="1"/>
  <c r="I95" i="1"/>
  <c r="K96" i="1" s="1"/>
  <c r="H96" i="1" s="1"/>
  <c r="C95" i="1"/>
  <c r="E96" i="1" s="1"/>
  <c r="K89" i="1"/>
  <c r="J89" i="1"/>
  <c r="I89" i="1"/>
  <c r="K88" i="1"/>
  <c r="J88" i="1"/>
  <c r="I88" i="1"/>
  <c r="I86" i="1"/>
  <c r="K87" i="1" s="1"/>
  <c r="H87" i="1" s="1"/>
  <c r="C86" i="1"/>
  <c r="E87" i="1" s="1"/>
  <c r="K80" i="1"/>
  <c r="J80" i="1"/>
  <c r="I80" i="1"/>
  <c r="K79" i="1"/>
  <c r="J79" i="1"/>
  <c r="I79" i="1"/>
  <c r="I77" i="1"/>
  <c r="K78" i="1" s="1"/>
  <c r="H78" i="1" s="1"/>
  <c r="C77" i="1"/>
  <c r="F77" i="1" s="1"/>
  <c r="K71" i="1"/>
  <c r="J71" i="1"/>
  <c r="I71" i="1"/>
  <c r="K70" i="1"/>
  <c r="J70" i="1"/>
  <c r="I70" i="1"/>
  <c r="I68" i="1"/>
  <c r="J69" i="1" s="1"/>
  <c r="G69" i="1" s="1"/>
  <c r="C68" i="1"/>
  <c r="E69" i="1" s="1"/>
  <c r="K62" i="1"/>
  <c r="J62" i="1"/>
  <c r="I62" i="1"/>
  <c r="K61" i="1"/>
  <c r="J61" i="1"/>
  <c r="I61" i="1"/>
  <c r="I59" i="1"/>
  <c r="K60" i="1" s="1"/>
  <c r="H60" i="1" s="1"/>
  <c r="C59" i="1"/>
  <c r="E60" i="1" s="1"/>
  <c r="K53" i="1"/>
  <c r="J53" i="1"/>
  <c r="I53" i="1"/>
  <c r="K52" i="1"/>
  <c r="J52" i="1"/>
  <c r="I52" i="1"/>
  <c r="I50" i="1"/>
  <c r="I51" i="1" s="1"/>
  <c r="F51" i="1" s="1"/>
  <c r="C50" i="1"/>
  <c r="E51" i="1" s="1"/>
  <c r="K44" i="1"/>
  <c r="J44" i="1"/>
  <c r="I44" i="1"/>
  <c r="K43" i="1"/>
  <c r="J43" i="1"/>
  <c r="I43" i="1"/>
  <c r="I41" i="1"/>
  <c r="K42" i="1" s="1"/>
  <c r="H42" i="1" s="1"/>
  <c r="C41" i="1"/>
  <c r="E42" i="1" s="1"/>
  <c r="K35" i="1"/>
  <c r="J35" i="1"/>
  <c r="I35" i="1"/>
  <c r="K34" i="1"/>
  <c r="J34" i="1"/>
  <c r="I34" i="1"/>
  <c r="I32" i="1"/>
  <c r="K33" i="1" s="1"/>
  <c r="H33" i="1" s="1"/>
  <c r="C32" i="1"/>
  <c r="E33" i="1" s="1"/>
  <c r="K26" i="1"/>
  <c r="J26" i="1"/>
  <c r="I26" i="1"/>
  <c r="K25" i="1"/>
  <c r="J25" i="1"/>
  <c r="I25" i="1"/>
  <c r="I23" i="1"/>
  <c r="K24" i="1" s="1"/>
  <c r="H24" i="1" s="1"/>
  <c r="C23" i="1"/>
  <c r="E24" i="1" s="1"/>
  <c r="K17" i="1"/>
  <c r="J17" i="1"/>
  <c r="I17" i="1"/>
  <c r="K16" i="1"/>
  <c r="J16" i="1"/>
  <c r="I16" i="1"/>
  <c r="I14" i="1"/>
  <c r="K15" i="1" s="1"/>
  <c r="H15" i="1" s="1"/>
  <c r="C14" i="1"/>
  <c r="E15" i="1" s="1"/>
  <c r="K8" i="1"/>
  <c r="J8" i="1"/>
  <c r="I8" i="1"/>
  <c r="K7" i="1"/>
  <c r="J7" i="1"/>
  <c r="I7" i="1"/>
  <c r="I5" i="1"/>
  <c r="I6" i="1" s="1"/>
  <c r="F6" i="1" s="1"/>
  <c r="C5" i="1"/>
  <c r="C6" i="1" s="1"/>
  <c r="J141" i="1" l="1"/>
  <c r="G141" i="1" s="1"/>
  <c r="I132" i="1"/>
  <c r="F132" i="1" s="1"/>
  <c r="I123" i="1"/>
  <c r="F123" i="1" s="1"/>
  <c r="J114" i="1"/>
  <c r="G114" i="1" s="1"/>
  <c r="K105" i="1"/>
  <c r="H105" i="1" s="1"/>
  <c r="I87" i="1"/>
  <c r="F87" i="1" s="1"/>
  <c r="J87" i="1"/>
  <c r="G87" i="1" s="1"/>
  <c r="K69" i="1"/>
  <c r="H69" i="1" s="1"/>
  <c r="I60" i="1"/>
  <c r="F60" i="1" s="1"/>
  <c r="J42" i="1"/>
  <c r="G42" i="1" s="1"/>
  <c r="I42" i="1"/>
  <c r="F42" i="1" s="1"/>
  <c r="J33" i="1"/>
  <c r="G33" i="1" s="1"/>
  <c r="I150" i="1"/>
  <c r="F150" i="1" s="1"/>
  <c r="J150" i="1"/>
  <c r="G150" i="1" s="1"/>
  <c r="F149" i="1"/>
  <c r="C150" i="1"/>
  <c r="D150" i="1"/>
  <c r="I141" i="1"/>
  <c r="F141" i="1" s="1"/>
  <c r="F140" i="1"/>
  <c r="C141" i="1"/>
  <c r="D141" i="1"/>
  <c r="F131" i="1"/>
  <c r="C132" i="1"/>
  <c r="D132" i="1"/>
  <c r="E123" i="1"/>
  <c r="F122" i="1"/>
  <c r="C123" i="1"/>
  <c r="F113" i="1"/>
  <c r="H112" i="1" s="1"/>
  <c r="H116" i="1" s="1"/>
  <c r="D114" i="1"/>
  <c r="E114" i="1"/>
  <c r="F112" i="1"/>
  <c r="I114" i="1"/>
  <c r="F114" i="1" s="1"/>
  <c r="G112" i="1"/>
  <c r="I105" i="1"/>
  <c r="F105" i="1" s="1"/>
  <c r="F104" i="1"/>
  <c r="D105" i="1"/>
  <c r="C105" i="1"/>
  <c r="I96" i="1"/>
  <c r="F96" i="1" s="1"/>
  <c r="J96" i="1"/>
  <c r="G96" i="1" s="1"/>
  <c r="F95" i="1"/>
  <c r="C96" i="1"/>
  <c r="D96" i="1"/>
  <c r="C87" i="1"/>
  <c r="D87" i="1"/>
  <c r="F86" i="1"/>
  <c r="C78" i="1"/>
  <c r="D78" i="1"/>
  <c r="E78" i="1"/>
  <c r="H76" i="1"/>
  <c r="G76" i="1"/>
  <c r="F76" i="1"/>
  <c r="I78" i="1"/>
  <c r="F78" i="1" s="1"/>
  <c r="J78" i="1"/>
  <c r="G78" i="1" s="1"/>
  <c r="F68" i="1"/>
  <c r="F67" i="1"/>
  <c r="I69" i="1"/>
  <c r="F69" i="1" s="1"/>
  <c r="C69" i="1"/>
  <c r="D69" i="1"/>
  <c r="J60" i="1"/>
  <c r="G60" i="1" s="1"/>
  <c r="F59" i="1"/>
  <c r="C60" i="1"/>
  <c r="D60" i="1"/>
  <c r="J51" i="1"/>
  <c r="G51" i="1" s="1"/>
  <c r="K51" i="1"/>
  <c r="H51" i="1" s="1"/>
  <c r="F50" i="1"/>
  <c r="C51" i="1"/>
  <c r="D51" i="1"/>
  <c r="F41" i="1"/>
  <c r="C42" i="1"/>
  <c r="D42" i="1"/>
  <c r="I33" i="1"/>
  <c r="F33" i="1" s="1"/>
  <c r="F32" i="1"/>
  <c r="C33" i="1"/>
  <c r="D33" i="1"/>
  <c r="I24" i="1"/>
  <c r="F24" i="1" s="1"/>
  <c r="J24" i="1"/>
  <c r="G24" i="1" s="1"/>
  <c r="F23" i="1"/>
  <c r="C24" i="1"/>
  <c r="D24" i="1"/>
  <c r="I15" i="1"/>
  <c r="F15" i="1" s="1"/>
  <c r="F14" i="1"/>
  <c r="C15" i="1"/>
  <c r="D15" i="1"/>
  <c r="J15" i="1"/>
  <c r="G15" i="1" s="1"/>
  <c r="K6" i="1"/>
  <c r="H6" i="1" s="1"/>
  <c r="J6" i="1"/>
  <c r="G6" i="1" s="1"/>
  <c r="D6" i="1"/>
  <c r="E6" i="1"/>
  <c r="F5" i="1"/>
  <c r="E116" i="1" l="1"/>
  <c r="H115" i="1"/>
  <c r="E115" i="1"/>
  <c r="H148" i="1"/>
  <c r="G148" i="1"/>
  <c r="F148" i="1"/>
  <c r="G139" i="1"/>
  <c r="H139" i="1"/>
  <c r="F139" i="1"/>
  <c r="G130" i="1"/>
  <c r="H130" i="1"/>
  <c r="F130" i="1"/>
  <c r="G121" i="1"/>
  <c r="H121" i="1"/>
  <c r="F121" i="1"/>
  <c r="F115" i="1"/>
  <c r="F116" i="1"/>
  <c r="C115" i="1"/>
  <c r="C116" i="1"/>
  <c r="G116" i="1"/>
  <c r="G115" i="1"/>
  <c r="D115" i="1"/>
  <c r="D116" i="1"/>
  <c r="H103" i="1"/>
  <c r="G103" i="1"/>
  <c r="F103" i="1"/>
  <c r="H94" i="1"/>
  <c r="G94" i="1"/>
  <c r="F94" i="1"/>
  <c r="G85" i="1"/>
  <c r="F85" i="1"/>
  <c r="H85" i="1"/>
  <c r="C80" i="1"/>
  <c r="F80" i="1"/>
  <c r="C79" i="1"/>
  <c r="F79" i="1"/>
  <c r="G80" i="1"/>
  <c r="D79" i="1"/>
  <c r="D80" i="1"/>
  <c r="G79" i="1"/>
  <c r="H80" i="1"/>
  <c r="E80" i="1"/>
  <c r="H79" i="1"/>
  <c r="E79" i="1"/>
  <c r="G67" i="1"/>
  <c r="H67" i="1"/>
  <c r="F70" i="1"/>
  <c r="F71" i="1"/>
  <c r="C70" i="1"/>
  <c r="C71" i="1"/>
  <c r="F58" i="1"/>
  <c r="H58" i="1"/>
  <c r="G58" i="1"/>
  <c r="F49" i="1"/>
  <c r="H49" i="1"/>
  <c r="G49" i="1"/>
  <c r="H40" i="1"/>
  <c r="G40" i="1"/>
  <c r="F40" i="1"/>
  <c r="H31" i="1"/>
  <c r="G31" i="1"/>
  <c r="F31" i="1"/>
  <c r="H22" i="1"/>
  <c r="F22" i="1"/>
  <c r="G22" i="1"/>
  <c r="H13" i="1"/>
  <c r="G13" i="1"/>
  <c r="F13" i="1"/>
  <c r="H4" i="1"/>
  <c r="F4" i="1"/>
  <c r="G4" i="1"/>
  <c r="F151" i="1" l="1"/>
  <c r="F152" i="1"/>
  <c r="C151" i="1"/>
  <c r="C152" i="1"/>
  <c r="G151" i="1"/>
  <c r="G152" i="1"/>
  <c r="D151" i="1"/>
  <c r="D152" i="1"/>
  <c r="H151" i="1"/>
  <c r="H152" i="1"/>
  <c r="E151" i="1"/>
  <c r="E152" i="1"/>
  <c r="F142" i="1"/>
  <c r="F143" i="1"/>
  <c r="C142" i="1"/>
  <c r="C143" i="1"/>
  <c r="H142" i="1"/>
  <c r="H143" i="1"/>
  <c r="E142" i="1"/>
  <c r="E143" i="1"/>
  <c r="G142" i="1"/>
  <c r="G143" i="1"/>
  <c r="D142" i="1"/>
  <c r="D143" i="1"/>
  <c r="F133" i="1"/>
  <c r="F134" i="1"/>
  <c r="C133" i="1"/>
  <c r="C134" i="1"/>
  <c r="H133" i="1"/>
  <c r="H134" i="1"/>
  <c r="E133" i="1"/>
  <c r="E134" i="1"/>
  <c r="G133" i="1"/>
  <c r="G134" i="1"/>
  <c r="D133" i="1"/>
  <c r="D134" i="1"/>
  <c r="H125" i="1"/>
  <c r="E124" i="1"/>
  <c r="E125" i="1"/>
  <c r="H124" i="1"/>
  <c r="F124" i="1"/>
  <c r="F125" i="1"/>
  <c r="C124" i="1"/>
  <c r="C125" i="1"/>
  <c r="G124" i="1"/>
  <c r="G125" i="1"/>
  <c r="D124" i="1"/>
  <c r="D125" i="1"/>
  <c r="F106" i="1"/>
  <c r="F107" i="1"/>
  <c r="C106" i="1"/>
  <c r="C107" i="1"/>
  <c r="G106" i="1"/>
  <c r="G107" i="1"/>
  <c r="D106" i="1"/>
  <c r="D107" i="1"/>
  <c r="H106" i="1"/>
  <c r="H107" i="1"/>
  <c r="E106" i="1"/>
  <c r="E107" i="1"/>
  <c r="F97" i="1"/>
  <c r="F98" i="1"/>
  <c r="C97" i="1"/>
  <c r="C98" i="1"/>
  <c r="G97" i="1"/>
  <c r="G98" i="1"/>
  <c r="D97" i="1"/>
  <c r="D98" i="1"/>
  <c r="H97" i="1"/>
  <c r="E97" i="1"/>
  <c r="H98" i="1"/>
  <c r="E98" i="1"/>
  <c r="H88" i="1"/>
  <c r="H89" i="1"/>
  <c r="E88" i="1"/>
  <c r="E89" i="1"/>
  <c r="F88" i="1"/>
  <c r="C89" i="1"/>
  <c r="F89" i="1"/>
  <c r="C88" i="1"/>
  <c r="G88" i="1"/>
  <c r="G89" i="1"/>
  <c r="D88" i="1"/>
  <c r="D89" i="1"/>
  <c r="H70" i="1"/>
  <c r="E70" i="1"/>
  <c r="H71" i="1"/>
  <c r="E71" i="1"/>
  <c r="G70" i="1"/>
  <c r="G71" i="1"/>
  <c r="D71" i="1"/>
  <c r="D70" i="1"/>
  <c r="H61" i="1"/>
  <c r="H62" i="1"/>
  <c r="E61" i="1"/>
  <c r="E62" i="1"/>
  <c r="G61" i="1"/>
  <c r="G62" i="1"/>
  <c r="D61" i="1"/>
  <c r="D62" i="1"/>
  <c r="F61" i="1"/>
  <c r="F62" i="1"/>
  <c r="C61" i="1"/>
  <c r="C62" i="1"/>
  <c r="H52" i="1"/>
  <c r="H53" i="1"/>
  <c r="E52" i="1"/>
  <c r="E53" i="1"/>
  <c r="G52" i="1"/>
  <c r="G53" i="1"/>
  <c r="D52" i="1"/>
  <c r="D53" i="1"/>
  <c r="F52" i="1"/>
  <c r="C53" i="1"/>
  <c r="C52" i="1"/>
  <c r="F53" i="1"/>
  <c r="C44" i="1"/>
  <c r="F43" i="1"/>
  <c r="C43" i="1"/>
  <c r="F44" i="1"/>
  <c r="G43" i="1"/>
  <c r="G44" i="1"/>
  <c r="D43" i="1"/>
  <c r="D44" i="1"/>
  <c r="H43" i="1"/>
  <c r="H44" i="1"/>
  <c r="E43" i="1"/>
  <c r="E44" i="1"/>
  <c r="F35" i="1"/>
  <c r="F34" i="1"/>
  <c r="C34" i="1"/>
  <c r="C35" i="1"/>
  <c r="D35" i="1"/>
  <c r="G34" i="1"/>
  <c r="G35" i="1"/>
  <c r="D34" i="1"/>
  <c r="H34" i="1"/>
  <c r="H35" i="1"/>
  <c r="E34" i="1"/>
  <c r="E35" i="1"/>
  <c r="F25" i="1"/>
  <c r="F26" i="1"/>
  <c r="C25" i="1"/>
  <c r="C26" i="1"/>
  <c r="G25" i="1"/>
  <c r="G26" i="1"/>
  <c r="D25" i="1"/>
  <c r="D26" i="1"/>
  <c r="H25" i="1"/>
  <c r="H26" i="1"/>
  <c r="E25" i="1"/>
  <c r="E26" i="1"/>
  <c r="F16" i="1"/>
  <c r="C16" i="1"/>
  <c r="F17" i="1"/>
  <c r="C17" i="1"/>
  <c r="G16" i="1"/>
  <c r="G17" i="1"/>
  <c r="D16" i="1"/>
  <c r="D17" i="1"/>
  <c r="H16" i="1"/>
  <c r="H17" i="1"/>
  <c r="E16" i="1"/>
  <c r="E17" i="1"/>
  <c r="G8" i="1"/>
  <c r="D7" i="1"/>
  <c r="D8" i="1"/>
  <c r="G7" i="1"/>
  <c r="F7" i="1"/>
  <c r="F8" i="1"/>
  <c r="C7" i="1"/>
  <c r="C8" i="1"/>
  <c r="H8" i="1"/>
  <c r="E7" i="1"/>
  <c r="E8" i="1"/>
  <c r="H7" i="1"/>
</calcChain>
</file>

<file path=xl/sharedStrings.xml><?xml version="1.0" encoding="utf-8"?>
<sst xmlns="http://schemas.openxmlformats.org/spreadsheetml/2006/main" count="323" uniqueCount="29">
  <si>
    <t>구분</t>
  </si>
  <si>
    <t>프로토</t>
  </si>
  <si>
    <t>적정배당</t>
  </si>
  <si>
    <t>해외 평균 배당</t>
  </si>
  <si>
    <t>승</t>
  </si>
  <si>
    <t>무</t>
  </si>
  <si>
    <t>패</t>
  </si>
  <si>
    <t>배당률</t>
  </si>
  <si>
    <t>환급률</t>
  </si>
  <si>
    <t>경기확률</t>
  </si>
  <si>
    <t>배당편차</t>
  </si>
  <si>
    <t>손상률</t>
  </si>
  <si>
    <t>아탈란타vs인터밀란</t>
    <phoneticPr fontId="2" type="noConversion"/>
  </si>
  <si>
    <t>PSGvs오세르</t>
    <phoneticPr fontId="2" type="noConversion"/>
  </si>
  <si>
    <t>브라이튼vs아스톤빌라</t>
    <phoneticPr fontId="2" type="noConversion"/>
  </si>
  <si>
    <t>AS로마vs토리노</t>
    <phoneticPr fontId="2" type="noConversion"/>
  </si>
  <si>
    <t>브레스트vs트루아AC</t>
    <phoneticPr fontId="2" type="noConversion"/>
  </si>
  <si>
    <t>릴vs앙제</t>
    <phoneticPr fontId="2" type="noConversion"/>
  </si>
  <si>
    <t>몽펠리에vs랭스</t>
    <phoneticPr fontId="2" type="noConversion"/>
  </si>
  <si>
    <t>낭트vs아작시오</t>
    <phoneticPr fontId="2" type="noConversion"/>
  </si>
  <si>
    <t>마인츠vs프랑크푸르트</t>
    <phoneticPr fontId="2" type="noConversion"/>
  </si>
  <si>
    <t>페예노르트vs엑셀시오르</t>
    <phoneticPr fontId="2" type="noConversion"/>
  </si>
  <si>
    <t>스트라스부르vs로리앙</t>
    <phoneticPr fontId="2" type="noConversion"/>
  </si>
  <si>
    <t>풀럼vs맨유</t>
    <phoneticPr fontId="2" type="noConversion"/>
  </si>
  <si>
    <t>프라이부르크vs유니온베를린</t>
    <phoneticPr fontId="2" type="noConversion"/>
  </si>
  <si>
    <t>AC밀란vs피오렌티나</t>
    <phoneticPr fontId="2" type="noConversion"/>
  </si>
  <si>
    <t>유벤투스vs라치오</t>
    <phoneticPr fontId="2" type="noConversion"/>
  </si>
  <si>
    <t>AS모나코vs마르세유</t>
    <phoneticPr fontId="2" type="noConversion"/>
  </si>
  <si>
    <t>베로나vs스페치아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</si>
</sst>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2" fontId="0" fillId="0" borderId="9" xfId="0" applyNumberFormat="1" applyBorder="1" applyAlignment="1" applyProtection="1">
      <alignment horizontal="center" vertical="center"/>
      <protection locked="0"/>
    </xf>
    <xf numFmtId="2" fontId="0" fillId="0" borderId="4" xfId="0" applyNumberFormat="1" applyBorder="1" applyAlignment="1" applyProtection="1">
      <alignment horizontal="center" vertical="center"/>
      <protection locked="0"/>
    </xf>
    <xf numFmtId="9" fontId="0" fillId="0" borderId="4" xfId="0" applyNumberFormat="1" applyBorder="1" applyAlignment="1" applyProtection="1">
      <alignment horizontal="center" vertical="center"/>
      <protection locked="0"/>
    </xf>
    <xf numFmtId="9" fontId="0" fillId="0" borderId="5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176" fontId="0" fillId="0" borderId="4" xfId="0" applyNumberFormat="1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127" workbookViewId="0">
      <selection activeCell="E156" sqref="E156"/>
    </sheetView>
  </sheetViews>
  <sheetFormatPr defaultRowHeight="16.5" x14ac:dyDescent="0.3"/>
  <sheetData>
    <row r="1" spans="1:11" ht="17.25" thickBot="1" x14ac:dyDescent="0.3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7.25" thickBot="1" x14ac:dyDescent="0.35">
      <c r="A2" s="1" t="s">
        <v>0</v>
      </c>
      <c r="B2" s="4"/>
      <c r="C2" s="5" t="s">
        <v>1</v>
      </c>
      <c r="D2" s="6"/>
      <c r="E2" s="7"/>
      <c r="F2" s="5" t="s">
        <v>2</v>
      </c>
      <c r="G2" s="6"/>
      <c r="H2" s="7"/>
      <c r="I2" s="6" t="s">
        <v>3</v>
      </c>
      <c r="J2" s="6"/>
      <c r="K2" s="7"/>
    </row>
    <row r="3" spans="1:11" ht="17.25" thickBot="1" x14ac:dyDescent="0.35">
      <c r="A3" s="8"/>
      <c r="B3" s="9"/>
      <c r="C3" s="10" t="s">
        <v>4</v>
      </c>
      <c r="D3" s="11" t="s">
        <v>5</v>
      </c>
      <c r="E3" s="11" t="s">
        <v>6</v>
      </c>
      <c r="F3" s="11" t="s">
        <v>4</v>
      </c>
      <c r="G3" s="11" t="s">
        <v>5</v>
      </c>
      <c r="H3" s="11" t="s">
        <v>6</v>
      </c>
      <c r="I3" s="11" t="s">
        <v>4</v>
      </c>
      <c r="J3" s="11" t="s">
        <v>5</v>
      </c>
      <c r="K3" s="12" t="s">
        <v>6</v>
      </c>
    </row>
    <row r="4" spans="1:11" ht="17.25" thickBot="1" x14ac:dyDescent="0.35">
      <c r="A4" s="13" t="s">
        <v>7</v>
      </c>
      <c r="B4" s="14"/>
      <c r="C4" s="15">
        <v>2.9</v>
      </c>
      <c r="D4" s="15">
        <v>3.25</v>
      </c>
      <c r="E4" s="15">
        <v>2.0699999999999998</v>
      </c>
      <c r="F4" s="16">
        <f>(I4*F5)/I5</f>
        <v>2.8508573910071986</v>
      </c>
      <c r="G4" s="16">
        <f>(J4*F5)/I5</f>
        <v>3.3138947379542274</v>
      </c>
      <c r="H4" s="15">
        <f>(K4*F5)/I5</f>
        <v>2.0700493157631885</v>
      </c>
      <c r="I4" s="16">
        <v>3.14</v>
      </c>
      <c r="J4" s="16">
        <v>3.65</v>
      </c>
      <c r="K4" s="15">
        <v>2.2799999999999998</v>
      </c>
    </row>
    <row r="5" spans="1:11" ht="17.25" thickBot="1" x14ac:dyDescent="0.35">
      <c r="A5" s="13" t="s">
        <v>8</v>
      </c>
      <c r="B5" s="14"/>
      <c r="C5" s="17">
        <f>100/((100/C4)+(100/D4)+(100/+E4))</f>
        <v>0.88058269955541513</v>
      </c>
      <c r="D5" s="18"/>
      <c r="E5" s="18"/>
      <c r="F5" s="17">
        <f>C5</f>
        <v>0.88058269955541513</v>
      </c>
      <c r="G5" s="19"/>
      <c r="H5" s="14"/>
      <c r="I5" s="17">
        <f>100/((100/I4)+(100/J4)+(100/+K4))</f>
        <v>0.96989406952661628</v>
      </c>
      <c r="J5" s="19"/>
      <c r="K5" s="14"/>
    </row>
    <row r="6" spans="1:11" ht="17.25" thickBot="1" x14ac:dyDescent="0.35">
      <c r="A6" s="20" t="s">
        <v>9</v>
      </c>
      <c r="B6" s="21"/>
      <c r="C6" s="22">
        <f>C5/C4*100</f>
        <v>30.364920674324658</v>
      </c>
      <c r="D6" s="23">
        <f>C5/D4*100</f>
        <v>27.094852294012771</v>
      </c>
      <c r="E6" s="22">
        <f>C5/E4*100</f>
        <v>42.540227031662567</v>
      </c>
      <c r="F6" s="22">
        <f>I6</f>
        <v>30.888346163268032</v>
      </c>
      <c r="G6" s="22">
        <f>J6</f>
        <v>26.572440261003187</v>
      </c>
      <c r="H6" s="23">
        <f>K6</f>
        <v>42.539213575728787</v>
      </c>
      <c r="I6" s="22">
        <f>I5/I4*100</f>
        <v>30.888346163268032</v>
      </c>
      <c r="J6" s="22">
        <f>I5/J4*100</f>
        <v>26.572440261003187</v>
      </c>
      <c r="K6" s="23">
        <f>I5/K4*100</f>
        <v>42.539213575728787</v>
      </c>
    </row>
    <row r="7" spans="1:11" ht="17.25" thickBot="1" x14ac:dyDescent="0.35">
      <c r="A7" s="13" t="s">
        <v>10</v>
      </c>
      <c r="B7" s="14"/>
      <c r="C7" s="16">
        <f>C4-F4</f>
        <v>4.9142608992801318E-2</v>
      </c>
      <c r="D7" s="15">
        <f>D4-G4</f>
        <v>-6.3894737954227399E-2</v>
      </c>
      <c r="E7" s="16">
        <f t="shared" ref="E7:H7" si="0">E4-H4</f>
        <v>-4.9315763188673145E-5</v>
      </c>
      <c r="F7" s="15">
        <f t="shared" si="0"/>
        <v>-0.28914260899280153</v>
      </c>
      <c r="G7" s="16">
        <f t="shared" si="0"/>
        <v>-0.33610526204577251</v>
      </c>
      <c r="H7" s="15">
        <f t="shared" si="0"/>
        <v>-0.20995068423681129</v>
      </c>
      <c r="I7" s="16">
        <f>C4-I4</f>
        <v>-0.24000000000000021</v>
      </c>
      <c r="J7" s="15">
        <f>D4-J4</f>
        <v>-0.39999999999999991</v>
      </c>
      <c r="K7" s="15">
        <f>E4-K4</f>
        <v>-0.20999999999999996</v>
      </c>
    </row>
    <row r="8" spans="1:11" ht="17.25" thickBot="1" x14ac:dyDescent="0.35">
      <c r="A8" s="13" t="s">
        <v>11</v>
      </c>
      <c r="B8" s="14"/>
      <c r="C8" s="15">
        <f t="shared" ref="C8:H8" si="1">(C4-F4)/(F4-1)*100</f>
        <v>2.6551267121698077</v>
      </c>
      <c r="D8" s="15">
        <f t="shared" si="1"/>
        <v>-2.7613502423501921</v>
      </c>
      <c r="E8" s="15">
        <f t="shared" si="1"/>
        <v>-4.6087374163217686E-3</v>
      </c>
      <c r="F8" s="15">
        <f t="shared" si="1"/>
        <v>-13.511336868822502</v>
      </c>
      <c r="G8" s="15">
        <f t="shared" si="1"/>
        <v>-12.683217435689528</v>
      </c>
      <c r="H8" s="15">
        <f t="shared" si="1"/>
        <v>-16.402397206000884</v>
      </c>
      <c r="I8" s="15">
        <f>(C4-I4)/(I4-1)*100</f>
        <v>-11.214953271028048</v>
      </c>
      <c r="J8" s="15">
        <f>(D4-J4)/(J4-1)*100</f>
        <v>-15.094339622641506</v>
      </c>
      <c r="K8" s="15">
        <f>(E4-K4)/(K4-1)*100</f>
        <v>-16.40625</v>
      </c>
    </row>
    <row r="9" spans="1:11" ht="17.25" thickBot="1" x14ac:dyDescent="0.35"/>
    <row r="10" spans="1:11" ht="17.25" thickBot="1" x14ac:dyDescent="0.35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17.25" thickBot="1" x14ac:dyDescent="0.35">
      <c r="A11" s="1" t="s">
        <v>0</v>
      </c>
      <c r="B11" s="4"/>
      <c r="C11" s="5" t="s">
        <v>1</v>
      </c>
      <c r="D11" s="6"/>
      <c r="E11" s="7"/>
      <c r="F11" s="5" t="s">
        <v>2</v>
      </c>
      <c r="G11" s="6"/>
      <c r="H11" s="7"/>
      <c r="I11" s="6" t="s">
        <v>3</v>
      </c>
      <c r="J11" s="6"/>
      <c r="K11" s="7"/>
    </row>
    <row r="12" spans="1:11" ht="17.25" thickBot="1" x14ac:dyDescent="0.35">
      <c r="A12" s="8"/>
      <c r="B12" s="9"/>
      <c r="C12" s="10" t="s">
        <v>4</v>
      </c>
      <c r="D12" s="11" t="s">
        <v>5</v>
      </c>
      <c r="E12" s="11" t="s">
        <v>6</v>
      </c>
      <c r="F12" s="11" t="s">
        <v>4</v>
      </c>
      <c r="G12" s="11" t="s">
        <v>5</v>
      </c>
      <c r="H12" s="11" t="s">
        <v>6</v>
      </c>
      <c r="I12" s="11" t="s">
        <v>4</v>
      </c>
      <c r="J12" s="11" t="s">
        <v>5</v>
      </c>
      <c r="K12" s="12" t="s">
        <v>6</v>
      </c>
    </row>
    <row r="13" spans="1:11" ht="17.25" thickBot="1" x14ac:dyDescent="0.35">
      <c r="A13" s="13" t="s">
        <v>7</v>
      </c>
      <c r="B13" s="14"/>
      <c r="C13" s="15">
        <v>1.05</v>
      </c>
      <c r="D13" s="15">
        <v>8</v>
      </c>
      <c r="E13" s="15">
        <v>17</v>
      </c>
      <c r="F13" s="16">
        <f>(I13*F14)/I14</f>
        <v>0.99618670143415922</v>
      </c>
      <c r="G13" s="16">
        <f>(J13*F14)/I14</f>
        <v>11.646067552737472</v>
      </c>
      <c r="H13" s="15">
        <f>(K13*F14)/I14</f>
        <v>21.500432405053797</v>
      </c>
      <c r="I13" s="16">
        <v>1.1120000000000001</v>
      </c>
      <c r="J13" s="16">
        <v>13</v>
      </c>
      <c r="K13" s="15">
        <v>24</v>
      </c>
    </row>
    <row r="14" spans="1:11" ht="17.25" thickBot="1" x14ac:dyDescent="0.35">
      <c r="A14" s="13" t="s">
        <v>8</v>
      </c>
      <c r="B14" s="14"/>
      <c r="C14" s="17">
        <f>100/((100/C13)+(100/D13)+(100/+E13))</f>
        <v>0.88012326656394457</v>
      </c>
      <c r="D14" s="18"/>
      <c r="E14" s="18"/>
      <c r="F14" s="17">
        <f>C14</f>
        <v>0.88012326656394457</v>
      </c>
      <c r="G14" s="19"/>
      <c r="H14" s="14"/>
      <c r="I14" s="17">
        <f>100/((100/I13)+(100/J13)+(100/+K13))</f>
        <v>0.98244342251319572</v>
      </c>
      <c r="J14" s="19"/>
      <c r="K14" s="14"/>
    </row>
    <row r="15" spans="1:11" ht="17.25" thickBot="1" x14ac:dyDescent="0.35">
      <c r="A15" s="20" t="s">
        <v>9</v>
      </c>
      <c r="B15" s="21"/>
      <c r="C15" s="22">
        <f>C14/C13*100</f>
        <v>83.821263482280429</v>
      </c>
      <c r="D15" s="23">
        <f>C14/D13*100</f>
        <v>11.001540832049308</v>
      </c>
      <c r="E15" s="22">
        <f>C14/E13*100</f>
        <v>5.1771956856702621</v>
      </c>
      <c r="F15" s="22">
        <f>I15</f>
        <v>88.349228643272994</v>
      </c>
      <c r="G15" s="22">
        <f>J15</f>
        <v>7.5572570962553511</v>
      </c>
      <c r="H15" s="23">
        <f>K15</f>
        <v>4.0935142604716486</v>
      </c>
      <c r="I15" s="22">
        <f>I14/I13*100</f>
        <v>88.349228643272994</v>
      </c>
      <c r="J15" s="22">
        <f>I14/J13*100</f>
        <v>7.5572570962553511</v>
      </c>
      <c r="K15" s="23">
        <f>I14/K13*100</f>
        <v>4.0935142604716486</v>
      </c>
    </row>
    <row r="16" spans="1:11" ht="17.25" thickBot="1" x14ac:dyDescent="0.35">
      <c r="A16" s="13" t="s">
        <v>10</v>
      </c>
      <c r="B16" s="14"/>
      <c r="C16" s="16">
        <f>C13-F13</f>
        <v>5.3813298565840828E-2</v>
      </c>
      <c r="D16" s="15">
        <f>D13-G13</f>
        <v>-3.6460675527374722</v>
      </c>
      <c r="E16" s="16">
        <f t="shared" ref="E16" si="2">E13-H13</f>
        <v>-4.5004324050537967</v>
      </c>
      <c r="F16" s="15">
        <f t="shared" ref="F16" si="3">F13-I13</f>
        <v>-0.11581329856584088</v>
      </c>
      <c r="G16" s="16">
        <f t="shared" ref="G16" si="4">G13-J13</f>
        <v>-1.3539324472625278</v>
      </c>
      <c r="H16" s="15">
        <f t="shared" ref="H16" si="5">H13-K13</f>
        <v>-2.4995675949462033</v>
      </c>
      <c r="I16" s="16">
        <f>C13-I13</f>
        <v>-6.2000000000000055E-2</v>
      </c>
      <c r="J16" s="15">
        <f>D13-J13</f>
        <v>-5</v>
      </c>
      <c r="K16" s="15">
        <f>E13-K13</f>
        <v>-7</v>
      </c>
    </row>
    <row r="17" spans="1:11" ht="17.25" thickBot="1" x14ac:dyDescent="0.35">
      <c r="A17" s="13" t="s">
        <v>11</v>
      </c>
      <c r="B17" s="14"/>
      <c r="C17" s="15">
        <f t="shared" ref="C17" si="6">(C13-F13)/(F13-1)*100</f>
        <v>-1411.200765864387</v>
      </c>
      <c r="D17" s="15">
        <f t="shared" ref="D17" si="7">(D13-G13)/(G13-1)*100</f>
        <v>-34.248021954359501</v>
      </c>
      <c r="E17" s="15">
        <f t="shared" ref="E17" si="8">(E13-H13)/(H13-1)*100</f>
        <v>-21.9528657548918</v>
      </c>
      <c r="F17" s="15">
        <f t="shared" ref="F17" si="9">(F13-I13)/(I13-1)*100</f>
        <v>-103.40473086235784</v>
      </c>
      <c r="G17" s="15">
        <f t="shared" ref="G17" si="10">(G13-J13)/(J13-1)*100</f>
        <v>-11.282770393854397</v>
      </c>
      <c r="H17" s="15">
        <f t="shared" ref="H17" si="11">(H13-K13)/(K13-1)*100</f>
        <v>-10.867685195418275</v>
      </c>
      <c r="I17" s="15">
        <f>(C13-I13)/(I13-1)*100</f>
        <v>-55.357142857142861</v>
      </c>
      <c r="J17" s="15">
        <f>(D13-J13)/(J13-1)*100</f>
        <v>-41.666666666666671</v>
      </c>
      <c r="K17" s="15">
        <f>(E13-K13)/(K13-1)*100</f>
        <v>-30.434782608695656</v>
      </c>
    </row>
    <row r="18" spans="1:11" ht="17.25" thickBot="1" x14ac:dyDescent="0.35"/>
    <row r="19" spans="1:11" ht="17.25" thickBot="1" x14ac:dyDescent="0.35">
      <c r="A19" s="1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 ht="17.25" thickBot="1" x14ac:dyDescent="0.35">
      <c r="A20" s="1" t="s">
        <v>0</v>
      </c>
      <c r="B20" s="4"/>
      <c r="C20" s="5" t="s">
        <v>1</v>
      </c>
      <c r="D20" s="6"/>
      <c r="E20" s="7"/>
      <c r="F20" s="5" t="s">
        <v>2</v>
      </c>
      <c r="G20" s="6"/>
      <c r="H20" s="7"/>
      <c r="I20" s="6" t="s">
        <v>3</v>
      </c>
      <c r="J20" s="6"/>
      <c r="K20" s="7"/>
    </row>
    <row r="21" spans="1:11" ht="17.25" thickBot="1" x14ac:dyDescent="0.35">
      <c r="A21" s="8"/>
      <c r="B21" s="9"/>
      <c r="C21" s="10" t="s">
        <v>4</v>
      </c>
      <c r="D21" s="11" t="s">
        <v>5</v>
      </c>
      <c r="E21" s="11" t="s">
        <v>6</v>
      </c>
      <c r="F21" s="11" t="s">
        <v>4</v>
      </c>
      <c r="G21" s="11" t="s">
        <v>5</v>
      </c>
      <c r="H21" s="11" t="s">
        <v>6</v>
      </c>
      <c r="I21" s="11" t="s">
        <v>4</v>
      </c>
      <c r="J21" s="11" t="s">
        <v>5</v>
      </c>
      <c r="K21" s="12" t="s">
        <v>6</v>
      </c>
    </row>
    <row r="22" spans="1:11" ht="17.25" thickBot="1" x14ac:dyDescent="0.35">
      <c r="A22" s="13" t="s">
        <v>7</v>
      </c>
      <c r="B22" s="14"/>
      <c r="C22" s="15">
        <v>1.65</v>
      </c>
      <c r="D22" s="15">
        <v>3.4</v>
      </c>
      <c r="E22" s="15">
        <v>4.25</v>
      </c>
      <c r="F22" s="16">
        <f>(I22*F23)/I23</f>
        <v>1.6165402957944308</v>
      </c>
      <c r="G22" s="16">
        <f>(J22*F23)/I23</f>
        <v>3.4051292261745214</v>
      </c>
      <c r="H22" s="15">
        <f>(K22*F23)/I23</f>
        <v>4.480433192334897</v>
      </c>
      <c r="I22" s="16">
        <v>1.804</v>
      </c>
      <c r="J22" s="16">
        <v>3.8</v>
      </c>
      <c r="K22" s="15">
        <v>5</v>
      </c>
    </row>
    <row r="23" spans="1:11" ht="17.25" thickBot="1" x14ac:dyDescent="0.35">
      <c r="A23" s="13" t="s">
        <v>8</v>
      </c>
      <c r="B23" s="14"/>
      <c r="C23" s="17">
        <f>100/((100/C22)+(100/D22)+(100/+E22))</f>
        <v>0.88069073783359486</v>
      </c>
      <c r="D23" s="18"/>
      <c r="E23" s="18"/>
      <c r="F23" s="17">
        <f>C23</f>
        <v>0.88069073783359486</v>
      </c>
      <c r="G23" s="19"/>
      <c r="H23" s="14"/>
      <c r="I23" s="17">
        <f>100/((100/I22)+(100/J22)+(100/+K22))</f>
        <v>0.98281873652337481</v>
      </c>
      <c r="J23" s="19"/>
      <c r="K23" s="14"/>
    </row>
    <row r="24" spans="1:11" ht="17.25" thickBot="1" x14ac:dyDescent="0.35">
      <c r="A24" s="20" t="s">
        <v>9</v>
      </c>
      <c r="B24" s="21"/>
      <c r="C24" s="22">
        <f>C23/C22*100</f>
        <v>53.375196232339086</v>
      </c>
      <c r="D24" s="23">
        <f>C23/D22*100</f>
        <v>25.902668759811615</v>
      </c>
      <c r="E24" s="22">
        <f>C23/E22*100</f>
        <v>20.722135007849289</v>
      </c>
      <c r="F24" s="22">
        <f>I24</f>
        <v>54.479974308391064</v>
      </c>
      <c r="G24" s="22">
        <f>J24</f>
        <v>25.863650961141442</v>
      </c>
      <c r="H24" s="23">
        <f>K24</f>
        <v>19.656374730467498</v>
      </c>
      <c r="I24" s="22">
        <f>I23/I22*100</f>
        <v>54.479974308391064</v>
      </c>
      <c r="J24" s="22">
        <f>I23/J22*100</f>
        <v>25.863650961141442</v>
      </c>
      <c r="K24" s="23">
        <f>I23/K22*100</f>
        <v>19.656374730467498</v>
      </c>
    </row>
    <row r="25" spans="1:11" ht="17.25" thickBot="1" x14ac:dyDescent="0.35">
      <c r="A25" s="13" t="s">
        <v>10</v>
      </c>
      <c r="B25" s="14"/>
      <c r="C25" s="16">
        <f>C22-F22</f>
        <v>3.3459704205569096E-2</v>
      </c>
      <c r="D25" s="15">
        <f>D22-G22</f>
        <v>-5.1292261745214951E-3</v>
      </c>
      <c r="E25" s="16">
        <f t="shared" ref="E25" si="12">E22-H22</f>
        <v>-0.23043319233489701</v>
      </c>
      <c r="F25" s="15">
        <f t="shared" ref="F25" si="13">F22-I22</f>
        <v>-0.18745970420556923</v>
      </c>
      <c r="G25" s="16">
        <f t="shared" ref="G25" si="14">G22-J22</f>
        <v>-0.39487077382547842</v>
      </c>
      <c r="H25" s="15">
        <f t="shared" ref="H25" si="15">H22-K22</f>
        <v>-0.51956680766510299</v>
      </c>
      <c r="I25" s="16">
        <f>C22-I22</f>
        <v>-0.15400000000000014</v>
      </c>
      <c r="J25" s="15">
        <f>D22-J22</f>
        <v>-0.39999999999999991</v>
      </c>
      <c r="K25" s="15">
        <f>E22-K22</f>
        <v>-0.75</v>
      </c>
    </row>
    <row r="26" spans="1:11" ht="17.25" thickBot="1" x14ac:dyDescent="0.35">
      <c r="A26" s="13" t="s">
        <v>11</v>
      </c>
      <c r="B26" s="14"/>
      <c r="C26" s="15">
        <f t="shared" ref="C26" si="16">(C22-F22)/(F22-1)*100</f>
        <v>5.4270101133382136</v>
      </c>
      <c r="D26" s="15">
        <f t="shared" ref="D26" si="17">(D22-G22)/(G22-1)*100</f>
        <v>-0.21326197855404994</v>
      </c>
      <c r="E26" s="15">
        <f t="shared" ref="E26" si="18">(E22-H22)/(H22-1)*100</f>
        <v>-6.6208192946323354</v>
      </c>
      <c r="F26" s="15">
        <f t="shared" ref="F26" si="19">(F22-I22)/(I22-1)*100</f>
        <v>-23.315883607657863</v>
      </c>
      <c r="G26" s="15">
        <f t="shared" ref="G26" si="20">(G22-J22)/(J22-1)*100</f>
        <v>-14.102527636624229</v>
      </c>
      <c r="H26" s="15">
        <f t="shared" ref="H26" si="21">(H22-K22)/(K22-1)*100</f>
        <v>-12.989170191627576</v>
      </c>
      <c r="I26" s="15">
        <f>(C22-I22)/(I22-1)*100</f>
        <v>-19.15422885572141</v>
      </c>
      <c r="J26" s="15">
        <f>(D22-J22)/(J22-1)*100</f>
        <v>-14.285714285714283</v>
      </c>
      <c r="K26" s="15">
        <f>(E22-K22)/(K22-1)*100</f>
        <v>-18.75</v>
      </c>
    </row>
    <row r="27" spans="1:11" ht="17.25" thickBot="1" x14ac:dyDescent="0.35"/>
    <row r="28" spans="1:11" ht="17.25" thickBot="1" x14ac:dyDescent="0.35">
      <c r="A28" s="1" t="s">
        <v>15</v>
      </c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 ht="17.25" thickBot="1" x14ac:dyDescent="0.35">
      <c r="A29" s="1" t="s">
        <v>0</v>
      </c>
      <c r="B29" s="4"/>
      <c r="C29" s="5" t="s">
        <v>1</v>
      </c>
      <c r="D29" s="6"/>
      <c r="E29" s="7"/>
      <c r="F29" s="5" t="s">
        <v>2</v>
      </c>
      <c r="G29" s="6"/>
      <c r="H29" s="7"/>
      <c r="I29" s="6" t="s">
        <v>3</v>
      </c>
      <c r="J29" s="6"/>
      <c r="K29" s="7"/>
    </row>
    <row r="30" spans="1:11" ht="17.25" thickBot="1" x14ac:dyDescent="0.35">
      <c r="A30" s="8"/>
      <c r="B30" s="9"/>
      <c r="C30" s="10" t="s">
        <v>4</v>
      </c>
      <c r="D30" s="11" t="s">
        <v>5</v>
      </c>
      <c r="E30" s="11" t="s">
        <v>6</v>
      </c>
      <c r="F30" s="11" t="s">
        <v>4</v>
      </c>
      <c r="G30" s="11" t="s">
        <v>5</v>
      </c>
      <c r="H30" s="11" t="s">
        <v>6</v>
      </c>
      <c r="I30" s="11" t="s">
        <v>4</v>
      </c>
      <c r="J30" s="11" t="s">
        <v>5</v>
      </c>
      <c r="K30" s="12" t="s">
        <v>6</v>
      </c>
    </row>
    <row r="31" spans="1:11" ht="17.25" thickBot="1" x14ac:dyDescent="0.35">
      <c r="A31" s="13" t="s">
        <v>7</v>
      </c>
      <c r="B31" s="14"/>
      <c r="C31" s="15">
        <v>1.72</v>
      </c>
      <c r="D31" s="15">
        <v>3.25</v>
      </c>
      <c r="E31" s="15">
        <v>4.05</v>
      </c>
      <c r="F31" s="16">
        <f>(I31*F32)/I32</f>
        <v>1.7595241372067871</v>
      </c>
      <c r="G31" s="16">
        <f>(J31*F32)/I32</f>
        <v>3.151921100747018</v>
      </c>
      <c r="H31" s="15">
        <f>(K31*F32)/I32</f>
        <v>3.9936273037874153</v>
      </c>
      <c r="I31" s="16">
        <v>1.9650000000000001</v>
      </c>
      <c r="J31" s="16">
        <v>3.52</v>
      </c>
      <c r="K31" s="15">
        <v>4.46</v>
      </c>
    </row>
    <row r="32" spans="1:11" ht="17.25" thickBot="1" x14ac:dyDescent="0.35">
      <c r="A32" s="13" t="s">
        <v>8</v>
      </c>
      <c r="B32" s="14"/>
      <c r="C32" s="17">
        <f>100/((100/C31)+(100/D31)+(100/+E31))</f>
        <v>0.88028073176896016</v>
      </c>
      <c r="D32" s="18"/>
      <c r="E32" s="18"/>
      <c r="F32" s="17">
        <f>C32</f>
        <v>0.88028073176896016</v>
      </c>
      <c r="G32" s="19"/>
      <c r="H32" s="14"/>
      <c r="I32" s="17">
        <f>100/((100/I31)+(100/J31)+(100/+K31))</f>
        <v>0.98307923224739402</v>
      </c>
      <c r="J32" s="19"/>
      <c r="K32" s="14"/>
    </row>
    <row r="33" spans="1:11" ht="17.25" thickBot="1" x14ac:dyDescent="0.35">
      <c r="A33" s="20" t="s">
        <v>9</v>
      </c>
      <c r="B33" s="21"/>
      <c r="C33" s="22">
        <f>C32/C31*100</f>
        <v>51.179112312148845</v>
      </c>
      <c r="D33" s="23">
        <f>C32/D31*100</f>
        <v>27.085560977506468</v>
      </c>
      <c r="E33" s="22">
        <f>C32/E31*100</f>
        <v>21.735326710344697</v>
      </c>
      <c r="F33" s="22">
        <f>I33</f>
        <v>50.029477468060755</v>
      </c>
      <c r="G33" s="22">
        <f>J33</f>
        <v>27.928387279755512</v>
      </c>
      <c r="H33" s="23">
        <f>K33</f>
        <v>22.042135252183723</v>
      </c>
      <c r="I33" s="22">
        <f>I32/I31*100</f>
        <v>50.029477468060755</v>
      </c>
      <c r="J33" s="22">
        <f>I32/J31*100</f>
        <v>27.928387279755512</v>
      </c>
      <c r="K33" s="23">
        <f>I32/K31*100</f>
        <v>22.042135252183723</v>
      </c>
    </row>
    <row r="34" spans="1:11" ht="17.25" thickBot="1" x14ac:dyDescent="0.35">
      <c r="A34" s="13" t="s">
        <v>10</v>
      </c>
      <c r="B34" s="14"/>
      <c r="C34" s="16">
        <f>C31-F31</f>
        <v>-3.9524137206787158E-2</v>
      </c>
      <c r="D34" s="15">
        <f>D31-G31</f>
        <v>9.8078899252981966E-2</v>
      </c>
      <c r="E34" s="16">
        <f t="shared" ref="E34" si="22">E31-H31</f>
        <v>5.6372696212584561E-2</v>
      </c>
      <c r="F34" s="15">
        <f t="shared" ref="F34" si="23">F31-I31</f>
        <v>-0.20547586279321295</v>
      </c>
      <c r="G34" s="16">
        <f t="shared" ref="G34" si="24">G31-J31</f>
        <v>-0.36807889925298198</v>
      </c>
      <c r="H34" s="15">
        <f t="shared" ref="H34" si="25">H31-K31</f>
        <v>-0.4663726962125847</v>
      </c>
      <c r="I34" s="16">
        <f>C31-I31</f>
        <v>-0.24500000000000011</v>
      </c>
      <c r="J34" s="15">
        <f>D31-J31</f>
        <v>-0.27</v>
      </c>
      <c r="K34" s="15">
        <f>E31-K31</f>
        <v>-0.41000000000000014</v>
      </c>
    </row>
    <row r="35" spans="1:11" ht="17.25" thickBot="1" x14ac:dyDescent="0.35">
      <c r="A35" s="13" t="s">
        <v>11</v>
      </c>
      <c r="B35" s="14"/>
      <c r="C35" s="15">
        <f t="shared" ref="C35" si="26">(C31-F31)/(F31-1)*100</f>
        <v>-5.203802653611568</v>
      </c>
      <c r="D35" s="15">
        <f t="shared" ref="D35" si="27">(D31-G31)/(G31-1)*100</f>
        <v>4.5577367692028687</v>
      </c>
      <c r="E35" s="15">
        <f t="shared" ref="E35" si="28">(E31-H31)/(H31-1)*100</f>
        <v>1.8830899939102013</v>
      </c>
      <c r="F35" s="15">
        <f t="shared" ref="F35" si="29">(F31-I31)/(I31-1)*100</f>
        <v>-21.292835522612737</v>
      </c>
      <c r="G35" s="15">
        <f t="shared" ref="G35" si="30">(G31-J31)/(J31-1)*100</f>
        <v>-14.606305525911983</v>
      </c>
      <c r="H35" s="15">
        <f t="shared" ref="H35" si="31">(H31-K31)/(K31-1)*100</f>
        <v>-13.478979659323256</v>
      </c>
      <c r="I35" s="15">
        <f>(C31-I31)/(I31-1)*100</f>
        <v>-25.388601036269439</v>
      </c>
      <c r="J35" s="15">
        <f>(D31-J31)/(J31-1)*100</f>
        <v>-10.714285714285715</v>
      </c>
      <c r="K35" s="15">
        <f>(E31-K31)/(K31-1)*100</f>
        <v>-11.849710982658964</v>
      </c>
    </row>
    <row r="36" spans="1:11" ht="17.25" thickBot="1" x14ac:dyDescent="0.35"/>
    <row r="37" spans="1:11" ht="17.25" thickBot="1" x14ac:dyDescent="0.35">
      <c r="A37" s="1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ht="17.25" thickBot="1" x14ac:dyDescent="0.35">
      <c r="A38" s="1" t="s">
        <v>0</v>
      </c>
      <c r="B38" s="4"/>
      <c r="C38" s="5" t="s">
        <v>1</v>
      </c>
      <c r="D38" s="6"/>
      <c r="E38" s="7"/>
      <c r="F38" s="5" t="s">
        <v>2</v>
      </c>
      <c r="G38" s="6"/>
      <c r="H38" s="7"/>
      <c r="I38" s="6" t="s">
        <v>3</v>
      </c>
      <c r="J38" s="6"/>
      <c r="K38" s="7"/>
    </row>
    <row r="39" spans="1:11" ht="17.25" thickBot="1" x14ac:dyDescent="0.35">
      <c r="A39" s="8"/>
      <c r="B39" s="9"/>
      <c r="C39" s="10" t="s">
        <v>4</v>
      </c>
      <c r="D39" s="11" t="s">
        <v>5</v>
      </c>
      <c r="E39" s="11" t="s">
        <v>6</v>
      </c>
      <c r="F39" s="11" t="s">
        <v>4</v>
      </c>
      <c r="G39" s="11" t="s">
        <v>5</v>
      </c>
      <c r="H39" s="11" t="s">
        <v>6</v>
      </c>
      <c r="I39" s="11" t="s">
        <v>4</v>
      </c>
      <c r="J39" s="11" t="s">
        <v>5</v>
      </c>
      <c r="K39" s="12" t="s">
        <v>6</v>
      </c>
    </row>
    <row r="40" spans="1:11" ht="17.25" thickBot="1" x14ac:dyDescent="0.35">
      <c r="A40" s="13" t="s">
        <v>7</v>
      </c>
      <c r="B40" s="14"/>
      <c r="C40" s="15">
        <v>1.94</v>
      </c>
      <c r="D40" s="15">
        <v>3.3</v>
      </c>
      <c r="E40" s="15">
        <v>3.15</v>
      </c>
      <c r="F40" s="16">
        <f>(I40*F41)/I41</f>
        <v>2.0283496817620006</v>
      </c>
      <c r="G40" s="16">
        <f>(J40*F41)/I41</f>
        <v>3.3507189972570162</v>
      </c>
      <c r="H40" s="15">
        <f>(K40*F41)/I41</f>
        <v>2.9027619120622279</v>
      </c>
      <c r="I40" s="16">
        <v>2.2639999999999998</v>
      </c>
      <c r="J40" s="16">
        <v>3.74</v>
      </c>
      <c r="K40" s="15">
        <v>3.24</v>
      </c>
    </row>
    <row r="41" spans="1:11" ht="17.25" thickBot="1" x14ac:dyDescent="0.35">
      <c r="A41" s="13" t="s">
        <v>8</v>
      </c>
      <c r="B41" s="14"/>
      <c r="C41" s="17">
        <f>100/((100/C40)+(100/D40)+(100/+E40))</f>
        <v>0.88031691985332639</v>
      </c>
      <c r="D41" s="18"/>
      <c r="E41" s="18"/>
      <c r="F41" s="17">
        <f>C41</f>
        <v>0.88031691985332639</v>
      </c>
      <c r="G41" s="19"/>
      <c r="H41" s="14"/>
      <c r="I41" s="17">
        <f>100/((100/I40)+(100/J40)+(100/+K40))</f>
        <v>0.98259068663969473</v>
      </c>
      <c r="J41" s="19"/>
      <c r="K41" s="14"/>
    </row>
    <row r="42" spans="1:11" ht="17.25" thickBot="1" x14ac:dyDescent="0.35">
      <c r="A42" s="20" t="s">
        <v>9</v>
      </c>
      <c r="B42" s="21"/>
      <c r="C42" s="22">
        <f>C41/C40*100</f>
        <v>45.377160817181775</v>
      </c>
      <c r="D42" s="23">
        <f>C41/D40*100</f>
        <v>26.676270298585646</v>
      </c>
      <c r="E42" s="22">
        <f>C41/E40*100</f>
        <v>27.946568884232587</v>
      </c>
      <c r="F42" s="22">
        <f>I42</f>
        <v>43.400648703166731</v>
      </c>
      <c r="G42" s="22">
        <f>J42</f>
        <v>26.272478252398251</v>
      </c>
      <c r="H42" s="23">
        <f>K42</f>
        <v>30.326873044435022</v>
      </c>
      <c r="I42" s="22">
        <f>I41/I40*100</f>
        <v>43.400648703166731</v>
      </c>
      <c r="J42" s="22">
        <f>I41/J40*100</f>
        <v>26.272478252398251</v>
      </c>
      <c r="K42" s="23">
        <f>I41/K40*100</f>
        <v>30.326873044435022</v>
      </c>
    </row>
    <row r="43" spans="1:11" ht="17.25" thickBot="1" x14ac:dyDescent="0.35">
      <c r="A43" s="13" t="s">
        <v>10</v>
      </c>
      <c r="B43" s="14"/>
      <c r="C43" s="16">
        <f>C40-F40</f>
        <v>-8.8349681762000642E-2</v>
      </c>
      <c r="D43" s="15">
        <f>D40-G40</f>
        <v>-5.0718997257016341E-2</v>
      </c>
      <c r="E43" s="16">
        <f t="shared" ref="E43" si="32">E40-H40</f>
        <v>0.24723808793777202</v>
      </c>
      <c r="F43" s="15">
        <f t="shared" ref="F43" si="33">F40-I40</f>
        <v>-0.2356503182379992</v>
      </c>
      <c r="G43" s="16">
        <f t="shared" ref="G43" si="34">G40-J40</f>
        <v>-0.38928100274298405</v>
      </c>
      <c r="H43" s="15">
        <f t="shared" ref="H43" si="35">H40-K40</f>
        <v>-0.33723808793777232</v>
      </c>
      <c r="I43" s="16">
        <f>C40-I40</f>
        <v>-0.32399999999999984</v>
      </c>
      <c r="J43" s="15">
        <f>D40-J40</f>
        <v>-0.44000000000000039</v>
      </c>
      <c r="K43" s="15">
        <f>E40-K40</f>
        <v>-9.0000000000000302E-2</v>
      </c>
    </row>
    <row r="44" spans="1:11" ht="17.25" thickBot="1" x14ac:dyDescent="0.35">
      <c r="A44" s="13" t="s">
        <v>11</v>
      </c>
      <c r="B44" s="14"/>
      <c r="C44" s="15">
        <f t="shared" ref="C44" si="36">(C40-F40)/(F40-1)*100</f>
        <v>-8.5914045901798737</v>
      </c>
      <c r="D44" s="15">
        <f t="shared" ref="D44" si="37">(D40-G40)/(G40-1)*100</f>
        <v>-2.1575950726649515</v>
      </c>
      <c r="E44" s="15">
        <f t="shared" ref="E44" si="38">(E40-H40)/(H40-1)*100</f>
        <v>12.993642891969259</v>
      </c>
      <c r="F44" s="15">
        <f t="shared" ref="F44" si="39">(F40-I40)/(I40-1)*100</f>
        <v>-18.64322137958855</v>
      </c>
      <c r="G44" s="15">
        <f t="shared" ref="G44" si="40">(G40-J40)/(J40-1)*100</f>
        <v>-14.207335866532263</v>
      </c>
      <c r="H44" s="15">
        <f t="shared" ref="H44" si="41">(H40-K40)/(K40-1)*100</f>
        <v>-15.055271782936263</v>
      </c>
      <c r="I44" s="15">
        <f>(C40-I40)/(I40-1)*100</f>
        <v>-25.632911392405056</v>
      </c>
      <c r="J44" s="15">
        <f>(D40-J40)/(J40-1)*100</f>
        <v>-16.058394160583955</v>
      </c>
      <c r="K44" s="15">
        <f>(E40-K40)/(K40-1)*100</f>
        <v>-4.0178571428571557</v>
      </c>
    </row>
    <row r="45" spans="1:11" ht="17.25" thickBot="1" x14ac:dyDescent="0.35"/>
    <row r="46" spans="1:11" ht="17.25" thickBot="1" x14ac:dyDescent="0.35">
      <c r="A46" s="1" t="s">
        <v>16</v>
      </c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ht="17.25" thickBot="1" x14ac:dyDescent="0.35">
      <c r="A47" s="1" t="s">
        <v>0</v>
      </c>
      <c r="B47" s="4"/>
      <c r="C47" s="5" t="s">
        <v>1</v>
      </c>
      <c r="D47" s="6"/>
      <c r="E47" s="7"/>
      <c r="F47" s="5" t="s">
        <v>2</v>
      </c>
      <c r="G47" s="6"/>
      <c r="H47" s="7"/>
      <c r="I47" s="6" t="s">
        <v>3</v>
      </c>
      <c r="J47" s="6"/>
      <c r="K47" s="7"/>
    </row>
    <row r="48" spans="1:11" ht="17.25" thickBot="1" x14ac:dyDescent="0.35">
      <c r="A48" s="8"/>
      <c r="B48" s="9"/>
      <c r="C48" s="10" t="s">
        <v>4</v>
      </c>
      <c r="D48" s="11" t="s">
        <v>5</v>
      </c>
      <c r="E48" s="11" t="s">
        <v>6</v>
      </c>
      <c r="F48" s="11" t="s">
        <v>4</v>
      </c>
      <c r="G48" s="11" t="s">
        <v>5</v>
      </c>
      <c r="H48" s="11" t="s">
        <v>6</v>
      </c>
      <c r="I48" s="11" t="s">
        <v>4</v>
      </c>
      <c r="J48" s="11" t="s">
        <v>5</v>
      </c>
      <c r="K48" s="12" t="s">
        <v>6</v>
      </c>
    </row>
    <row r="49" spans="1:11" ht="17.25" thickBot="1" x14ac:dyDescent="0.35">
      <c r="A49" s="13" t="s">
        <v>7</v>
      </c>
      <c r="B49" s="14"/>
      <c r="C49" s="15">
        <v>1.94</v>
      </c>
      <c r="D49" s="15">
        <v>3.4</v>
      </c>
      <c r="E49" s="15">
        <v>3.05</v>
      </c>
      <c r="F49" s="16">
        <f>(I49*F50)/I50</f>
        <v>1.8801884490877463</v>
      </c>
      <c r="G49" s="16">
        <f>(J49*F50)/I50</f>
        <v>3.3664326516999643</v>
      </c>
      <c r="H49" s="15">
        <f>(K49*F50)/I50</f>
        <v>3.2410867550941149</v>
      </c>
      <c r="I49" s="16">
        <v>2.1</v>
      </c>
      <c r="J49" s="16">
        <v>3.76</v>
      </c>
      <c r="K49" s="15">
        <v>3.62</v>
      </c>
    </row>
    <row r="50" spans="1:11" ht="17.25" thickBot="1" x14ac:dyDescent="0.35">
      <c r="A50" s="13" t="s">
        <v>8</v>
      </c>
      <c r="B50" s="14"/>
      <c r="C50" s="17">
        <f>100/((100/C49)+(100/D49)+(100/+E49))</f>
        <v>0.87915920115369472</v>
      </c>
      <c r="D50" s="18"/>
      <c r="E50" s="18"/>
      <c r="F50" s="17">
        <f>C50</f>
        <v>0.87915920115369472</v>
      </c>
      <c r="G50" s="19"/>
      <c r="H50" s="14"/>
      <c r="I50" s="17">
        <f>100/((100/I49)+(100/J49)+(100/+K49))</f>
        <v>0.98194110453052641</v>
      </c>
      <c r="J50" s="19"/>
      <c r="K50" s="14"/>
    </row>
    <row r="51" spans="1:11" ht="17.25" thickBot="1" x14ac:dyDescent="0.35">
      <c r="A51" s="20" t="s">
        <v>9</v>
      </c>
      <c r="B51" s="21"/>
      <c r="C51" s="22">
        <f>C50/C49*100</f>
        <v>45.317484595551278</v>
      </c>
      <c r="D51" s="23">
        <f>C50/D49*100</f>
        <v>25.857623563343964</v>
      </c>
      <c r="E51" s="22">
        <f>C50/E49*100</f>
        <v>28.824891841104751</v>
      </c>
      <c r="F51" s="22">
        <f>I51</f>
        <v>46.759100215739352</v>
      </c>
      <c r="G51" s="22">
        <f>J51</f>
        <v>26.115454907726765</v>
      </c>
      <c r="H51" s="23">
        <f>K51</f>
        <v>27.125444876533876</v>
      </c>
      <c r="I51" s="22">
        <f>I50/I49*100</f>
        <v>46.759100215739352</v>
      </c>
      <c r="J51" s="22">
        <f>I50/J49*100</f>
        <v>26.115454907726765</v>
      </c>
      <c r="K51" s="23">
        <f>I50/K49*100</f>
        <v>27.125444876533876</v>
      </c>
    </row>
    <row r="52" spans="1:11" ht="17.25" thickBot="1" x14ac:dyDescent="0.35">
      <c r="A52" s="13" t="s">
        <v>10</v>
      </c>
      <c r="B52" s="14"/>
      <c r="C52" s="16">
        <f>C49-F49</f>
        <v>5.9811550912253653E-2</v>
      </c>
      <c r="D52" s="15">
        <f>D49-G49</f>
        <v>3.3567348300035604E-2</v>
      </c>
      <c r="E52" s="16">
        <f t="shared" ref="E52" si="42">E49-H49</f>
        <v>-0.1910867550941151</v>
      </c>
      <c r="F52" s="15">
        <f t="shared" ref="F52" si="43">F49-I49</f>
        <v>-0.21981155091225379</v>
      </c>
      <c r="G52" s="16">
        <f t="shared" ref="G52" si="44">G49-J49</f>
        <v>-0.39356734830003548</v>
      </c>
      <c r="H52" s="15">
        <f t="shared" ref="H52" si="45">H49-K49</f>
        <v>-0.37891324490588518</v>
      </c>
      <c r="I52" s="16">
        <f>C49-I49</f>
        <v>-0.16000000000000014</v>
      </c>
      <c r="J52" s="15">
        <f>D49-J49</f>
        <v>-0.35999999999999988</v>
      </c>
      <c r="K52" s="15">
        <f>E49-K49</f>
        <v>-0.57000000000000028</v>
      </c>
    </row>
    <row r="53" spans="1:11" ht="17.25" thickBot="1" x14ac:dyDescent="0.35">
      <c r="A53" s="13" t="s">
        <v>11</v>
      </c>
      <c r="B53" s="14"/>
      <c r="C53" s="15">
        <f t="shared" ref="C53" si="46">(C49-F49)/(F49-1)*100</f>
        <v>6.7953119555527159</v>
      </c>
      <c r="D53" s="15">
        <f t="shared" ref="D53" si="47">(D49-G49)/(G49-1)*100</f>
        <v>1.4184789191410949</v>
      </c>
      <c r="E53" s="15">
        <f t="shared" ref="E53" si="48">(E49-H49)/(H49-1)*100</f>
        <v>-8.5265219947315405</v>
      </c>
      <c r="F53" s="15">
        <f t="shared" ref="F53" si="49">(F49-I49)/(I49-1)*100</f>
        <v>-19.982868264750344</v>
      </c>
      <c r="G53" s="15">
        <f t="shared" ref="G53" si="50">(G49-J49)/(J49-1)*100</f>
        <v>-14.259686532609983</v>
      </c>
      <c r="H53" s="15">
        <f t="shared" ref="H53" si="51">(H49-K49)/(K49-1)*100</f>
        <v>-14.462337591827678</v>
      </c>
      <c r="I53" s="15">
        <f>(C49-I49)/(I49-1)*100</f>
        <v>-14.545454545454556</v>
      </c>
      <c r="J53" s="15">
        <f>(D49-J49)/(J49-1)*100</f>
        <v>-13.043478260869563</v>
      </c>
      <c r="K53" s="15">
        <f>(E49-K49)/(K49-1)*100</f>
        <v>-21.755725190839705</v>
      </c>
    </row>
    <row r="54" spans="1:11" ht="17.25" thickBot="1" x14ac:dyDescent="0.35"/>
    <row r="55" spans="1:11" ht="17.25" thickBot="1" x14ac:dyDescent="0.35">
      <c r="A55" s="1" t="s">
        <v>17</v>
      </c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 ht="17.25" thickBot="1" x14ac:dyDescent="0.35">
      <c r="A56" s="1" t="s">
        <v>0</v>
      </c>
      <c r="B56" s="4"/>
      <c r="C56" s="5" t="s">
        <v>1</v>
      </c>
      <c r="D56" s="6"/>
      <c r="E56" s="7"/>
      <c r="F56" s="5" t="s">
        <v>2</v>
      </c>
      <c r="G56" s="6"/>
      <c r="H56" s="7"/>
      <c r="I56" s="6" t="s">
        <v>3</v>
      </c>
      <c r="J56" s="6"/>
      <c r="K56" s="7"/>
    </row>
    <row r="57" spans="1:11" ht="17.25" thickBot="1" x14ac:dyDescent="0.35">
      <c r="A57" s="8"/>
      <c r="B57" s="9"/>
      <c r="C57" s="10" t="s">
        <v>4</v>
      </c>
      <c r="D57" s="11" t="s">
        <v>5</v>
      </c>
      <c r="E57" s="11" t="s">
        <v>6</v>
      </c>
      <c r="F57" s="11" t="s">
        <v>4</v>
      </c>
      <c r="G57" s="11" t="s">
        <v>5</v>
      </c>
      <c r="H57" s="11" t="s">
        <v>6</v>
      </c>
      <c r="I57" s="11" t="s">
        <v>4</v>
      </c>
      <c r="J57" s="11" t="s">
        <v>5</v>
      </c>
      <c r="K57" s="12" t="s">
        <v>6</v>
      </c>
    </row>
    <row r="58" spans="1:11" ht="17.25" thickBot="1" x14ac:dyDescent="0.35">
      <c r="A58" s="13" t="s">
        <v>7</v>
      </c>
      <c r="B58" s="14"/>
      <c r="C58" s="15">
        <v>1.26</v>
      </c>
      <c r="D58" s="15">
        <v>4.6500000000000004</v>
      </c>
      <c r="E58" s="15">
        <v>7.8</v>
      </c>
      <c r="F58" s="16">
        <f>(I58*F59)/I59</f>
        <v>1.1786638512237579</v>
      </c>
      <c r="G58" s="16">
        <f>(J58*F59)/I59</f>
        <v>5.4800682107202157</v>
      </c>
      <c r="H58" s="15">
        <f>(K58*F59)/I59</f>
        <v>9.4329042971413557</v>
      </c>
      <c r="I58" s="16">
        <v>1.3120000000000001</v>
      </c>
      <c r="J58" s="16">
        <v>6.1</v>
      </c>
      <c r="K58" s="15">
        <v>10.5</v>
      </c>
    </row>
    <row r="59" spans="1:11" ht="17.25" thickBot="1" x14ac:dyDescent="0.35">
      <c r="A59" s="13" t="s">
        <v>8</v>
      </c>
      <c r="B59" s="14"/>
      <c r="C59" s="17">
        <f>100/((100/C58)+(100/D58)+(100/+E58))</f>
        <v>0.87957734280270228</v>
      </c>
      <c r="D59" s="18"/>
      <c r="E59" s="18"/>
      <c r="F59" s="17">
        <f>C59</f>
        <v>0.87957734280270228</v>
      </c>
      <c r="G59" s="19"/>
      <c r="H59" s="14"/>
      <c r="I59" s="17">
        <f>100/((100/I58)+(100/J58)+(100/+K58))</f>
        <v>0.97907938090999336</v>
      </c>
      <c r="J59" s="19"/>
      <c r="K59" s="14"/>
    </row>
    <row r="60" spans="1:11" ht="17.25" thickBot="1" x14ac:dyDescent="0.35">
      <c r="A60" s="20" t="s">
        <v>9</v>
      </c>
      <c r="B60" s="21"/>
      <c r="C60" s="22">
        <f>C59/C58*100</f>
        <v>69.807725619262087</v>
      </c>
      <c r="D60" s="23">
        <f>C59/D58*100</f>
        <v>18.915641780703275</v>
      </c>
      <c r="E60" s="22">
        <f>C59/E58*100</f>
        <v>11.276632600034645</v>
      </c>
      <c r="F60" s="22">
        <f>I60</f>
        <v>74.624952813261686</v>
      </c>
      <c r="G60" s="22">
        <f>J60</f>
        <v>16.050481654262185</v>
      </c>
      <c r="H60" s="23">
        <f>K60</f>
        <v>9.324565532476127</v>
      </c>
      <c r="I60" s="22">
        <f>I59/I58*100</f>
        <v>74.624952813261686</v>
      </c>
      <c r="J60" s="22">
        <f>I59/J58*100</f>
        <v>16.050481654262185</v>
      </c>
      <c r="K60" s="23">
        <f>I59/K58*100</f>
        <v>9.324565532476127</v>
      </c>
    </row>
    <row r="61" spans="1:11" ht="17.25" thickBot="1" x14ac:dyDescent="0.35">
      <c r="A61" s="13" t="s">
        <v>10</v>
      </c>
      <c r="B61" s="14"/>
      <c r="C61" s="16">
        <f>C58-F58</f>
        <v>8.1336148776242068E-2</v>
      </c>
      <c r="D61" s="15">
        <f>D58-G58</f>
        <v>-0.8300682107202153</v>
      </c>
      <c r="E61" s="16">
        <f t="shared" ref="E61" si="52">E58-H58</f>
        <v>-1.6329042971413559</v>
      </c>
      <c r="F61" s="15">
        <f t="shared" ref="F61" si="53">F58-I58</f>
        <v>-0.13333614877624211</v>
      </c>
      <c r="G61" s="16">
        <f t="shared" ref="G61" si="54">G58-J58</f>
        <v>-0.61993178927978398</v>
      </c>
      <c r="H61" s="15">
        <f t="shared" ref="H61" si="55">H58-K58</f>
        <v>-1.0670957028586443</v>
      </c>
      <c r="I61" s="16">
        <f>C58-I58</f>
        <v>-5.2000000000000046E-2</v>
      </c>
      <c r="J61" s="15">
        <f>D58-J58</f>
        <v>-1.4499999999999993</v>
      </c>
      <c r="K61" s="15">
        <f>E58-K58</f>
        <v>-2.7</v>
      </c>
    </row>
    <row r="62" spans="1:11" ht="17.25" thickBot="1" x14ac:dyDescent="0.35">
      <c r="A62" s="13" t="s">
        <v>11</v>
      </c>
      <c r="B62" s="14"/>
      <c r="C62" s="15">
        <f t="shared" ref="C62" si="56">(C58-F58)/(F58-1)*100</f>
        <v>45.524681248685823</v>
      </c>
      <c r="D62" s="15">
        <f t="shared" ref="D62" si="57">(D58-G58)/(G58-1)*100</f>
        <v>-18.528026174556249</v>
      </c>
      <c r="E62" s="15">
        <f t="shared" ref="E62" si="58">(E58-H58)/(H58-1)*100</f>
        <v>-19.363486642376447</v>
      </c>
      <c r="F62" s="15">
        <f t="shared" ref="F62" si="59">(F58-I58)/(I58-1)*100</f>
        <v>-42.735945120590415</v>
      </c>
      <c r="G62" s="15">
        <f t="shared" ref="G62" si="60">(G58-J58)/(J58-1)*100</f>
        <v>-12.155525279995766</v>
      </c>
      <c r="H62" s="15">
        <f t="shared" ref="H62" si="61">(H58-K58)/(K58-1)*100</f>
        <v>-11.232586345880465</v>
      </c>
      <c r="I62" s="15">
        <f>(C58-I58)/(I58-1)*100</f>
        <v>-16.666666666666679</v>
      </c>
      <c r="J62" s="15">
        <f>(D58-J58)/(J58-1)*100</f>
        <v>-28.431372549019596</v>
      </c>
      <c r="K62" s="15">
        <f>(E58-K58)/(K58-1)*100</f>
        <v>-28.421052631578945</v>
      </c>
    </row>
    <row r="63" spans="1:11" ht="17.25" thickBot="1" x14ac:dyDescent="0.35"/>
    <row r="64" spans="1:11" ht="17.25" thickBot="1" x14ac:dyDescent="0.35">
      <c r="A64" s="1" t="s">
        <v>18</v>
      </c>
      <c r="B64" s="2"/>
      <c r="C64" s="2"/>
      <c r="D64" s="2"/>
      <c r="E64" s="2"/>
      <c r="F64" s="2"/>
      <c r="G64" s="2"/>
      <c r="H64" s="2"/>
      <c r="I64" s="2"/>
      <c r="J64" s="2"/>
      <c r="K64" s="3"/>
    </row>
    <row r="65" spans="1:11" ht="17.25" thickBot="1" x14ac:dyDescent="0.35">
      <c r="A65" s="1" t="s">
        <v>0</v>
      </c>
      <c r="B65" s="4"/>
      <c r="C65" s="5" t="s">
        <v>1</v>
      </c>
      <c r="D65" s="6"/>
      <c r="E65" s="7"/>
      <c r="F65" s="5" t="s">
        <v>2</v>
      </c>
      <c r="G65" s="6"/>
      <c r="H65" s="7"/>
      <c r="I65" s="6" t="s">
        <v>3</v>
      </c>
      <c r="J65" s="6"/>
      <c r="K65" s="7"/>
    </row>
    <row r="66" spans="1:11" ht="17.25" thickBot="1" x14ac:dyDescent="0.35">
      <c r="A66" s="8"/>
      <c r="B66" s="9"/>
      <c r="C66" s="10" t="s">
        <v>4</v>
      </c>
      <c r="D66" s="11" t="s">
        <v>5</v>
      </c>
      <c r="E66" s="11" t="s">
        <v>6</v>
      </c>
      <c r="F66" s="11" t="s">
        <v>4</v>
      </c>
      <c r="G66" s="11" t="s">
        <v>5</v>
      </c>
      <c r="H66" s="11" t="s">
        <v>6</v>
      </c>
      <c r="I66" s="11" t="s">
        <v>4</v>
      </c>
      <c r="J66" s="11" t="s">
        <v>5</v>
      </c>
      <c r="K66" s="12" t="s">
        <v>6</v>
      </c>
    </row>
    <row r="67" spans="1:11" ht="17.25" thickBot="1" x14ac:dyDescent="0.35">
      <c r="A67" s="13" t="s">
        <v>7</v>
      </c>
      <c r="B67" s="14"/>
      <c r="C67" s="15">
        <v>2.3199999999999998</v>
      </c>
      <c r="D67" s="15">
        <v>3.2</v>
      </c>
      <c r="E67" s="15">
        <v>2.5499999999999998</v>
      </c>
      <c r="F67" s="16">
        <f>(I67*F68)/I68</f>
        <v>2.3885143690611739</v>
      </c>
      <c r="G67" s="16">
        <f>(J67*F68)/I68</f>
        <v>3.187073146123605</v>
      </c>
      <c r="H67" s="15">
        <f>(K67*F68)/I68</f>
        <v>2.4798293861692096</v>
      </c>
      <c r="I67" s="16">
        <v>2.6680000000000001</v>
      </c>
      <c r="J67" s="16">
        <v>3.56</v>
      </c>
      <c r="K67" s="15">
        <v>2.77</v>
      </c>
    </row>
    <row r="68" spans="1:11" ht="17.25" thickBot="1" x14ac:dyDescent="0.35">
      <c r="A68" s="13" t="s">
        <v>8</v>
      </c>
      <c r="B68" s="14"/>
      <c r="C68" s="17">
        <f>100/((100/C67)+(100/D67)+(100/+E67))</f>
        <v>0.88052093023255817</v>
      </c>
      <c r="D68" s="18"/>
      <c r="E68" s="18"/>
      <c r="F68" s="17">
        <f>C68</f>
        <v>0.88052093023255817</v>
      </c>
      <c r="G68" s="19"/>
      <c r="H68" s="14"/>
      <c r="I68" s="17">
        <f>100/((100/I67)+(100/J67)+(100/+K67))</f>
        <v>0.98355273566298462</v>
      </c>
      <c r="J68" s="19"/>
      <c r="K68" s="14"/>
    </row>
    <row r="69" spans="1:11" ht="17.25" thickBot="1" x14ac:dyDescent="0.35">
      <c r="A69" s="20" t="s">
        <v>9</v>
      </c>
      <c r="B69" s="21"/>
      <c r="C69" s="22">
        <f>C68/C67*100</f>
        <v>37.953488372093027</v>
      </c>
      <c r="D69" s="23">
        <f>C68/D67*100</f>
        <v>27.516279069767442</v>
      </c>
      <c r="E69" s="22">
        <f>C68/E67*100</f>
        <v>34.530232558139538</v>
      </c>
      <c r="F69" s="22">
        <f>I69</f>
        <v>36.864795189767037</v>
      </c>
      <c r="G69" s="22">
        <f>J69</f>
        <v>27.627885833229904</v>
      </c>
      <c r="H69" s="23">
        <f>K69</f>
        <v>35.507318977003052</v>
      </c>
      <c r="I69" s="22">
        <f>I68/I67*100</f>
        <v>36.864795189767037</v>
      </c>
      <c r="J69" s="22">
        <f>I68/J67*100</f>
        <v>27.627885833229904</v>
      </c>
      <c r="K69" s="23">
        <f>I68/K67*100</f>
        <v>35.507318977003052</v>
      </c>
    </row>
    <row r="70" spans="1:11" ht="17.25" thickBot="1" x14ac:dyDescent="0.35">
      <c r="A70" s="13" t="s">
        <v>10</v>
      </c>
      <c r="B70" s="14"/>
      <c r="C70" s="16">
        <f>C67-F67</f>
        <v>-6.851436906117403E-2</v>
      </c>
      <c r="D70" s="15">
        <f>D67-G67</f>
        <v>1.2926853876395139E-2</v>
      </c>
      <c r="E70" s="16">
        <f t="shared" ref="E70" si="62">E67-H67</f>
        <v>7.0170613830790263E-2</v>
      </c>
      <c r="F70" s="15">
        <f t="shared" ref="F70" si="63">F67-I67</f>
        <v>-0.27948563093882628</v>
      </c>
      <c r="G70" s="16">
        <f t="shared" ref="G70" si="64">G67-J67</f>
        <v>-0.37292685387639501</v>
      </c>
      <c r="H70" s="15">
        <f t="shared" ref="H70" si="65">H67-K67</f>
        <v>-0.29017061383079046</v>
      </c>
      <c r="I70" s="16">
        <f>C67-I67</f>
        <v>-0.34800000000000031</v>
      </c>
      <c r="J70" s="15">
        <f>D67-J67</f>
        <v>-0.35999999999999988</v>
      </c>
      <c r="K70" s="15">
        <f>E67-K67</f>
        <v>-0.2200000000000002</v>
      </c>
    </row>
    <row r="71" spans="1:11" ht="17.25" thickBot="1" x14ac:dyDescent="0.35">
      <c r="A71" s="13" t="s">
        <v>11</v>
      </c>
      <c r="B71" s="14"/>
      <c r="C71" s="15">
        <f t="shared" ref="C71" si="66">(C67-F67)/(F67-1)*100</f>
        <v>-4.9343651450650192</v>
      </c>
      <c r="D71" s="15">
        <f t="shared" ref="D71" si="67">(D67-G67)/(G67-1)*100</f>
        <v>0.59105722638069291</v>
      </c>
      <c r="E71" s="15">
        <f t="shared" ref="E71" si="68">(E67-H67)/(H67-1)*100</f>
        <v>4.7418043246484549</v>
      </c>
      <c r="F71" s="15">
        <f t="shared" ref="F71" si="69">(F67-I67)/(I67-1)*100</f>
        <v>-16.755733269713804</v>
      </c>
      <c r="G71" s="15">
        <f t="shared" ref="G71" si="70">(G67-J67)/(J67-1)*100</f>
        <v>-14.567455229546681</v>
      </c>
      <c r="H71" s="15">
        <f t="shared" ref="H71" si="71">(H67-K67)/(K67-1)*100</f>
        <v>-16.393819990440139</v>
      </c>
      <c r="I71" s="15">
        <f>(C67-I67)/(I67-1)*100</f>
        <v>-20.863309352518002</v>
      </c>
      <c r="J71" s="15">
        <f>(D67-J67)/(J67-1)*100</f>
        <v>-14.062499999999995</v>
      </c>
      <c r="K71" s="15">
        <f>(E67-K67)/(K67-1)*100</f>
        <v>-12.429378531073457</v>
      </c>
    </row>
    <row r="72" spans="1:11" ht="17.25" thickBot="1" x14ac:dyDescent="0.35"/>
    <row r="73" spans="1:11" ht="17.25" thickBot="1" x14ac:dyDescent="0.35">
      <c r="A73" s="1" t="s">
        <v>19</v>
      </c>
      <c r="B73" s="2"/>
      <c r="C73" s="2"/>
      <c r="D73" s="2"/>
      <c r="E73" s="2"/>
      <c r="F73" s="2"/>
      <c r="G73" s="2"/>
      <c r="H73" s="2"/>
      <c r="I73" s="2"/>
      <c r="J73" s="2"/>
      <c r="K73" s="3"/>
    </row>
    <row r="74" spans="1:11" ht="17.25" thickBot="1" x14ac:dyDescent="0.35">
      <c r="A74" s="1" t="s">
        <v>0</v>
      </c>
      <c r="B74" s="4"/>
      <c r="C74" s="5" t="s">
        <v>1</v>
      </c>
      <c r="D74" s="6"/>
      <c r="E74" s="7"/>
      <c r="F74" s="5" t="s">
        <v>2</v>
      </c>
      <c r="G74" s="6"/>
      <c r="H74" s="7"/>
      <c r="I74" s="6" t="s">
        <v>3</v>
      </c>
      <c r="J74" s="6"/>
      <c r="K74" s="7"/>
    </row>
    <row r="75" spans="1:11" ht="17.25" thickBot="1" x14ac:dyDescent="0.35">
      <c r="A75" s="8"/>
      <c r="B75" s="9"/>
      <c r="C75" s="10" t="s">
        <v>4</v>
      </c>
      <c r="D75" s="11" t="s">
        <v>5</v>
      </c>
      <c r="E75" s="11" t="s">
        <v>6</v>
      </c>
      <c r="F75" s="11" t="s">
        <v>4</v>
      </c>
      <c r="G75" s="11" t="s">
        <v>5</v>
      </c>
      <c r="H75" s="11" t="s">
        <v>6</v>
      </c>
      <c r="I75" s="11" t="s">
        <v>4</v>
      </c>
      <c r="J75" s="11" t="s">
        <v>5</v>
      </c>
      <c r="K75" s="12" t="s">
        <v>6</v>
      </c>
    </row>
    <row r="76" spans="1:11" ht="17.25" thickBot="1" x14ac:dyDescent="0.35">
      <c r="A76" s="13" t="s">
        <v>7</v>
      </c>
      <c r="B76" s="14"/>
      <c r="C76" s="15">
        <v>1.84</v>
      </c>
      <c r="D76" s="15">
        <v>3.15</v>
      </c>
      <c r="E76" s="15">
        <v>3.65</v>
      </c>
      <c r="F76" s="16">
        <f>(I76*F77)/I77</f>
        <v>1.9086730315240192</v>
      </c>
      <c r="G76" s="16">
        <f>(J76*F77)/I77</f>
        <v>3.0646299379399746</v>
      </c>
      <c r="H76" s="15">
        <f>(K76*F77)/I77</f>
        <v>3.5126752505042989</v>
      </c>
      <c r="I76" s="16">
        <v>2.13</v>
      </c>
      <c r="J76" s="16">
        <v>3.42</v>
      </c>
      <c r="K76" s="15">
        <v>3.92</v>
      </c>
    </row>
    <row r="77" spans="1:11" ht="17.25" thickBot="1" x14ac:dyDescent="0.35">
      <c r="A77" s="13" t="s">
        <v>8</v>
      </c>
      <c r="B77" s="14"/>
      <c r="C77" s="17">
        <f>100/((100/C76)+(100/D76)+(100/+E76))</f>
        <v>0.88112622087090531</v>
      </c>
      <c r="D77" s="18"/>
      <c r="E77" s="18"/>
      <c r="F77" s="17">
        <f>C77</f>
        <v>0.88112622087090531</v>
      </c>
      <c r="G77" s="19"/>
      <c r="H77" s="14"/>
      <c r="I77" s="17">
        <f>100/((100/I76)+(100/J76)+(100/+K76))</f>
        <v>0.9833003450341935</v>
      </c>
      <c r="J77" s="19"/>
      <c r="K77" s="14"/>
    </row>
    <row r="78" spans="1:11" ht="17.25" thickBot="1" x14ac:dyDescent="0.35">
      <c r="A78" s="20" t="s">
        <v>9</v>
      </c>
      <c r="B78" s="21"/>
      <c r="C78" s="22">
        <f>C77/C76*100</f>
        <v>47.887294612549198</v>
      </c>
      <c r="D78" s="23">
        <f>C77/D76*100</f>
        <v>27.972260980028739</v>
      </c>
      <c r="E78" s="22">
        <f>C77/E76*100</f>
        <v>24.140444407422063</v>
      </c>
      <c r="F78" s="22">
        <f>I78</f>
        <v>46.164335447614718</v>
      </c>
      <c r="G78" s="22">
        <f>J78</f>
        <v>28.751472077023205</v>
      </c>
      <c r="H78" s="23">
        <f>K78</f>
        <v>25.084192475362077</v>
      </c>
      <c r="I78" s="22">
        <f>I77/I76*100</f>
        <v>46.164335447614718</v>
      </c>
      <c r="J78" s="22">
        <f>I77/J76*100</f>
        <v>28.751472077023205</v>
      </c>
      <c r="K78" s="23">
        <f>I77/K76*100</f>
        <v>25.084192475362077</v>
      </c>
    </row>
    <row r="79" spans="1:11" ht="17.25" thickBot="1" x14ac:dyDescent="0.35">
      <c r="A79" s="13" t="s">
        <v>10</v>
      </c>
      <c r="B79" s="14"/>
      <c r="C79" s="16">
        <f>C76-F76</f>
        <v>-6.8673031524019157E-2</v>
      </c>
      <c r="D79" s="15">
        <f>D76-G76</f>
        <v>8.5370062060025287E-2</v>
      </c>
      <c r="E79" s="16">
        <f t="shared" ref="E79" si="72">E76-H76</f>
        <v>0.13732474949570106</v>
      </c>
      <c r="F79" s="15">
        <f t="shared" ref="F79" si="73">F76-I76</f>
        <v>-0.22132696847598066</v>
      </c>
      <c r="G79" s="16">
        <f t="shared" ref="G79" si="74">G76-J76</f>
        <v>-0.3553700620600253</v>
      </c>
      <c r="H79" s="15">
        <f t="shared" ref="H79" si="75">H76-K76</f>
        <v>-0.40732474949570108</v>
      </c>
      <c r="I79" s="16">
        <f>C76-I76</f>
        <v>-0.28999999999999981</v>
      </c>
      <c r="J79" s="15">
        <f>D76-J76</f>
        <v>-0.27</v>
      </c>
      <c r="K79" s="15">
        <f>E76-K76</f>
        <v>-0.27</v>
      </c>
    </row>
    <row r="80" spans="1:11" ht="17.25" thickBot="1" x14ac:dyDescent="0.35">
      <c r="A80" s="13" t="s">
        <v>11</v>
      </c>
      <c r="B80" s="14"/>
      <c r="C80" s="15">
        <f t="shared" ref="C80" si="76">(C76-F76)/(F76-1)*100</f>
        <v>-7.5575073917227726</v>
      </c>
      <c r="D80" s="15">
        <f t="shared" ref="D80" si="77">(D76-G76)/(G76-1)*100</f>
        <v>4.1348844406085172</v>
      </c>
      <c r="E80" s="15">
        <f t="shared" ref="E80" si="78">(E76-H76)/(H76-1)*100</f>
        <v>5.4652804602640037</v>
      </c>
      <c r="F80" s="15">
        <f t="shared" ref="F80" si="79">(F76-I76)/(I76-1)*100</f>
        <v>-19.586457387254928</v>
      </c>
      <c r="G80" s="15">
        <f t="shared" ref="G80" si="80">(G76-J76)/(J76-1)*100</f>
        <v>-14.684713308265509</v>
      </c>
      <c r="H80" s="15">
        <f t="shared" ref="H80" si="81">(H76-K76)/(K76-1)*100</f>
        <v>-13.949477722455516</v>
      </c>
      <c r="I80" s="15">
        <f>(C76-I76)/(I76-1)*100</f>
        <v>-25.663716814159276</v>
      </c>
      <c r="J80" s="15">
        <f>(D76-J76)/(J76-1)*100</f>
        <v>-11.157024793388432</v>
      </c>
      <c r="K80" s="15">
        <f>(E76-K76)/(K76-1)*100</f>
        <v>-9.2465753424657535</v>
      </c>
    </row>
    <row r="81" spans="1:11" ht="17.25" thickBot="1" x14ac:dyDescent="0.35"/>
    <row r="82" spans="1:11" ht="17.25" thickBot="1" x14ac:dyDescent="0.35">
      <c r="A82" s="1" t="s">
        <v>20</v>
      </c>
      <c r="B82" s="2"/>
      <c r="C82" s="2"/>
      <c r="D82" s="2"/>
      <c r="E82" s="2"/>
      <c r="F82" s="2"/>
      <c r="G82" s="2"/>
      <c r="H82" s="2"/>
      <c r="I82" s="2"/>
      <c r="J82" s="2"/>
      <c r="K82" s="3"/>
    </row>
    <row r="83" spans="1:11" ht="17.25" thickBot="1" x14ac:dyDescent="0.35">
      <c r="A83" s="1" t="s">
        <v>0</v>
      </c>
      <c r="B83" s="4"/>
      <c r="C83" s="5" t="s">
        <v>1</v>
      </c>
      <c r="D83" s="6"/>
      <c r="E83" s="7"/>
      <c r="F83" s="5" t="s">
        <v>2</v>
      </c>
      <c r="G83" s="6"/>
      <c r="H83" s="7"/>
      <c r="I83" s="6" t="s">
        <v>3</v>
      </c>
      <c r="J83" s="6"/>
      <c r="K83" s="7"/>
    </row>
    <row r="84" spans="1:11" ht="17.25" thickBot="1" x14ac:dyDescent="0.35">
      <c r="A84" s="8"/>
      <c r="B84" s="9"/>
      <c r="C84" s="10" t="s">
        <v>4</v>
      </c>
      <c r="D84" s="11" t="s">
        <v>5</v>
      </c>
      <c r="E84" s="11" t="s">
        <v>6</v>
      </c>
      <c r="F84" s="11" t="s">
        <v>4</v>
      </c>
      <c r="G84" s="11" t="s">
        <v>5</v>
      </c>
      <c r="H84" s="11" t="s">
        <v>6</v>
      </c>
      <c r="I84" s="11" t="s">
        <v>4</v>
      </c>
      <c r="J84" s="11" t="s">
        <v>5</v>
      </c>
      <c r="K84" s="12" t="s">
        <v>6</v>
      </c>
    </row>
    <row r="85" spans="1:11" ht="17.25" thickBot="1" x14ac:dyDescent="0.35">
      <c r="A85" s="13" t="s">
        <v>7</v>
      </c>
      <c r="B85" s="14"/>
      <c r="C85" s="15">
        <v>2.85</v>
      </c>
      <c r="D85" s="15">
        <v>3.35</v>
      </c>
      <c r="E85" s="15">
        <v>2.0499999999999998</v>
      </c>
      <c r="F85" s="16">
        <f>(I85*F86)/I86</f>
        <v>2.6046295642007546</v>
      </c>
      <c r="G85" s="16">
        <f>(J85*F86)/I86</f>
        <v>3.1809541161422592</v>
      </c>
      <c r="H85" s="15">
        <f>(K85*F86)/I86</f>
        <v>2.2784924146524608</v>
      </c>
      <c r="I85" s="16">
        <v>2.915</v>
      </c>
      <c r="J85" s="16">
        <v>3.56</v>
      </c>
      <c r="K85" s="15">
        <v>2.5499999999999998</v>
      </c>
    </row>
    <row r="86" spans="1:11" ht="17.25" thickBot="1" x14ac:dyDescent="0.35">
      <c r="A86" s="13" t="s">
        <v>8</v>
      </c>
      <c r="B86" s="14"/>
      <c r="C86" s="17">
        <f>100/((100/C85)+(100/D85)+(100/+E85))</f>
        <v>0.87936088958777947</v>
      </c>
      <c r="D86" s="18"/>
      <c r="E86" s="18"/>
      <c r="F86" s="17">
        <f>C86</f>
        <v>0.87936088958777947</v>
      </c>
      <c r="G86" s="19"/>
      <c r="H86" s="14"/>
      <c r="I86" s="17">
        <f>100/((100/I85)+(100/J85)+(100/+K85))</f>
        <v>0.98414647072277706</v>
      </c>
      <c r="J86" s="19"/>
      <c r="K86" s="14"/>
    </row>
    <row r="87" spans="1:11" ht="17.25" thickBot="1" x14ac:dyDescent="0.35">
      <c r="A87" s="20" t="s">
        <v>9</v>
      </c>
      <c r="B87" s="21"/>
      <c r="C87" s="22">
        <f>C86/C85*100</f>
        <v>30.854768055711556</v>
      </c>
      <c r="D87" s="23">
        <f>C86/D85*100</f>
        <v>26.249578793665059</v>
      </c>
      <c r="E87" s="22">
        <f>C86/E85*100</f>
        <v>42.895653150623389</v>
      </c>
      <c r="F87" s="22">
        <f>I87</f>
        <v>33.761456971621854</v>
      </c>
      <c r="G87" s="22">
        <f>J87</f>
        <v>27.644563784347671</v>
      </c>
      <c r="H87" s="23">
        <f>K87</f>
        <v>38.593979244030471</v>
      </c>
      <c r="I87" s="22">
        <f>I86/I85*100</f>
        <v>33.761456971621854</v>
      </c>
      <c r="J87" s="22">
        <f>I86/J85*100</f>
        <v>27.644563784347671</v>
      </c>
      <c r="K87" s="23">
        <f>I86/K85*100</f>
        <v>38.593979244030471</v>
      </c>
    </row>
    <row r="88" spans="1:11" ht="17.25" thickBot="1" x14ac:dyDescent="0.35">
      <c r="A88" s="13" t="s">
        <v>10</v>
      </c>
      <c r="B88" s="14"/>
      <c r="C88" s="16">
        <f>C85-F85</f>
        <v>0.24537043579924545</v>
      </c>
      <c r="D88" s="15">
        <f>D85-G85</f>
        <v>0.16904588385774089</v>
      </c>
      <c r="E88" s="16">
        <f t="shared" ref="E88" si="82">E85-H85</f>
        <v>-0.22849241465246095</v>
      </c>
      <c r="F88" s="15">
        <f t="shared" ref="F88" si="83">F85-I85</f>
        <v>-0.31037043579924539</v>
      </c>
      <c r="G88" s="16">
        <f t="shared" ref="G88" si="84">G85-J85</f>
        <v>-0.37904588385774085</v>
      </c>
      <c r="H88" s="15">
        <f t="shared" ref="H88" si="85">H85-K85</f>
        <v>-0.27150758534753905</v>
      </c>
      <c r="I88" s="16">
        <f>C85-I85</f>
        <v>-6.4999999999999947E-2</v>
      </c>
      <c r="J88" s="15">
        <f>D85-J85</f>
        <v>-0.20999999999999996</v>
      </c>
      <c r="K88" s="15">
        <f>E85-K85</f>
        <v>-0.5</v>
      </c>
    </row>
    <row r="89" spans="1:11" ht="17.25" thickBot="1" x14ac:dyDescent="0.35">
      <c r="A89" s="13" t="s">
        <v>11</v>
      </c>
      <c r="B89" s="14"/>
      <c r="C89" s="15">
        <f t="shared" ref="C89" si="86">(C85-F85)/(F85-1)*100</f>
        <v>15.291406893743808</v>
      </c>
      <c r="D89" s="15">
        <f t="shared" ref="D89" si="87">(D85-G85)/(G85-1)*100</f>
        <v>7.7510059751625864</v>
      </c>
      <c r="E89" s="15">
        <f t="shared" ref="E89" si="88">(E85-H85)/(H85-1)*100</f>
        <v>-17.872019578197751</v>
      </c>
      <c r="F89" s="15">
        <f t="shared" ref="F89" si="89">(F85-I85)/(I85-1)*100</f>
        <v>-16.207333462101587</v>
      </c>
      <c r="G89" s="15">
        <f t="shared" ref="G89" si="90">(G85-J85)/(J85-1)*100</f>
        <v>-14.806479838193001</v>
      </c>
      <c r="H89" s="15">
        <f t="shared" ref="H89" si="91">(H85-K85)/(K85-1)*100</f>
        <v>-17.516618409518649</v>
      </c>
      <c r="I89" s="15">
        <f>(C85-I85)/(I85-1)*100</f>
        <v>-3.3942558746736262</v>
      </c>
      <c r="J89" s="15">
        <f>(D85-J85)/(J85-1)*100</f>
        <v>-8.2031249999999982</v>
      </c>
      <c r="K89" s="15">
        <f>(E85-K85)/(K85-1)*100</f>
        <v>-32.258064516129039</v>
      </c>
    </row>
    <row r="90" spans="1:11" ht="17.25" thickBot="1" x14ac:dyDescent="0.35"/>
    <row r="91" spans="1:11" ht="17.25" thickBot="1" x14ac:dyDescent="0.35">
      <c r="A91" s="1" t="s">
        <v>21</v>
      </c>
      <c r="B91" s="2"/>
      <c r="C91" s="2"/>
      <c r="D91" s="2"/>
      <c r="E91" s="2"/>
      <c r="F91" s="2"/>
      <c r="G91" s="2"/>
      <c r="H91" s="2"/>
      <c r="I91" s="2"/>
      <c r="J91" s="2"/>
      <c r="K91" s="3"/>
    </row>
    <row r="92" spans="1:11" ht="17.25" thickBot="1" x14ac:dyDescent="0.35">
      <c r="A92" s="1" t="s">
        <v>0</v>
      </c>
      <c r="B92" s="4"/>
      <c r="C92" s="5" t="s">
        <v>1</v>
      </c>
      <c r="D92" s="6"/>
      <c r="E92" s="7"/>
      <c r="F92" s="5" t="s">
        <v>2</v>
      </c>
      <c r="G92" s="6"/>
      <c r="H92" s="7"/>
      <c r="I92" s="6" t="s">
        <v>3</v>
      </c>
      <c r="J92" s="6"/>
      <c r="K92" s="7"/>
    </row>
    <row r="93" spans="1:11" ht="17.25" thickBot="1" x14ac:dyDescent="0.35">
      <c r="A93" s="8"/>
      <c r="B93" s="9"/>
      <c r="C93" s="10" t="s">
        <v>4</v>
      </c>
      <c r="D93" s="11" t="s">
        <v>5</v>
      </c>
      <c r="E93" s="11" t="s">
        <v>6</v>
      </c>
      <c r="F93" s="11" t="s">
        <v>4</v>
      </c>
      <c r="G93" s="11" t="s">
        <v>5</v>
      </c>
      <c r="H93" s="11" t="s">
        <v>6</v>
      </c>
      <c r="I93" s="11" t="s">
        <v>4</v>
      </c>
      <c r="J93" s="11" t="s">
        <v>5</v>
      </c>
      <c r="K93" s="12" t="s">
        <v>6</v>
      </c>
    </row>
    <row r="94" spans="1:11" ht="17.25" thickBot="1" x14ac:dyDescent="0.35">
      <c r="A94" s="13" t="s">
        <v>7</v>
      </c>
      <c r="B94" s="14"/>
      <c r="C94" s="15">
        <v>1.08</v>
      </c>
      <c r="D94" s="15">
        <v>7.1</v>
      </c>
      <c r="E94" s="15">
        <v>14.5</v>
      </c>
      <c r="F94" s="16">
        <f>(I94*F95)/I95</f>
        <v>1.0333251527447211</v>
      </c>
      <c r="G94" s="16">
        <f>(J94*F95)/I95</f>
        <v>8.7506814736940353</v>
      </c>
      <c r="H94" s="15">
        <f>(K94*F95)/I95</f>
        <v>18.618471220625604</v>
      </c>
      <c r="I94" s="16">
        <v>1.1100000000000001</v>
      </c>
      <c r="J94" s="16">
        <v>9.4</v>
      </c>
      <c r="K94" s="15">
        <v>20</v>
      </c>
    </row>
    <row r="95" spans="1:11" ht="17.25" thickBot="1" x14ac:dyDescent="0.35">
      <c r="A95" s="13" t="s">
        <v>8</v>
      </c>
      <c r="B95" s="14"/>
      <c r="C95" s="17">
        <f>100/((100/C94)+(100/D94)+(100/+E94))</f>
        <v>0.88048591203535065</v>
      </c>
      <c r="D95" s="18"/>
      <c r="E95" s="18"/>
      <c r="F95" s="17">
        <f>C95</f>
        <v>0.88048591203535065</v>
      </c>
      <c r="G95" s="19"/>
      <c r="H95" s="14"/>
      <c r="I95" s="17">
        <f>100/((100/I94)+(100/J94)+(100/+K94))</f>
        <v>0.94581977392423655</v>
      </c>
      <c r="J95" s="19"/>
      <c r="K95" s="14"/>
    </row>
    <row r="96" spans="1:11" ht="17.25" thickBot="1" x14ac:dyDescent="0.35">
      <c r="A96" s="20" t="s">
        <v>9</v>
      </c>
      <c r="B96" s="21"/>
      <c r="C96" s="22">
        <f>C95/C94*100</f>
        <v>81.526473336606529</v>
      </c>
      <c r="D96" s="23">
        <f>C95/D94*100</f>
        <v>12.401210028666911</v>
      </c>
      <c r="E96" s="22">
        <f>C95/E94*100</f>
        <v>6.0723166347265556</v>
      </c>
      <c r="F96" s="22">
        <f>I96</f>
        <v>85.208988641823098</v>
      </c>
      <c r="G96" s="22">
        <f>J96</f>
        <v>10.061912488555707</v>
      </c>
      <c r="H96" s="23">
        <f>K96</f>
        <v>4.7290988696211826</v>
      </c>
      <c r="I96" s="22">
        <f>I95/I94*100</f>
        <v>85.208988641823098</v>
      </c>
      <c r="J96" s="22">
        <f>I95/J94*100</f>
        <v>10.061912488555707</v>
      </c>
      <c r="K96" s="23">
        <f>I95/K94*100</f>
        <v>4.7290988696211826</v>
      </c>
    </row>
    <row r="97" spans="1:11" ht="17.25" thickBot="1" x14ac:dyDescent="0.35">
      <c r="A97" s="13" t="s">
        <v>10</v>
      </c>
      <c r="B97" s="14"/>
      <c r="C97" s="16">
        <f>C94-F94</f>
        <v>4.6674847255278928E-2</v>
      </c>
      <c r="D97" s="15">
        <f>D94-G94</f>
        <v>-1.6506814736940356</v>
      </c>
      <c r="E97" s="16">
        <f t="shared" ref="E97" si="92">E94-H94</f>
        <v>-4.1184712206256044</v>
      </c>
      <c r="F97" s="15">
        <f t="shared" ref="F97" si="93">F94-I94</f>
        <v>-7.6674847255278955E-2</v>
      </c>
      <c r="G97" s="16">
        <f t="shared" ref="G97" si="94">G94-J94</f>
        <v>-0.64931852630596509</v>
      </c>
      <c r="H97" s="15">
        <f t="shared" ref="H97" si="95">H94-K94</f>
        <v>-1.3815287793743956</v>
      </c>
      <c r="I97" s="16">
        <f>C94-I94</f>
        <v>-3.0000000000000027E-2</v>
      </c>
      <c r="J97" s="15">
        <f>D94-J94</f>
        <v>-2.3000000000000007</v>
      </c>
      <c r="K97" s="15">
        <f>E94-K94</f>
        <v>-5.5</v>
      </c>
    </row>
    <row r="98" spans="1:11" ht="17.25" thickBot="1" x14ac:dyDescent="0.35">
      <c r="A98" s="13" t="s">
        <v>11</v>
      </c>
      <c r="B98" s="14"/>
      <c r="C98" s="15">
        <f t="shared" ref="C98" si="96">(C94-F94)/(F94-1)*100</f>
        <v>140.05891469671491</v>
      </c>
      <c r="D98" s="15">
        <f t="shared" ref="D98" si="97">(D94-G94)/(G94-1)*100</f>
        <v>-21.29724307851485</v>
      </c>
      <c r="E98" s="15">
        <f t="shared" ref="E98" si="98">(E94-H94)/(H94-1)*100</f>
        <v>-23.375871657946064</v>
      </c>
      <c r="F98" s="15">
        <f t="shared" ref="F98" si="99">(F94-I94)/(I94-1)*100</f>
        <v>-69.704406595708079</v>
      </c>
      <c r="G98" s="15">
        <f t="shared" ref="G98" si="100">(G94-J94)/(J94-1)*100</f>
        <v>-7.729982456023393</v>
      </c>
      <c r="H98" s="15">
        <f t="shared" ref="H98" si="101">(H94-K94)/(K94-1)*100</f>
        <v>-7.2712041019705032</v>
      </c>
      <c r="I98" s="15">
        <f>(C94-I94)/(I94-1)*100</f>
        <v>-27.27272727272727</v>
      </c>
      <c r="J98" s="15">
        <f>(D94-J94)/(J94-1)*100</f>
        <v>-27.38095238095239</v>
      </c>
      <c r="K98" s="15">
        <f>(E94-K94)/(K94-1)*100</f>
        <v>-28.947368421052634</v>
      </c>
    </row>
    <row r="99" spans="1:11" ht="17.25" thickBot="1" x14ac:dyDescent="0.35"/>
    <row r="100" spans="1:11" ht="17.25" thickBot="1" x14ac:dyDescent="0.35">
      <c r="A100" s="1" t="s">
        <v>22</v>
      </c>
      <c r="B100" s="2"/>
      <c r="C100" s="2"/>
      <c r="D100" s="2"/>
      <c r="E100" s="2"/>
      <c r="F100" s="2"/>
      <c r="G100" s="2"/>
      <c r="H100" s="2"/>
      <c r="I100" s="2"/>
      <c r="J100" s="2"/>
      <c r="K100" s="3"/>
    </row>
    <row r="101" spans="1:11" ht="17.25" thickBot="1" x14ac:dyDescent="0.35">
      <c r="A101" s="1" t="s">
        <v>0</v>
      </c>
      <c r="B101" s="4"/>
      <c r="C101" s="5" t="s">
        <v>1</v>
      </c>
      <c r="D101" s="6"/>
      <c r="E101" s="7"/>
      <c r="F101" s="5" t="s">
        <v>2</v>
      </c>
      <c r="G101" s="6"/>
      <c r="H101" s="7"/>
      <c r="I101" s="6" t="s">
        <v>3</v>
      </c>
      <c r="J101" s="6"/>
      <c r="K101" s="7"/>
    </row>
    <row r="102" spans="1:11" ht="17.25" thickBot="1" x14ac:dyDescent="0.35">
      <c r="A102" s="8"/>
      <c r="B102" s="9"/>
      <c r="C102" s="10" t="s">
        <v>4</v>
      </c>
      <c r="D102" s="11" t="s">
        <v>5</v>
      </c>
      <c r="E102" s="11" t="s">
        <v>6</v>
      </c>
      <c r="F102" s="11" t="s">
        <v>4</v>
      </c>
      <c r="G102" s="11" t="s">
        <v>5</v>
      </c>
      <c r="H102" s="11" t="s">
        <v>6</v>
      </c>
      <c r="I102" s="11" t="s">
        <v>4</v>
      </c>
      <c r="J102" s="11" t="s">
        <v>5</v>
      </c>
      <c r="K102" s="12" t="s">
        <v>6</v>
      </c>
    </row>
    <row r="103" spans="1:11" ht="17.25" thickBot="1" x14ac:dyDescent="0.35">
      <c r="A103" s="13" t="s">
        <v>7</v>
      </c>
      <c r="B103" s="14"/>
      <c r="C103" s="15">
        <v>2.0499999999999998</v>
      </c>
      <c r="D103" s="15">
        <v>3.35</v>
      </c>
      <c r="E103" s="15">
        <v>2.85</v>
      </c>
      <c r="F103" s="16">
        <f>(I103*F104)/I104</f>
        <v>2.1791440269377573</v>
      </c>
      <c r="G103" s="16">
        <f>(J103*F104)/I104</f>
        <v>3.38577749639916</v>
      </c>
      <c r="H103" s="15">
        <f>(K103*F104)/I104</f>
        <v>2.6113709413716926</v>
      </c>
      <c r="I103" s="16">
        <v>2.42</v>
      </c>
      <c r="J103" s="16">
        <v>3.76</v>
      </c>
      <c r="K103" s="15">
        <v>2.9</v>
      </c>
    </row>
    <row r="104" spans="1:11" ht="17.25" thickBot="1" x14ac:dyDescent="0.35">
      <c r="A104" s="13" t="s">
        <v>8</v>
      </c>
      <c r="B104" s="14"/>
      <c r="C104" s="17">
        <f>100/((100/C103)+(100/D103)+(100/+E103))</f>
        <v>0.87936088958777947</v>
      </c>
      <c r="D104" s="18"/>
      <c r="E104" s="18"/>
      <c r="F104" s="17">
        <f>C104</f>
        <v>0.87936088958777947</v>
      </c>
      <c r="G104" s="19"/>
      <c r="H104" s="14"/>
      <c r="I104" s="17">
        <f>100/((100/I103)+(100/J103)+(100/+K103))</f>
        <v>0.97655470519443988</v>
      </c>
      <c r="J104" s="19"/>
      <c r="K104" s="14"/>
    </row>
    <row r="105" spans="1:11" ht="17.25" thickBot="1" x14ac:dyDescent="0.35">
      <c r="A105" s="20" t="s">
        <v>9</v>
      </c>
      <c r="B105" s="21"/>
      <c r="C105" s="22">
        <f>C104/C103*100</f>
        <v>42.895653150623389</v>
      </c>
      <c r="D105" s="23">
        <f>C104/D103*100</f>
        <v>26.249578793665059</v>
      </c>
      <c r="E105" s="22">
        <f>C104/E103*100</f>
        <v>30.854768055711556</v>
      </c>
      <c r="F105" s="22">
        <f>I105</f>
        <v>40.353500214646274</v>
      </c>
      <c r="G105" s="22">
        <f>J105</f>
        <v>25.972199606235101</v>
      </c>
      <c r="H105" s="23">
        <f>K105</f>
        <v>33.674300179118617</v>
      </c>
      <c r="I105" s="22">
        <f>I104/I103*100</f>
        <v>40.353500214646274</v>
      </c>
      <c r="J105" s="22">
        <f>I104/J103*100</f>
        <v>25.972199606235101</v>
      </c>
      <c r="K105" s="23">
        <f>I104/K103*100</f>
        <v>33.674300179118617</v>
      </c>
    </row>
    <row r="106" spans="1:11" ht="17.25" thickBot="1" x14ac:dyDescent="0.35">
      <c r="A106" s="13" t="s">
        <v>10</v>
      </c>
      <c r="B106" s="14"/>
      <c r="C106" s="16">
        <f>C103-F103</f>
        <v>-0.12914402693775751</v>
      </c>
      <c r="D106" s="15">
        <f>D103-G103</f>
        <v>-3.5777496399159947E-2</v>
      </c>
      <c r="E106" s="16">
        <f t="shared" ref="E106" si="102">E103-H103</f>
        <v>0.23862905862830752</v>
      </c>
      <c r="F106" s="15">
        <f t="shared" ref="F106" si="103">F103-I103</f>
        <v>-0.2408559730622426</v>
      </c>
      <c r="G106" s="16">
        <f t="shared" ref="G106" si="104">G103-J103</f>
        <v>-0.37422250360083975</v>
      </c>
      <c r="H106" s="15">
        <f t="shared" ref="H106" si="105">H103-K103</f>
        <v>-0.28862905862830734</v>
      </c>
      <c r="I106" s="16">
        <f>C103-I103</f>
        <v>-0.37000000000000011</v>
      </c>
      <c r="J106" s="15">
        <f>D103-J103</f>
        <v>-0.4099999999999997</v>
      </c>
      <c r="K106" s="15">
        <f>E103-K103</f>
        <v>-4.9999999999999822E-2</v>
      </c>
    </row>
    <row r="107" spans="1:11" ht="17.25" thickBot="1" x14ac:dyDescent="0.35">
      <c r="A107" s="13" t="s">
        <v>11</v>
      </c>
      <c r="B107" s="14"/>
      <c r="C107" s="15">
        <f t="shared" ref="C107" si="106">(C103-F103)/(F103-1)*100</f>
        <v>-10.952353909907441</v>
      </c>
      <c r="D107" s="15">
        <f t="shared" ref="D107" si="107">(D103-G103)/(G103-1)*100</f>
        <v>-1.4996158046238055</v>
      </c>
      <c r="E107" s="15">
        <f t="shared" ref="E107" si="108">(E103-H103)/(H103-1)*100</f>
        <v>14.809070494046059</v>
      </c>
      <c r="F107" s="15">
        <f t="shared" ref="F107" si="109">(F103-I103)/(I103-1)*100</f>
        <v>-16.961688243819903</v>
      </c>
      <c r="G107" s="15">
        <f t="shared" ref="G107" si="110">(G103-J103)/(J103-1)*100</f>
        <v>-13.558786362349268</v>
      </c>
      <c r="H107" s="15">
        <f t="shared" ref="H107" si="111">(H103-K103)/(K103-1)*100</f>
        <v>-15.191003085700389</v>
      </c>
      <c r="I107" s="15">
        <f>(C103-I103)/(I103-1)*100</f>
        <v>-26.056338028169023</v>
      </c>
      <c r="J107" s="15">
        <f>(D103-J103)/(J103-1)*100</f>
        <v>-14.855072463768106</v>
      </c>
      <c r="K107" s="15">
        <f>(E103-K103)/(K103-1)*100</f>
        <v>-2.6315789473684119</v>
      </c>
    </row>
    <row r="108" spans="1:11" ht="17.25" thickBot="1" x14ac:dyDescent="0.35"/>
    <row r="109" spans="1:11" ht="17.25" thickBot="1" x14ac:dyDescent="0.35">
      <c r="A109" s="1" t="s">
        <v>23</v>
      </c>
      <c r="B109" s="2"/>
      <c r="C109" s="2"/>
      <c r="D109" s="2"/>
      <c r="E109" s="2"/>
      <c r="F109" s="2"/>
      <c r="G109" s="2"/>
      <c r="H109" s="2"/>
      <c r="I109" s="2"/>
      <c r="J109" s="2"/>
      <c r="K109" s="3"/>
    </row>
    <row r="110" spans="1:11" ht="17.25" thickBot="1" x14ac:dyDescent="0.35">
      <c r="A110" s="1" t="s">
        <v>0</v>
      </c>
      <c r="B110" s="4"/>
      <c r="C110" s="5" t="s">
        <v>1</v>
      </c>
      <c r="D110" s="6"/>
      <c r="E110" s="7"/>
      <c r="F110" s="5" t="s">
        <v>2</v>
      </c>
      <c r="G110" s="6"/>
      <c r="H110" s="7"/>
      <c r="I110" s="6" t="s">
        <v>3</v>
      </c>
      <c r="J110" s="6"/>
      <c r="K110" s="7"/>
    </row>
    <row r="111" spans="1:11" ht="17.25" thickBot="1" x14ac:dyDescent="0.35">
      <c r="A111" s="8"/>
      <c r="B111" s="9"/>
      <c r="C111" s="10" t="s">
        <v>4</v>
      </c>
      <c r="D111" s="11" t="s">
        <v>5</v>
      </c>
      <c r="E111" s="11" t="s">
        <v>6</v>
      </c>
      <c r="F111" s="11" t="s">
        <v>4</v>
      </c>
      <c r="G111" s="11" t="s">
        <v>5</v>
      </c>
      <c r="H111" s="11" t="s">
        <v>6</v>
      </c>
      <c r="I111" s="11" t="s">
        <v>4</v>
      </c>
      <c r="J111" s="11" t="s">
        <v>5</v>
      </c>
      <c r="K111" s="12" t="s">
        <v>6</v>
      </c>
    </row>
    <row r="112" spans="1:11" ht="17.25" thickBot="1" x14ac:dyDescent="0.35">
      <c r="A112" s="13" t="s">
        <v>7</v>
      </c>
      <c r="B112" s="14"/>
      <c r="C112" s="15">
        <v>3.5</v>
      </c>
      <c r="D112" s="15">
        <v>3.55</v>
      </c>
      <c r="E112" s="15">
        <v>1.76</v>
      </c>
      <c r="F112" s="16">
        <f>(I112*F113)/I113</f>
        <v>3.5787537115319394</v>
      </c>
      <c r="G112" s="16">
        <f>(J112*F113)/I113</f>
        <v>3.5787537115319394</v>
      </c>
      <c r="H112" s="15">
        <f>(K112*F113)/I113</f>
        <v>1.7339061732372247</v>
      </c>
      <c r="I112" s="16">
        <v>4</v>
      </c>
      <c r="J112" s="16">
        <v>4</v>
      </c>
      <c r="K112" s="15">
        <v>1.9379999999999999</v>
      </c>
    </row>
    <row r="113" spans="1:11" ht="17.25" thickBot="1" x14ac:dyDescent="0.35">
      <c r="A113" s="13" t="s">
        <v>8</v>
      </c>
      <c r="B113" s="14"/>
      <c r="C113" s="17">
        <f>100/((100/C112)+(100/D112)+(100/+E112))</f>
        <v>0.88060242419361334</v>
      </c>
      <c r="D113" s="18"/>
      <c r="E113" s="18"/>
      <c r="F113" s="17">
        <f>C113</f>
        <v>0.88060242419361334</v>
      </c>
      <c r="G113" s="19"/>
      <c r="H113" s="14"/>
      <c r="I113" s="17">
        <f>100/((100/I112)+(100/J112)+(100/+K112))</f>
        <v>0.98425596749619093</v>
      </c>
      <c r="J113" s="19"/>
      <c r="K113" s="14"/>
    </row>
    <row r="114" spans="1:11" ht="17.25" thickBot="1" x14ac:dyDescent="0.35">
      <c r="A114" s="20" t="s">
        <v>9</v>
      </c>
      <c r="B114" s="21"/>
      <c r="C114" s="22">
        <f>C113/C112*100</f>
        <v>25.160069262674668</v>
      </c>
      <c r="D114" s="23">
        <f>C113/D112*100</f>
        <v>24.805702089960942</v>
      </c>
      <c r="E114" s="22">
        <f>C113/E112*100</f>
        <v>50.034228647364401</v>
      </c>
      <c r="F114" s="22">
        <f>I114</f>
        <v>24.606399187404772</v>
      </c>
      <c r="G114" s="22">
        <f>J114</f>
        <v>24.606399187404772</v>
      </c>
      <c r="H114" s="23">
        <f>K114</f>
        <v>50.787201625190448</v>
      </c>
      <c r="I114" s="22">
        <f>I113/I112*100</f>
        <v>24.606399187404772</v>
      </c>
      <c r="J114" s="22">
        <f>I113/J112*100</f>
        <v>24.606399187404772</v>
      </c>
      <c r="K114" s="23">
        <f>I113/K112*100</f>
        <v>50.787201625190448</v>
      </c>
    </row>
    <row r="115" spans="1:11" ht="17.25" thickBot="1" x14ac:dyDescent="0.35">
      <c r="A115" s="13" t="s">
        <v>10</v>
      </c>
      <c r="B115" s="14"/>
      <c r="C115" s="16">
        <f>C112-F112</f>
        <v>-7.8753711531939441E-2</v>
      </c>
      <c r="D115" s="15">
        <f>D112-G112</f>
        <v>-2.8753711531939619E-2</v>
      </c>
      <c r="E115" s="16">
        <f t="shared" ref="E115" si="112">E112-H112</f>
        <v>2.6093826762775274E-2</v>
      </c>
      <c r="F115" s="15">
        <f t="shared" ref="F115" si="113">F112-I112</f>
        <v>-0.42124628846806056</v>
      </c>
      <c r="G115" s="16">
        <f t="shared" ref="G115" si="114">G112-J112</f>
        <v>-0.42124628846806056</v>
      </c>
      <c r="H115" s="15">
        <f t="shared" ref="H115" si="115">H112-K112</f>
        <v>-0.20409382676277521</v>
      </c>
      <c r="I115" s="16">
        <f>C112-I112</f>
        <v>-0.5</v>
      </c>
      <c r="J115" s="15">
        <f>D112-J112</f>
        <v>-0.45000000000000018</v>
      </c>
      <c r="K115" s="15">
        <f>E112-K112</f>
        <v>-0.17799999999999994</v>
      </c>
    </row>
    <row r="116" spans="1:11" ht="17.25" thickBot="1" x14ac:dyDescent="0.35">
      <c r="A116" s="13" t="s">
        <v>11</v>
      </c>
      <c r="B116" s="14"/>
      <c r="C116" s="15">
        <f t="shared" ref="C116" si="116">(C112-F112)/(F112-1)*100</f>
        <v>-3.0539446702397517</v>
      </c>
      <c r="D116" s="15">
        <f t="shared" ref="D116" si="117">(D112-G112)/(G112-1)*100</f>
        <v>-1.1150235636445536</v>
      </c>
      <c r="E116" s="15">
        <f t="shared" ref="E116" si="118">(E112-H112)/(H112-1)*100</f>
        <v>3.5554717638736655</v>
      </c>
      <c r="F116" s="15">
        <f t="shared" ref="F116" si="119">(F112-I112)/(I112-1)*100</f>
        <v>-14.041542948935351</v>
      </c>
      <c r="G116" s="15">
        <f t="shared" ref="G116" si="120">(G112-J112)/(J112-1)*100</f>
        <v>-14.041542948935351</v>
      </c>
      <c r="H116" s="15">
        <f t="shared" ref="H116" si="121">(H112-K112)/(K112-1)*100</f>
        <v>-21.758403706052796</v>
      </c>
      <c r="I116" s="15">
        <f>(C112-I112)/(I112-1)*100</f>
        <v>-16.666666666666664</v>
      </c>
      <c r="J116" s="15">
        <f>(D112-J112)/(J112-1)*100</f>
        <v>-15.000000000000005</v>
      </c>
      <c r="K116" s="15">
        <f>(E112-K112)/(K112-1)*100</f>
        <v>-18.97654584221748</v>
      </c>
    </row>
    <row r="117" spans="1:11" ht="17.25" thickBot="1" x14ac:dyDescent="0.35"/>
    <row r="118" spans="1:11" ht="17.25" thickBot="1" x14ac:dyDescent="0.35">
      <c r="A118" s="1" t="s">
        <v>24</v>
      </c>
      <c r="B118" s="2"/>
      <c r="C118" s="2"/>
      <c r="D118" s="2"/>
      <c r="E118" s="2"/>
      <c r="F118" s="2"/>
      <c r="G118" s="2"/>
      <c r="H118" s="2"/>
      <c r="I118" s="2"/>
      <c r="J118" s="2"/>
      <c r="K118" s="3"/>
    </row>
    <row r="119" spans="1:11" ht="17.25" thickBot="1" x14ac:dyDescent="0.35">
      <c r="A119" s="1" t="s">
        <v>0</v>
      </c>
      <c r="B119" s="4"/>
      <c r="C119" s="5" t="s">
        <v>1</v>
      </c>
      <c r="D119" s="6"/>
      <c r="E119" s="7"/>
      <c r="F119" s="5" t="s">
        <v>2</v>
      </c>
      <c r="G119" s="6"/>
      <c r="H119" s="7"/>
      <c r="I119" s="6" t="s">
        <v>3</v>
      </c>
      <c r="J119" s="6"/>
      <c r="K119" s="7"/>
    </row>
    <row r="120" spans="1:11" ht="17.25" thickBot="1" x14ac:dyDescent="0.35">
      <c r="A120" s="8"/>
      <c r="B120" s="9"/>
      <c r="C120" s="10" t="s">
        <v>4</v>
      </c>
      <c r="D120" s="11" t="s">
        <v>5</v>
      </c>
      <c r="E120" s="11" t="s">
        <v>6</v>
      </c>
      <c r="F120" s="11" t="s">
        <v>4</v>
      </c>
      <c r="G120" s="11" t="s">
        <v>5</v>
      </c>
      <c r="H120" s="11" t="s">
        <v>6</v>
      </c>
      <c r="I120" s="11" t="s">
        <v>4</v>
      </c>
      <c r="J120" s="11" t="s">
        <v>5</v>
      </c>
      <c r="K120" s="12" t="s">
        <v>6</v>
      </c>
    </row>
    <row r="121" spans="1:11" ht="17.25" thickBot="1" x14ac:dyDescent="0.35">
      <c r="A121" s="13" t="s">
        <v>7</v>
      </c>
      <c r="B121" s="14"/>
      <c r="C121" s="15">
        <v>1.88</v>
      </c>
      <c r="D121" s="15">
        <v>3.15</v>
      </c>
      <c r="E121" s="15">
        <v>3.5</v>
      </c>
      <c r="F121" s="16">
        <f>(I121*F122)/I122</f>
        <v>1.8720296304188744</v>
      </c>
      <c r="G121" s="16">
        <f>(J121*F122)/I122</f>
        <v>2.8635252472946453</v>
      </c>
      <c r="H121" s="15">
        <f>(K121*F122)/I122</f>
        <v>3.9731412806213209</v>
      </c>
      <c r="I121" s="16">
        <v>2.0920000000000001</v>
      </c>
      <c r="J121" s="16">
        <v>3.2</v>
      </c>
      <c r="K121" s="15">
        <v>4.4400000000000004</v>
      </c>
    </row>
    <row r="122" spans="1:11" ht="17.25" thickBot="1" x14ac:dyDescent="0.35">
      <c r="A122" s="13" t="s">
        <v>8</v>
      </c>
      <c r="B122" s="14"/>
      <c r="C122" s="17">
        <f>100/((100/C121)+(100/D121)+(100/+E121))</f>
        <v>0.88098780124962806</v>
      </c>
      <c r="D122" s="18"/>
      <c r="E122" s="18"/>
      <c r="F122" s="17">
        <f>C122</f>
        <v>0.88098780124962806</v>
      </c>
      <c r="G122" s="19"/>
      <c r="H122" s="14"/>
      <c r="I122" s="17">
        <f>100/((100/I121)+(100/J121)+(100/+K121))</f>
        <v>0.98450710943172259</v>
      </c>
      <c r="J122" s="19"/>
      <c r="K122" s="14"/>
    </row>
    <row r="123" spans="1:11" ht="17.25" thickBot="1" x14ac:dyDescent="0.35">
      <c r="A123" s="20" t="s">
        <v>9</v>
      </c>
      <c r="B123" s="21"/>
      <c r="C123" s="22">
        <f>C122/C121*100</f>
        <v>46.861053257958943</v>
      </c>
      <c r="D123" s="23">
        <f>C122/D121*100</f>
        <v>27.967866706337404</v>
      </c>
      <c r="E123" s="22">
        <f>C122/E121*100</f>
        <v>25.171080035703657</v>
      </c>
      <c r="F123" s="22">
        <f>I123</f>
        <v>47.060569284499167</v>
      </c>
      <c r="G123" s="22">
        <f>J123</f>
        <v>30.765847169741328</v>
      </c>
      <c r="H123" s="23">
        <f>K123</f>
        <v>22.173583545759517</v>
      </c>
      <c r="I123" s="22">
        <f>I122/I121*100</f>
        <v>47.060569284499167</v>
      </c>
      <c r="J123" s="22">
        <f>I122/J121*100</f>
        <v>30.765847169741328</v>
      </c>
      <c r="K123" s="23">
        <f>I122/K121*100</f>
        <v>22.173583545759517</v>
      </c>
    </row>
    <row r="124" spans="1:11" ht="17.25" thickBot="1" x14ac:dyDescent="0.35">
      <c r="A124" s="13" t="s">
        <v>10</v>
      </c>
      <c r="B124" s="14"/>
      <c r="C124" s="16">
        <f>C121-F121</f>
        <v>7.9703695811255137E-3</v>
      </c>
      <c r="D124" s="15">
        <f>D121-G121</f>
        <v>0.28647475270535461</v>
      </c>
      <c r="E124" s="16">
        <f t="shared" ref="E124" si="122">E121-H121</f>
        <v>-0.47314128062132088</v>
      </c>
      <c r="F124" s="15">
        <f t="shared" ref="F124" si="123">F121-I121</f>
        <v>-0.2199703695811257</v>
      </c>
      <c r="G124" s="16">
        <f t="shared" ref="G124" si="124">G121-J121</f>
        <v>-0.33647475270535487</v>
      </c>
      <c r="H124" s="15">
        <f t="shared" ref="H124" si="125">H121-K121</f>
        <v>-0.46685871937867951</v>
      </c>
      <c r="I124" s="16">
        <f>C121-I121</f>
        <v>-0.21200000000000019</v>
      </c>
      <c r="J124" s="15">
        <f>D121-J121</f>
        <v>-5.0000000000000266E-2</v>
      </c>
      <c r="K124" s="15">
        <f>E121-K121</f>
        <v>-0.94000000000000039</v>
      </c>
    </row>
    <row r="125" spans="1:11" ht="17.25" thickBot="1" x14ac:dyDescent="0.35">
      <c r="A125" s="13" t="s">
        <v>11</v>
      </c>
      <c r="B125" s="14"/>
      <c r="C125" s="15">
        <f t="shared" ref="C125" si="126">(C121-F121)/(F121-1)*100</f>
        <v>0.91400215119949468</v>
      </c>
      <c r="D125" s="15">
        <f t="shared" ref="D125" si="127">(D121-G121)/(G121-1)*100</f>
        <v>15.372732573451394</v>
      </c>
      <c r="E125" s="15">
        <f t="shared" ref="E125" si="128">(E121-H121)/(H121-1)*100</f>
        <v>-15.913851242294305</v>
      </c>
      <c r="F125" s="15">
        <f t="shared" ref="F125" si="129">(F121-I121)/(I121-1)*100</f>
        <v>-20.143806738198322</v>
      </c>
      <c r="G125" s="15">
        <f t="shared" ref="G125" si="130">(G121-J121)/(J121-1)*100</f>
        <v>-15.294306941152493</v>
      </c>
      <c r="H125" s="15">
        <f t="shared" ref="H125" si="131">(H121-K121)/(K121-1)*100</f>
        <v>-13.571474400543007</v>
      </c>
      <c r="I125" s="15">
        <f>(C121-I121)/(I121-1)*100</f>
        <v>-19.41391941391943</v>
      </c>
      <c r="J125" s="15">
        <f>(D121-J121)/(J121-1)*100</f>
        <v>-2.2727272727272845</v>
      </c>
      <c r="K125" s="15">
        <f>(E121-K121)/(K121-1)*100</f>
        <v>-27.325581395348848</v>
      </c>
    </row>
    <row r="126" spans="1:11" ht="17.25" thickBot="1" x14ac:dyDescent="0.35"/>
    <row r="127" spans="1:11" ht="17.25" thickBot="1" x14ac:dyDescent="0.35">
      <c r="A127" s="1" t="s">
        <v>25</v>
      </c>
      <c r="B127" s="2"/>
      <c r="C127" s="2"/>
      <c r="D127" s="2"/>
      <c r="E127" s="2"/>
      <c r="F127" s="2"/>
      <c r="G127" s="2"/>
      <c r="H127" s="2"/>
      <c r="I127" s="2"/>
      <c r="J127" s="2"/>
      <c r="K127" s="3"/>
    </row>
    <row r="128" spans="1:11" ht="17.25" thickBot="1" x14ac:dyDescent="0.35">
      <c r="A128" s="1" t="s">
        <v>0</v>
      </c>
      <c r="B128" s="4"/>
      <c r="C128" s="5" t="s">
        <v>1</v>
      </c>
      <c r="D128" s="6"/>
      <c r="E128" s="7"/>
      <c r="F128" s="5" t="s">
        <v>2</v>
      </c>
      <c r="G128" s="6"/>
      <c r="H128" s="7"/>
      <c r="I128" s="6" t="s">
        <v>3</v>
      </c>
      <c r="J128" s="6"/>
      <c r="K128" s="7"/>
    </row>
    <row r="129" spans="1:11" ht="17.25" thickBot="1" x14ac:dyDescent="0.35">
      <c r="A129" s="8"/>
      <c r="B129" s="9"/>
      <c r="C129" s="10" t="s">
        <v>4</v>
      </c>
      <c r="D129" s="11" t="s">
        <v>5</v>
      </c>
      <c r="E129" s="11" t="s">
        <v>6</v>
      </c>
      <c r="F129" s="11" t="s">
        <v>4</v>
      </c>
      <c r="G129" s="11" t="s">
        <v>5</v>
      </c>
      <c r="H129" s="11" t="s">
        <v>6</v>
      </c>
      <c r="I129" s="11" t="s">
        <v>4</v>
      </c>
      <c r="J129" s="11" t="s">
        <v>5</v>
      </c>
      <c r="K129" s="12" t="s">
        <v>6</v>
      </c>
    </row>
    <row r="130" spans="1:11" ht="17.25" thickBot="1" x14ac:dyDescent="0.35">
      <c r="A130" s="13" t="s">
        <v>7</v>
      </c>
      <c r="B130" s="14"/>
      <c r="C130" s="15">
        <v>1.59</v>
      </c>
      <c r="D130" s="15">
        <v>3.55</v>
      </c>
      <c r="E130" s="15">
        <v>4.45</v>
      </c>
      <c r="F130" s="16">
        <f>(I130*F131)/I131</f>
        <v>1.6926056159833742</v>
      </c>
      <c r="G130" s="16">
        <f>(J130*F131)/I131</f>
        <v>3.2060995265716823</v>
      </c>
      <c r="H130" s="15">
        <f>(K130*F131)/I131</f>
        <v>4.2986809294815851</v>
      </c>
      <c r="I130" s="16">
        <v>1.89</v>
      </c>
      <c r="J130" s="16">
        <v>3.58</v>
      </c>
      <c r="K130" s="15">
        <v>4.8</v>
      </c>
    </row>
    <row r="131" spans="1:11" ht="17.25" thickBot="1" x14ac:dyDescent="0.35">
      <c r="A131" s="13" t="s">
        <v>8</v>
      </c>
      <c r="B131" s="14"/>
      <c r="C131" s="17">
        <f>100/((100/C130)+(100/D130)+(100/+E130))</f>
        <v>0.88079337249057599</v>
      </c>
      <c r="D131" s="18"/>
      <c r="E131" s="18"/>
      <c r="F131" s="17">
        <f>C131</f>
        <v>0.88079337249057599</v>
      </c>
      <c r="G131" s="19"/>
      <c r="H131" s="14"/>
      <c r="I131" s="17">
        <f>100/((100/I130)+(100/J130)+(100/+K130))</f>
        <v>0.98351290949724712</v>
      </c>
      <c r="J131" s="19"/>
      <c r="K131" s="14"/>
    </row>
    <row r="132" spans="1:11" ht="17.25" thickBot="1" x14ac:dyDescent="0.35">
      <c r="A132" s="20" t="s">
        <v>9</v>
      </c>
      <c r="B132" s="21"/>
      <c r="C132" s="22">
        <f>C131/C130*100</f>
        <v>55.395809590602262</v>
      </c>
      <c r="D132" s="23">
        <f>C131/D130*100</f>
        <v>24.811080915227492</v>
      </c>
      <c r="E132" s="22">
        <f>C131/E130*100</f>
        <v>19.793109494170245</v>
      </c>
      <c r="F132" s="22">
        <f>I132</f>
        <v>52.037720079219426</v>
      </c>
      <c r="G132" s="22">
        <f>J132</f>
        <v>27.472427639587909</v>
      </c>
      <c r="H132" s="23">
        <f>K132</f>
        <v>20.48985228119265</v>
      </c>
      <c r="I132" s="22">
        <f>I131/I130*100</f>
        <v>52.037720079219426</v>
      </c>
      <c r="J132" s="22">
        <f>I131/J130*100</f>
        <v>27.472427639587909</v>
      </c>
      <c r="K132" s="23">
        <f>I131/K130*100</f>
        <v>20.48985228119265</v>
      </c>
    </row>
    <row r="133" spans="1:11" ht="17.25" thickBot="1" x14ac:dyDescent="0.35">
      <c r="A133" s="13" t="s">
        <v>10</v>
      </c>
      <c r="B133" s="14"/>
      <c r="C133" s="16">
        <f>C130-F130</f>
        <v>-0.10260561598337414</v>
      </c>
      <c r="D133" s="15">
        <f>D130-G130</f>
        <v>0.34390047342831753</v>
      </c>
      <c r="E133" s="16">
        <f t="shared" ref="E133" si="132">E130-H130</f>
        <v>0.15131907051841509</v>
      </c>
      <c r="F133" s="15">
        <f t="shared" ref="F133" si="133">F130-I130</f>
        <v>-0.19739438401662568</v>
      </c>
      <c r="G133" s="16">
        <f t="shared" ref="G133" si="134">G130-J130</f>
        <v>-0.37390047342831778</v>
      </c>
      <c r="H133" s="15">
        <f t="shared" ref="H133" si="135">H130-K130</f>
        <v>-0.50131907051841473</v>
      </c>
      <c r="I133" s="16">
        <f>C130-I130</f>
        <v>-0.29999999999999982</v>
      </c>
      <c r="J133" s="15">
        <f>D130-J130</f>
        <v>-3.0000000000000249E-2</v>
      </c>
      <c r="K133" s="15">
        <f>E130-K130</f>
        <v>-0.34999999999999964</v>
      </c>
    </row>
    <row r="134" spans="1:11" ht="17.25" thickBot="1" x14ac:dyDescent="0.35">
      <c r="A134" s="13" t="s">
        <v>11</v>
      </c>
      <c r="B134" s="14"/>
      <c r="C134" s="15">
        <f t="shared" ref="C134" si="136">(C130-F130)/(F130-1)*100</f>
        <v>-14.814436039143692</v>
      </c>
      <c r="D134" s="15">
        <f t="shared" ref="D134" si="137">(D130-G130)/(G130-1)*100</f>
        <v>15.588620063880116</v>
      </c>
      <c r="E134" s="15">
        <f t="shared" ref="E134" si="138">(E130-H130)/(H130-1)*100</f>
        <v>4.5872599912897956</v>
      </c>
      <c r="F134" s="15">
        <f t="shared" ref="F134" si="139">(F130-I130)/(I130-1)*100</f>
        <v>-22.17914427153098</v>
      </c>
      <c r="G134" s="15">
        <f t="shared" ref="G134" si="140">(G130-J130)/(J130-1)*100</f>
        <v>-14.492266411950302</v>
      </c>
      <c r="H134" s="15">
        <f t="shared" ref="H134" si="141">(H130-K130)/(K130-1)*100</f>
        <v>-13.192607118905652</v>
      </c>
      <c r="I134" s="15">
        <f>(C130-I130)/(I130-1)*100</f>
        <v>-33.707865168539307</v>
      </c>
      <c r="J134" s="15">
        <f>(D130-J130)/(J130-1)*100</f>
        <v>-1.1627906976744282</v>
      </c>
      <c r="K134" s="15">
        <f>(E130-K130)/(K130-1)*100</f>
        <v>-9.2105263157894655</v>
      </c>
    </row>
    <row r="135" spans="1:11" ht="17.25" thickBot="1" x14ac:dyDescent="0.35"/>
    <row r="136" spans="1:11" ht="17.25" thickBot="1" x14ac:dyDescent="0.35">
      <c r="A136" s="1" t="s">
        <v>26</v>
      </c>
      <c r="B136" s="2"/>
      <c r="C136" s="2"/>
      <c r="D136" s="2"/>
      <c r="E136" s="2"/>
      <c r="F136" s="2"/>
      <c r="G136" s="2"/>
      <c r="H136" s="2"/>
      <c r="I136" s="2"/>
      <c r="J136" s="2"/>
      <c r="K136" s="3"/>
    </row>
    <row r="137" spans="1:11" ht="17.25" thickBot="1" x14ac:dyDescent="0.35">
      <c r="A137" s="1" t="s">
        <v>0</v>
      </c>
      <c r="B137" s="4"/>
      <c r="C137" s="5" t="s">
        <v>1</v>
      </c>
      <c r="D137" s="6"/>
      <c r="E137" s="7"/>
      <c r="F137" s="5" t="s">
        <v>2</v>
      </c>
      <c r="G137" s="6"/>
      <c r="H137" s="7"/>
      <c r="I137" s="6" t="s">
        <v>3</v>
      </c>
      <c r="J137" s="6"/>
      <c r="K137" s="7"/>
    </row>
    <row r="138" spans="1:11" ht="17.25" thickBot="1" x14ac:dyDescent="0.35">
      <c r="A138" s="8"/>
      <c r="B138" s="9"/>
      <c r="C138" s="10" t="s">
        <v>4</v>
      </c>
      <c r="D138" s="11" t="s">
        <v>5</v>
      </c>
      <c r="E138" s="11" t="s">
        <v>6</v>
      </c>
      <c r="F138" s="11" t="s">
        <v>4</v>
      </c>
      <c r="G138" s="11" t="s">
        <v>5</v>
      </c>
      <c r="H138" s="11" t="s">
        <v>6</v>
      </c>
      <c r="I138" s="11" t="s">
        <v>4</v>
      </c>
      <c r="J138" s="11" t="s">
        <v>5</v>
      </c>
      <c r="K138" s="12" t="s">
        <v>6</v>
      </c>
    </row>
    <row r="139" spans="1:11" ht="17.25" thickBot="1" x14ac:dyDescent="0.35">
      <c r="A139" s="13" t="s">
        <v>7</v>
      </c>
      <c r="B139" s="14"/>
      <c r="C139" s="15">
        <v>1.83</v>
      </c>
      <c r="D139" s="15">
        <v>3.3</v>
      </c>
      <c r="E139" s="15">
        <v>3.5</v>
      </c>
      <c r="F139" s="16">
        <f>(I139*F140)/I140</f>
        <v>1.8499871900853642</v>
      </c>
      <c r="G139" s="16">
        <f>(J139*F140)/I140</f>
        <v>2.9878903360179478</v>
      </c>
      <c r="H139" s="15">
        <f>(K139*F140)/I140</f>
        <v>3.8466851631368786</v>
      </c>
      <c r="I139" s="16">
        <v>2.0680000000000001</v>
      </c>
      <c r="J139" s="16">
        <v>3.34</v>
      </c>
      <c r="K139" s="15">
        <v>4.3</v>
      </c>
    </row>
    <row r="140" spans="1:11" ht="17.25" thickBot="1" x14ac:dyDescent="0.35">
      <c r="A140" s="13" t="s">
        <v>8</v>
      </c>
      <c r="B140" s="14"/>
      <c r="C140" s="17">
        <f>100/((100/C139)+(100/D139)+(100/+E139))</f>
        <v>0.88090772693173292</v>
      </c>
      <c r="D140" s="18"/>
      <c r="E140" s="18"/>
      <c r="F140" s="17">
        <f>C140</f>
        <v>0.88090772693173292</v>
      </c>
      <c r="G140" s="19"/>
      <c r="H140" s="14"/>
      <c r="I140" s="17">
        <f>100/((100/I139)+(100/J139)+(100/+K139))</f>
        <v>0.98471880727496497</v>
      </c>
      <c r="J140" s="19"/>
      <c r="K140" s="14"/>
    </row>
    <row r="141" spans="1:11" ht="17.25" thickBot="1" x14ac:dyDescent="0.35">
      <c r="A141" s="20" t="s">
        <v>9</v>
      </c>
      <c r="B141" s="21"/>
      <c r="C141" s="22">
        <f>C140/C139*100</f>
        <v>48.13703425856464</v>
      </c>
      <c r="D141" s="23">
        <f>C140/D139*100</f>
        <v>26.694173543385848</v>
      </c>
      <c r="E141" s="22">
        <f>C140/E139*100</f>
        <v>25.168792198049513</v>
      </c>
      <c r="F141" s="22">
        <f>I141</f>
        <v>47.616963601303915</v>
      </c>
      <c r="G141" s="22">
        <f>J141</f>
        <v>29.482599020208532</v>
      </c>
      <c r="H141" s="23">
        <f>K141</f>
        <v>22.90043737848756</v>
      </c>
      <c r="I141" s="22">
        <f>I140/I139*100</f>
        <v>47.616963601303915</v>
      </c>
      <c r="J141" s="22">
        <f>I140/J139*100</f>
        <v>29.482599020208532</v>
      </c>
      <c r="K141" s="23">
        <f>I140/K139*100</f>
        <v>22.90043737848756</v>
      </c>
    </row>
    <row r="142" spans="1:11" ht="17.25" thickBot="1" x14ac:dyDescent="0.35">
      <c r="A142" s="13" t="s">
        <v>10</v>
      </c>
      <c r="B142" s="14"/>
      <c r="C142" s="16">
        <f>C139-F139</f>
        <v>-1.9987190085364093E-2</v>
      </c>
      <c r="D142" s="15">
        <f>D139-G139</f>
        <v>0.31210966398205198</v>
      </c>
      <c r="E142" s="16">
        <f t="shared" ref="E142" si="142">E139-H139</f>
        <v>-0.34668516313687858</v>
      </c>
      <c r="F142" s="15">
        <f t="shared" ref="F142" si="143">F139-I139</f>
        <v>-0.2180128099146359</v>
      </c>
      <c r="G142" s="16">
        <f t="shared" ref="G142" si="144">G139-J139</f>
        <v>-0.35210966398205201</v>
      </c>
      <c r="H142" s="15">
        <f t="shared" ref="H142" si="145">H139-K139</f>
        <v>-0.45331483686312124</v>
      </c>
      <c r="I142" s="16">
        <f>C139-I139</f>
        <v>-0.23799999999999999</v>
      </c>
      <c r="J142" s="15">
        <f>D139-J139</f>
        <v>-4.0000000000000036E-2</v>
      </c>
      <c r="K142" s="15">
        <f>E139-K139</f>
        <v>-0.79999999999999982</v>
      </c>
    </row>
    <row r="143" spans="1:11" ht="17.25" thickBot="1" x14ac:dyDescent="0.35">
      <c r="A143" s="13" t="s">
        <v>11</v>
      </c>
      <c r="B143" s="14"/>
      <c r="C143" s="15">
        <f t="shared" ref="C143" si="146">(C139-F139)/(F139-1)*100</f>
        <v>-2.3514695654833084</v>
      </c>
      <c r="D143" s="15">
        <f t="shared" ref="D143" si="147">(D139-G139)/(G139-1)*100</f>
        <v>15.700547375629178</v>
      </c>
      <c r="E143" s="15">
        <f t="shared" ref="E143" si="148">(E139-H139)/(H139-1)*100</f>
        <v>-12.178556576128427</v>
      </c>
      <c r="F143" s="15">
        <f t="shared" ref="F143" si="149">(F139-I139)/(I139-1)*100</f>
        <v>-20.413184448935944</v>
      </c>
      <c r="G143" s="15">
        <f t="shared" ref="G143" si="150">(G139-J139)/(J139-1)*100</f>
        <v>-15.047421537694531</v>
      </c>
      <c r="H143" s="15">
        <f t="shared" ref="H143" si="151">(H139-K139)/(K139-1)*100</f>
        <v>-13.736813238276401</v>
      </c>
      <c r="I143" s="15">
        <f>(C139-I139)/(I139-1)*100</f>
        <v>-22.284644194756552</v>
      </c>
      <c r="J143" s="15">
        <f>(D139-J139)/(J139-1)*100</f>
        <v>-1.7094017094017109</v>
      </c>
      <c r="K143" s="15">
        <f>(E139-K139)/(K139-1)*100</f>
        <v>-24.242424242424239</v>
      </c>
    </row>
    <row r="144" spans="1:11" ht="17.25" thickBot="1" x14ac:dyDescent="0.35"/>
    <row r="145" spans="1:11" ht="17.25" thickBot="1" x14ac:dyDescent="0.35">
      <c r="A145" s="1" t="s">
        <v>27</v>
      </c>
      <c r="B145" s="2"/>
      <c r="C145" s="2"/>
      <c r="D145" s="2"/>
      <c r="E145" s="2"/>
      <c r="F145" s="2"/>
      <c r="G145" s="2"/>
      <c r="H145" s="2"/>
      <c r="I145" s="2"/>
      <c r="J145" s="2"/>
      <c r="K145" s="3"/>
    </row>
    <row r="146" spans="1:11" ht="17.25" thickBot="1" x14ac:dyDescent="0.35">
      <c r="A146" s="1" t="s">
        <v>0</v>
      </c>
      <c r="B146" s="4"/>
      <c r="C146" s="5" t="s">
        <v>1</v>
      </c>
      <c r="D146" s="6"/>
      <c r="E146" s="7"/>
      <c r="F146" s="5" t="s">
        <v>2</v>
      </c>
      <c r="G146" s="6"/>
      <c r="H146" s="7"/>
      <c r="I146" s="6" t="s">
        <v>3</v>
      </c>
      <c r="J146" s="6"/>
      <c r="K146" s="7"/>
    </row>
    <row r="147" spans="1:11" ht="17.25" thickBot="1" x14ac:dyDescent="0.35">
      <c r="A147" s="8"/>
      <c r="B147" s="9"/>
      <c r="C147" s="10" t="s">
        <v>4</v>
      </c>
      <c r="D147" s="11" t="s">
        <v>5</v>
      </c>
      <c r="E147" s="11" t="s">
        <v>6</v>
      </c>
      <c r="F147" s="11" t="s">
        <v>4</v>
      </c>
      <c r="G147" s="11" t="s">
        <v>5</v>
      </c>
      <c r="H147" s="11" t="s">
        <v>6</v>
      </c>
      <c r="I147" s="11" t="s">
        <v>4</v>
      </c>
      <c r="J147" s="11" t="s">
        <v>5</v>
      </c>
      <c r="K147" s="12" t="s">
        <v>6</v>
      </c>
    </row>
    <row r="148" spans="1:11" ht="17.25" thickBot="1" x14ac:dyDescent="0.35">
      <c r="A148" s="13" t="s">
        <v>7</v>
      </c>
      <c r="B148" s="14"/>
      <c r="C148" s="15">
        <v>2.02</v>
      </c>
      <c r="D148" s="15">
        <v>3.45</v>
      </c>
      <c r="E148" s="15">
        <v>2.85</v>
      </c>
      <c r="F148" s="16">
        <f>(I148*F149)/I149</f>
        <v>2.2076577797213677</v>
      </c>
      <c r="G148" s="16">
        <f>(J148*F149)/I149</f>
        <v>3.3633684164312569</v>
      </c>
      <c r="H148" s="15">
        <f>(K148*F149)/I149</f>
        <v>2.5940873424602779</v>
      </c>
      <c r="I148" s="16">
        <v>2.468</v>
      </c>
      <c r="J148" s="16">
        <v>3.76</v>
      </c>
      <c r="K148" s="15">
        <v>2.9</v>
      </c>
    </row>
    <row r="149" spans="1:11" ht="17.25" thickBot="1" x14ac:dyDescent="0.35">
      <c r="A149" s="13" t="s">
        <v>8</v>
      </c>
      <c r="B149" s="14"/>
      <c r="C149" s="17">
        <f>100/((100/C148)+(100/D148)+(100/+E148))</f>
        <v>0.88045082784759643</v>
      </c>
      <c r="D149" s="18"/>
      <c r="E149" s="18"/>
      <c r="F149" s="17">
        <f>C149</f>
        <v>0.88045082784759643</v>
      </c>
      <c r="G149" s="19"/>
      <c r="H149" s="14"/>
      <c r="I149" s="17">
        <f>100/((100/I148)+(100/J148)+(100/+K148))</f>
        <v>0.98427965742141432</v>
      </c>
      <c r="J149" s="19"/>
      <c r="K149" s="14"/>
    </row>
    <row r="150" spans="1:11" ht="17.25" thickBot="1" x14ac:dyDescent="0.35">
      <c r="A150" s="20" t="s">
        <v>9</v>
      </c>
      <c r="B150" s="21"/>
      <c r="C150" s="22">
        <f>C149/C148*100</f>
        <v>43.586674645920617</v>
      </c>
      <c r="D150" s="23">
        <f>C149/D148*100</f>
        <v>25.520313850654968</v>
      </c>
      <c r="E150" s="22">
        <f>C149/E148*100</f>
        <v>30.893011503424432</v>
      </c>
      <c r="F150" s="22">
        <f>I150</f>
        <v>39.881671694546775</v>
      </c>
      <c r="G150" s="22">
        <f>J150</f>
        <v>26.177650463335489</v>
      </c>
      <c r="H150" s="23">
        <f>K150</f>
        <v>33.940677842117736</v>
      </c>
      <c r="I150" s="22">
        <f>I149/I148*100</f>
        <v>39.881671694546775</v>
      </c>
      <c r="J150" s="22">
        <f>I149/J148*100</f>
        <v>26.177650463335489</v>
      </c>
      <c r="K150" s="23">
        <f>I149/K148*100</f>
        <v>33.940677842117736</v>
      </c>
    </row>
    <row r="151" spans="1:11" ht="17.25" thickBot="1" x14ac:dyDescent="0.35">
      <c r="A151" s="13" t="s">
        <v>10</v>
      </c>
      <c r="B151" s="14"/>
      <c r="C151" s="16">
        <f>C148-F148</f>
        <v>-0.18765777972136766</v>
      </c>
      <c r="D151" s="15">
        <f>D148-G148</f>
        <v>8.6631583568743231E-2</v>
      </c>
      <c r="E151" s="16">
        <f t="shared" ref="E151" si="152">E148-H148</f>
        <v>0.25591265753972214</v>
      </c>
      <c r="F151" s="15">
        <f t="shared" ref="F151" si="153">F148-I148</f>
        <v>-0.2603422202786323</v>
      </c>
      <c r="G151" s="16">
        <f t="shared" ref="G151" si="154">G148-J148</f>
        <v>-0.39663158356874284</v>
      </c>
      <c r="H151" s="15">
        <f t="shared" ref="H151" si="155">H148-K148</f>
        <v>-0.30591265753972197</v>
      </c>
      <c r="I151" s="16">
        <f>C148-I148</f>
        <v>-0.44799999999999995</v>
      </c>
      <c r="J151" s="15">
        <f>D148-J148</f>
        <v>-0.30999999999999961</v>
      </c>
      <c r="K151" s="15">
        <f>E148-K148</f>
        <v>-4.9999999999999822E-2</v>
      </c>
    </row>
    <row r="152" spans="1:11" ht="17.25" thickBot="1" x14ac:dyDescent="0.35">
      <c r="A152" s="13" t="s">
        <v>11</v>
      </c>
      <c r="B152" s="14"/>
      <c r="C152" s="15">
        <f t="shared" ref="C152" si="156">(C148-F148)/(F148-1)*100</f>
        <v>-15.538986530162898</v>
      </c>
      <c r="D152" s="15">
        <f t="shared" ref="D152" si="157">(D148-G148)/(G148-1)*100</f>
        <v>3.6655979222891961</v>
      </c>
      <c r="E152" s="15">
        <f t="shared" ref="E152" si="158">(E148-H148)/(H148-1)*100</f>
        <v>16.053866731339351</v>
      </c>
      <c r="F152" s="15">
        <f t="shared" ref="F152" si="159">(F148-I148)/(I148-1)*100</f>
        <v>-17.734483670206561</v>
      </c>
      <c r="G152" s="15">
        <f t="shared" ref="G152" si="160">(G148-J148)/(J148-1)*100</f>
        <v>-14.370709549592133</v>
      </c>
      <c r="H152" s="15">
        <f t="shared" ref="H152" si="161">(H148-K148)/(K148-1)*100</f>
        <v>-16.100666186301158</v>
      </c>
      <c r="I152" s="15">
        <f>(C148-I148)/(I148-1)*100</f>
        <v>-30.517711171662121</v>
      </c>
      <c r="J152" s="15">
        <f>(D148-J148)/(J148-1)*100</f>
        <v>-11.231884057971001</v>
      </c>
      <c r="K152" s="15">
        <f>(E148-K148)/(K148-1)*100</f>
        <v>-2.6315789473684119</v>
      </c>
    </row>
  </sheetData>
  <mergeCells count="221">
    <mergeCell ref="A151:B151"/>
    <mergeCell ref="A152:B152"/>
    <mergeCell ref="A148:B148"/>
    <mergeCell ref="A149:B149"/>
    <mergeCell ref="C149:E149"/>
    <mergeCell ref="F149:H149"/>
    <mergeCell ref="I149:K149"/>
    <mergeCell ref="A150:B150"/>
    <mergeCell ref="A142:B142"/>
    <mergeCell ref="A143:B143"/>
    <mergeCell ref="A145:K145"/>
    <mergeCell ref="A146:B147"/>
    <mergeCell ref="C146:E146"/>
    <mergeCell ref="F146:H146"/>
    <mergeCell ref="I146:K146"/>
    <mergeCell ref="A139:B139"/>
    <mergeCell ref="A140:B140"/>
    <mergeCell ref="C140:E140"/>
    <mergeCell ref="F140:H140"/>
    <mergeCell ref="I140:K140"/>
    <mergeCell ref="A141:B141"/>
    <mergeCell ref="A133:B133"/>
    <mergeCell ref="A134:B134"/>
    <mergeCell ref="A136:K136"/>
    <mergeCell ref="A137:B138"/>
    <mergeCell ref="C137:E137"/>
    <mergeCell ref="F137:H137"/>
    <mergeCell ref="I137:K137"/>
    <mergeCell ref="A130:B130"/>
    <mergeCell ref="A131:B131"/>
    <mergeCell ref="C131:E131"/>
    <mergeCell ref="F131:H131"/>
    <mergeCell ref="I131:K131"/>
    <mergeCell ref="A132:B132"/>
    <mergeCell ref="A124:B124"/>
    <mergeCell ref="A125:B125"/>
    <mergeCell ref="A127:K127"/>
    <mergeCell ref="A128:B129"/>
    <mergeCell ref="C128:E128"/>
    <mergeCell ref="F128:H128"/>
    <mergeCell ref="I128:K128"/>
    <mergeCell ref="A121:B121"/>
    <mergeCell ref="A122:B122"/>
    <mergeCell ref="C122:E122"/>
    <mergeCell ref="F122:H122"/>
    <mergeCell ref="I122:K122"/>
    <mergeCell ref="A123:B123"/>
    <mergeCell ref="A115:B115"/>
    <mergeCell ref="A116:B116"/>
    <mergeCell ref="A118:K118"/>
    <mergeCell ref="A119:B120"/>
    <mergeCell ref="C119:E119"/>
    <mergeCell ref="F119:H119"/>
    <mergeCell ref="I119:K119"/>
    <mergeCell ref="A112:B112"/>
    <mergeCell ref="A113:B113"/>
    <mergeCell ref="C113:E113"/>
    <mergeCell ref="F113:H113"/>
    <mergeCell ref="I113:K113"/>
    <mergeCell ref="A114:B114"/>
    <mergeCell ref="A106:B106"/>
    <mergeCell ref="A107:B107"/>
    <mergeCell ref="A109:K109"/>
    <mergeCell ref="A110:B111"/>
    <mergeCell ref="C110:E110"/>
    <mergeCell ref="F110:H110"/>
    <mergeCell ref="I110:K110"/>
    <mergeCell ref="A103:B103"/>
    <mergeCell ref="A104:B104"/>
    <mergeCell ref="C104:E104"/>
    <mergeCell ref="F104:H104"/>
    <mergeCell ref="I104:K104"/>
    <mergeCell ref="A105:B105"/>
    <mergeCell ref="A97:B97"/>
    <mergeCell ref="A98:B98"/>
    <mergeCell ref="A100:K100"/>
    <mergeCell ref="A101:B102"/>
    <mergeCell ref="C101:E101"/>
    <mergeCell ref="F101:H101"/>
    <mergeCell ref="I101:K101"/>
    <mergeCell ref="A94:B94"/>
    <mergeCell ref="A95:B95"/>
    <mergeCell ref="C95:E95"/>
    <mergeCell ref="F95:H95"/>
    <mergeCell ref="I95:K95"/>
    <mergeCell ref="A96:B96"/>
    <mergeCell ref="A88:B88"/>
    <mergeCell ref="A89:B89"/>
    <mergeCell ref="A91:K91"/>
    <mergeCell ref="A92:B93"/>
    <mergeCell ref="C92:E92"/>
    <mergeCell ref="F92:H92"/>
    <mergeCell ref="I92:K92"/>
    <mergeCell ref="A85:B85"/>
    <mergeCell ref="A86:B86"/>
    <mergeCell ref="C86:E86"/>
    <mergeCell ref="F86:H86"/>
    <mergeCell ref="I86:K86"/>
    <mergeCell ref="A87:B87"/>
    <mergeCell ref="A79:B79"/>
    <mergeCell ref="A80:B80"/>
    <mergeCell ref="A82:K82"/>
    <mergeCell ref="A83:B84"/>
    <mergeCell ref="C83:E83"/>
    <mergeCell ref="F83:H83"/>
    <mergeCell ref="I83:K83"/>
    <mergeCell ref="A76:B76"/>
    <mergeCell ref="A77:B77"/>
    <mergeCell ref="C77:E77"/>
    <mergeCell ref="F77:H77"/>
    <mergeCell ref="I77:K77"/>
    <mergeCell ref="A78:B78"/>
    <mergeCell ref="A70:B70"/>
    <mergeCell ref="A71:B71"/>
    <mergeCell ref="A73:K73"/>
    <mergeCell ref="A74:B75"/>
    <mergeCell ref="C74:E74"/>
    <mergeCell ref="F74:H74"/>
    <mergeCell ref="I74:K74"/>
    <mergeCell ref="A67:B67"/>
    <mergeCell ref="A68:B68"/>
    <mergeCell ref="C68:E68"/>
    <mergeCell ref="F68:H68"/>
    <mergeCell ref="I68:K68"/>
    <mergeCell ref="A69:B69"/>
    <mergeCell ref="A61:B61"/>
    <mergeCell ref="A62:B62"/>
    <mergeCell ref="A64:K64"/>
    <mergeCell ref="A65:B66"/>
    <mergeCell ref="C65:E65"/>
    <mergeCell ref="F65:H65"/>
    <mergeCell ref="I65:K65"/>
    <mergeCell ref="A58:B58"/>
    <mergeCell ref="A59:B59"/>
    <mergeCell ref="C59:E59"/>
    <mergeCell ref="F59:H59"/>
    <mergeCell ref="I59:K59"/>
    <mergeCell ref="A60:B60"/>
    <mergeCell ref="A52:B52"/>
    <mergeCell ref="A53:B53"/>
    <mergeCell ref="A55:K55"/>
    <mergeCell ref="A56:B57"/>
    <mergeCell ref="C56:E56"/>
    <mergeCell ref="F56:H56"/>
    <mergeCell ref="I56:K56"/>
    <mergeCell ref="A49:B49"/>
    <mergeCell ref="A50:B50"/>
    <mergeCell ref="C50:E50"/>
    <mergeCell ref="F50:H50"/>
    <mergeCell ref="I50:K50"/>
    <mergeCell ref="A51:B51"/>
    <mergeCell ref="A43:B43"/>
    <mergeCell ref="A44:B44"/>
    <mergeCell ref="A46:K46"/>
    <mergeCell ref="A47:B48"/>
    <mergeCell ref="C47:E47"/>
    <mergeCell ref="F47:H47"/>
    <mergeCell ref="I47:K47"/>
    <mergeCell ref="A40:B40"/>
    <mergeCell ref="A41:B41"/>
    <mergeCell ref="C41:E41"/>
    <mergeCell ref="F41:H41"/>
    <mergeCell ref="I41:K41"/>
    <mergeCell ref="A42:B42"/>
    <mergeCell ref="A34:B34"/>
    <mergeCell ref="A35:B35"/>
    <mergeCell ref="A37:K37"/>
    <mergeCell ref="A38:B39"/>
    <mergeCell ref="C38:E38"/>
    <mergeCell ref="F38:H38"/>
    <mergeCell ref="I38:K38"/>
    <mergeCell ref="A31:B31"/>
    <mergeCell ref="A32:B32"/>
    <mergeCell ref="C32:E32"/>
    <mergeCell ref="F32:H32"/>
    <mergeCell ref="I32:K32"/>
    <mergeCell ref="A33:B33"/>
    <mergeCell ref="A25:B25"/>
    <mergeCell ref="A26:B26"/>
    <mergeCell ref="A28:K28"/>
    <mergeCell ref="A29:B30"/>
    <mergeCell ref="C29:E29"/>
    <mergeCell ref="F29:H29"/>
    <mergeCell ref="I29:K29"/>
    <mergeCell ref="A22:B22"/>
    <mergeCell ref="A23:B23"/>
    <mergeCell ref="C23:E23"/>
    <mergeCell ref="F23:H23"/>
    <mergeCell ref="I23:K23"/>
    <mergeCell ref="A24:B24"/>
    <mergeCell ref="A16:B16"/>
    <mergeCell ref="A17:B17"/>
    <mergeCell ref="A19:K19"/>
    <mergeCell ref="A20:B21"/>
    <mergeCell ref="C20:E20"/>
    <mergeCell ref="F20:H20"/>
    <mergeCell ref="I20:K20"/>
    <mergeCell ref="A13:B13"/>
    <mergeCell ref="A14:B14"/>
    <mergeCell ref="C14:E14"/>
    <mergeCell ref="F14:H14"/>
    <mergeCell ref="I14:K14"/>
    <mergeCell ref="A15:B15"/>
    <mergeCell ref="A8:B8"/>
    <mergeCell ref="A10:K10"/>
    <mergeCell ref="A11:B12"/>
    <mergeCell ref="C11:E11"/>
    <mergeCell ref="F11:H11"/>
    <mergeCell ref="I11:K11"/>
    <mergeCell ref="A5:B5"/>
    <mergeCell ref="C5:E5"/>
    <mergeCell ref="F5:H5"/>
    <mergeCell ref="I5:K5"/>
    <mergeCell ref="A6:B6"/>
    <mergeCell ref="A7:B7"/>
    <mergeCell ref="A1:K1"/>
    <mergeCell ref="A2:B3"/>
    <mergeCell ref="C2:E2"/>
    <mergeCell ref="F2:H2"/>
    <mergeCell ref="I2:K2"/>
    <mergeCell ref="A4:B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Jenix</dc:creator>
  <cp:lastModifiedBy>Jenix Allen</cp:lastModifiedBy>
  <dcterms:created xsi:type="dcterms:W3CDTF">2015-06-05T18:17:20Z</dcterms:created>
  <dcterms:modified xsi:type="dcterms:W3CDTF">2022-11-13T14:21:34Z</dcterms:modified>
</cp:coreProperties>
</file>