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lsx" ContentType="application/vnd.openxmlformats-officedocument.spreadsheetml.sheet"/>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Users\allen\Documents\"/>
    </mc:Choice>
  </mc:AlternateContent>
  <xr:revisionPtr revIDLastSave="0" documentId="13_ncr:1_{B0DC9B65-5D9A-43E2-A990-AB21C280BCA3}" xr6:coauthVersionLast="47" xr6:coauthVersionMax="47" xr10:uidLastSave="{00000000-0000-0000-0000-000000000000}"/>
  <bookViews>
    <workbookView xWindow="-108" yWindow="-108" windowWidth="23256" windowHeight="12456" xr2:uid="{423EC808-6217-4537-8457-6026F375F4B7}"/>
  </bookViews>
  <sheets>
    <sheet name="Version" sheetId="1" r:id="rId1"/>
    <sheet name="Test Case Summary" sheetId="7" r:id="rId2"/>
    <sheet name="UI Login &amp; OTP_TC" sheetId="2" r:id="rId3"/>
    <sheet name="UI Profile Management_TC" sheetId="8" r:id="rId4"/>
    <sheet name="RTM" sheetId="5" r:id="rId5"/>
    <sheet name="Document" sheetId="3" r:id="rId6"/>
    <sheet name="API Document Reference" sheetId="4" r:id="rId7"/>
  </sheets>
  <definedNames>
    <definedName name="_xlnm._FilterDatabase" localSheetId="2" hidden="1">'UI Login &amp; OTP_TC'!$K$26:$K$79</definedName>
    <definedName name="_xlnm._FilterDatabase" localSheetId="3" hidden="1">'UI Profile Management_TC'!$K$25:$K$55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6" i="5" l="1"/>
  <c r="M27" i="5"/>
  <c r="M28" i="5"/>
  <c r="M25" i="5"/>
  <c r="M23" i="5"/>
  <c r="M24" i="5"/>
  <c r="M22" i="5"/>
  <c r="M21" i="5"/>
  <c r="M20" i="5"/>
  <c r="M19" i="5"/>
  <c r="M18" i="5"/>
  <c r="M17" i="5"/>
  <c r="M16" i="5"/>
  <c r="M13" i="5"/>
  <c r="M14" i="5"/>
  <c r="M15" i="5"/>
  <c r="M12" i="5"/>
  <c r="M10" i="5"/>
  <c r="M11" i="5"/>
  <c r="M9" i="5"/>
  <c r="M8" i="5"/>
  <c r="M7" i="5"/>
  <c r="M6" i="5"/>
  <c r="M5" i="5"/>
  <c r="M4" i="5"/>
  <c r="M3" i="5"/>
  <c r="J26" i="5"/>
  <c r="J27" i="5"/>
  <c r="J28" i="5"/>
  <c r="J25" i="5"/>
  <c r="J23" i="5"/>
  <c r="J24" i="5"/>
  <c r="J22" i="5"/>
  <c r="J21" i="5"/>
  <c r="J20" i="5"/>
  <c r="J19" i="5"/>
  <c r="J18" i="5"/>
  <c r="J17" i="5"/>
  <c r="J16" i="5"/>
  <c r="J13" i="5"/>
  <c r="J14" i="5"/>
  <c r="J15" i="5"/>
  <c r="J12" i="5"/>
  <c r="J10" i="5"/>
  <c r="J11" i="5"/>
  <c r="J9" i="5"/>
  <c r="J8" i="5"/>
  <c r="J7" i="5"/>
  <c r="J6" i="5"/>
  <c r="J5" i="5"/>
  <c r="J4" i="5"/>
  <c r="J3" i="5"/>
  <c r="L26" i="5"/>
  <c r="L27" i="5"/>
  <c r="L28" i="5"/>
  <c r="L25" i="5"/>
  <c r="L23" i="5"/>
  <c r="L24" i="5"/>
  <c r="L22" i="5"/>
  <c r="L21" i="5"/>
  <c r="L20" i="5"/>
  <c r="L19" i="5"/>
  <c r="L18" i="5"/>
  <c r="L17" i="5"/>
  <c r="L16" i="5"/>
  <c r="L13" i="5"/>
  <c r="L14" i="5"/>
  <c r="L15" i="5"/>
  <c r="L12" i="5"/>
  <c r="L10" i="5"/>
  <c r="L11" i="5"/>
  <c r="L9" i="5"/>
  <c r="L8" i="5"/>
  <c r="L7" i="5"/>
  <c r="L6" i="5"/>
  <c r="L5" i="5"/>
  <c r="L4" i="5"/>
  <c r="L3" i="5"/>
  <c r="E11" i="7"/>
  <c r="E10" i="7"/>
  <c r="E9" i="7"/>
  <c r="E8" i="7"/>
  <c r="E7" i="7"/>
  <c r="E6" i="7"/>
  <c r="E5" i="7"/>
  <c r="E4" i="7"/>
  <c r="C28" i="5"/>
  <c r="C27" i="5"/>
  <c r="C26" i="5"/>
  <c r="C25" i="5"/>
  <c r="C24" i="5"/>
  <c r="C23" i="5"/>
  <c r="C22" i="5"/>
  <c r="C21" i="5"/>
  <c r="C20" i="5"/>
  <c r="C19" i="5"/>
  <c r="C18" i="5"/>
  <c r="C17" i="5"/>
  <c r="C16" i="5"/>
  <c r="C15" i="5"/>
  <c r="C13" i="5"/>
  <c r="C14" i="5"/>
  <c r="C12" i="5"/>
  <c r="C10" i="5"/>
  <c r="C11" i="5"/>
  <c r="C9" i="5"/>
  <c r="C7" i="5"/>
  <c r="C8" i="5"/>
  <c r="C6" i="5"/>
  <c r="C5" i="5"/>
  <c r="C4" i="5"/>
  <c r="C3" i="5"/>
  <c r="F28" i="5"/>
  <c r="F27" i="5"/>
  <c r="F26" i="5"/>
  <c r="F25" i="5"/>
  <c r="F24" i="5"/>
  <c r="F23" i="5"/>
  <c r="F22" i="5"/>
  <c r="F21" i="5"/>
  <c r="F20" i="5"/>
  <c r="F19" i="5"/>
  <c r="F18" i="5"/>
  <c r="F17" i="5"/>
  <c r="F16" i="5"/>
  <c r="F15" i="5"/>
  <c r="F13" i="5"/>
  <c r="F14" i="5"/>
  <c r="F12" i="5"/>
  <c r="F10" i="5"/>
  <c r="F11" i="5"/>
  <c r="F9" i="5"/>
  <c r="F7" i="5"/>
  <c r="F8" i="5"/>
  <c r="F6" i="5"/>
  <c r="F5" i="5"/>
  <c r="F4" i="5"/>
  <c r="F3" i="5"/>
  <c r="B7" i="7"/>
  <c r="B4" i="7"/>
  <c r="B8" i="7"/>
  <c r="B9" i="7"/>
  <c r="B10" i="7"/>
  <c r="B11" i="7"/>
  <c r="B6" i="7"/>
  <c r="B5" i="7"/>
  <c r="E13" i="7" l="1"/>
  <c r="B13" i="7"/>
  <c r="B1" i="7" s="1"/>
</calcChain>
</file>

<file path=xl/sharedStrings.xml><?xml version="1.0" encoding="utf-8"?>
<sst xmlns="http://schemas.openxmlformats.org/spreadsheetml/2006/main" count="956" uniqueCount="303">
  <si>
    <t>Author</t>
  </si>
  <si>
    <t>Date</t>
  </si>
  <si>
    <t>Description</t>
  </si>
  <si>
    <t>Remark</t>
  </si>
  <si>
    <t>Initial Draft</t>
  </si>
  <si>
    <t>Mark Allen Trajano</t>
  </si>
  <si>
    <t>Attached Document</t>
  </si>
  <si>
    <t>Remarks</t>
  </si>
  <si>
    <t>Document Type</t>
  </si>
  <si>
    <t>Specification Document</t>
  </si>
  <si>
    <t>Document Generated by ChatGPT to be used as reference for Test Case Exercise</t>
  </si>
  <si>
    <t>Further updates of the requirement documents during execution will be included at the second sprint or the next sprint cycle depending on the complexity.</t>
  </si>
  <si>
    <t>Dev Sign-Off is provided before test execution</t>
  </si>
  <si>
    <t>Personal smart phone devices will be used for test execution if no test devices provided</t>
  </si>
  <si>
    <t>Support from dev team is available for audit and logging of the following activities in the backend</t>
  </si>
  <si>
    <t>- Login attempts</t>
  </si>
  <si>
    <t>- Profile Change</t>
  </si>
  <si>
    <t>- Password Change</t>
  </si>
  <si>
    <t>Activities logged</t>
  </si>
  <si>
    <t>Additional informations logged</t>
  </si>
  <si>
    <t>- Timestamp</t>
  </si>
  <si>
    <t>- IP Address</t>
  </si>
  <si>
    <t>- Device Name</t>
  </si>
  <si>
    <t>Log timestamps will be adjusted post-functional testing to validate retention compliance for a 7-year period.</t>
  </si>
  <si>
    <t>Non-Functional requirements will be tested by the Performance Testing team in parrallel with Integration Testing team</t>
  </si>
  <si>
    <t>Test Environment and initial build is based on the approved documents prior to execution, this includes the following:</t>
  </si>
  <si>
    <t>- API Collection is provided by dev team</t>
  </si>
  <si>
    <t>- Access to REST API Request is accessible for retrieving OTP</t>
  </si>
  <si>
    <t>Test Case #</t>
  </si>
  <si>
    <t>Test Case Description</t>
  </si>
  <si>
    <t>Precondition</t>
  </si>
  <si>
    <t>Username
(Email Format)</t>
  </si>
  <si>
    <t>Password
(Masked)</t>
  </si>
  <si>
    <t>Mailing Address</t>
  </si>
  <si>
    <t>Access Role</t>
  </si>
  <si>
    <t>Steps</t>
  </si>
  <si>
    <t>Expected</t>
  </si>
  <si>
    <t>- API Response Code and Response Body is included in the document or child document relative to the Specification Document</t>
  </si>
  <si>
    <t>Actual</t>
  </si>
  <si>
    <t>PARAMETERS</t>
  </si>
  <si>
    <t>Response Code</t>
  </si>
  <si>
    <t>Code Description</t>
  </si>
  <si>
    <t>Ok</t>
  </si>
  <si>
    <t>Unauthorized</t>
  </si>
  <si>
    <t>Bad Request</t>
  </si>
  <si>
    <t>Forbidden</t>
  </si>
  <si>
    <t>Gone</t>
  </si>
  <si>
    <t>Too Many Request</t>
  </si>
  <si>
    <t>API Scenario</t>
  </si>
  <si>
    <t>Successful Request</t>
  </si>
  <si>
    <t>Missing API Key</t>
  </si>
  <si>
    <t>Missing Authorization Header</t>
  </si>
  <si>
    <t>Invalid Username, Password, OTP</t>
  </si>
  <si>
    <t>OTP Expired</t>
  </si>
  <si>
    <t>OTP Attempts exceeded</t>
  </si>
  <si>
    <t>Conflict</t>
  </si>
  <si>
    <t>Session exceeded</t>
  </si>
  <si>
    <t>REMARKS/COMMENTS</t>
  </si>
  <si>
    <t>Test Status</t>
  </si>
  <si>
    <t>NOT STARTED</t>
  </si>
  <si>
    <t>Functional Requirement</t>
  </si>
  <si>
    <t>Positive/Negative Scenario</t>
  </si>
  <si>
    <t>Test Case No.</t>
  </si>
  <si>
    <t>P1 - High</t>
  </si>
  <si>
    <t>P2 - Medium</t>
  </si>
  <si>
    <t>P3 - Low</t>
  </si>
  <si>
    <t>Priority
(P1-High to P3-Low)</t>
  </si>
  <si>
    <t>Testing1234!@#$</t>
  </si>
  <si>
    <t>Verify that the OTP is Received via Email</t>
  </si>
  <si>
    <t>OTP
(Email/Mobile)</t>
  </si>
  <si>
    <t>Admin</t>
  </si>
  <si>
    <t>All user roles will receive OTP when valid credentials is entered in the login page</t>
  </si>
  <si>
    <t>Verify the login page accepts the Admin credential</t>
  </si>
  <si>
    <t>1. User enter username: testing@test.com
2. User enter password: Testing1234!@#$
3. User click Login</t>
  </si>
  <si>
    <t>- Test website will be provided by the dev prior to test execution</t>
  </si>
  <si>
    <t>- Test Data are ready and available for use for test execution, this includes the username and password for each role</t>
  </si>
  <si>
    <r>
      <t>1. User access the web page (</t>
    </r>
    <r>
      <rPr>
        <b/>
        <sz val="11"/>
        <color theme="1"/>
        <rFont val="Calibri"/>
        <family val="2"/>
        <scheme val="minor"/>
      </rPr>
      <t>Insert link here</t>
    </r>
    <r>
      <rPr>
        <sz val="11"/>
        <color theme="1"/>
        <rFont val="Calibri"/>
        <family val="2"/>
        <scheme val="minor"/>
      </rPr>
      <t>)
2. User is in the Login page</t>
    </r>
  </si>
  <si>
    <t>1. User is able to access admin role
2. User is required to select an option to receive an OTP</t>
  </si>
  <si>
    <t>1. User entered valid credentials in the login page for the admin role
2. User  is in the retreival OTP method page</t>
  </si>
  <si>
    <t>Email</t>
  </si>
  <si>
    <t>1. User select Email to retreive the OTP
2. User click the Next button</t>
  </si>
  <si>
    <t>1. Pop up modal is displayed
2. Message text is displayed within the pop up modal "Enter OTP that was sent to your registered email/number"
3. OTP timer is displayed that is counting down from 60 sec. before resend button is clickable</t>
  </si>
  <si>
    <t>Verify that the OTP is Received via Phone</t>
  </si>
  <si>
    <t>Phone</t>
  </si>
  <si>
    <t>admin@test.com</t>
  </si>
  <si>
    <t>1. User enter username: admin@test.com
2. User enter password: Testing1234!@#$
3. User click Login</t>
  </si>
  <si>
    <t>Mobile Browser will be used for during mobile testing</t>
  </si>
  <si>
    <t>Verfiy the web page is responsive based on the mobile device's screen dimension</t>
  </si>
  <si>
    <t>Any</t>
  </si>
  <si>
    <t>1. User have an iOS or Android device
2. Smart device has built in browser</t>
  </si>
  <si>
    <r>
      <t>1. User access the web page (</t>
    </r>
    <r>
      <rPr>
        <b/>
        <sz val="11"/>
        <color theme="1"/>
        <rFont val="Calibri"/>
        <family val="2"/>
        <scheme val="minor"/>
      </rPr>
      <t>Insert link here</t>
    </r>
    <r>
      <rPr>
        <sz val="11"/>
        <color theme="1"/>
        <rFont val="Calibri"/>
        <family val="2"/>
        <scheme val="minor"/>
      </rPr>
      <t>)
2. User is in the Login page
3. User enter username: admin@test.com
4. User enter password: Testing1234!@#$
5. User click Login</t>
    </r>
  </si>
  <si>
    <t>1. Landing page layout adjust correctly to the mobile screen's resolution
2. Login page layout adjust correctly to the mobile screen's resolution
3. OTP Retrieval method page layout adjust correctly to the mobile screen's resolution
4. Pop up module is displayed properly on the device</t>
  </si>
  <si>
    <t>Total Test Cases</t>
  </si>
  <si>
    <t>Verify Admin role automatically logs out due to inactive session after 15 mins.</t>
  </si>
  <si>
    <t>1. User is in the admin dashboard</t>
  </si>
  <si>
    <t>1. No Action needed</t>
  </si>
  <si>
    <t>1. Admin automatically logged out after 15 minutes of inactive session</t>
  </si>
  <si>
    <t>1. Pop up modal is displayed 2 minutes before auto-logout</t>
  </si>
  <si>
    <t>Verify a pop up message modal is display 2 minutes before auto-logout for the Admin</t>
  </si>
  <si>
    <t>1. User access the link using any smart devices
2. User is in the admin dashboard</t>
  </si>
  <si>
    <t>1. User access the link using any smart devices
2.. User is in the admin dashboard</t>
  </si>
  <si>
    <t>New</t>
  </si>
  <si>
    <t>Not Started</t>
  </si>
  <si>
    <t>In Progress</t>
  </si>
  <si>
    <t>Invalid</t>
  </si>
  <si>
    <t>Passed</t>
  </si>
  <si>
    <t>Failed</t>
  </si>
  <si>
    <t>For Retest</t>
  </si>
  <si>
    <t>Defect BounceBack</t>
  </si>
  <si>
    <t>Verify the login page accepts the Customer credential</t>
  </si>
  <si>
    <t>Customer</t>
  </si>
  <si>
    <t>Verify Customer role automatically logs out due to inactive session after 15 mins.</t>
  </si>
  <si>
    <t>1. Customer automatically logged out after 15 minutes of inactive session</t>
  </si>
  <si>
    <t>Verify a pop up message modal is display 2 minutes before auto-logout for the Customer</t>
  </si>
  <si>
    <t>1. User access the link using any smart devices
2. User is in the Customer dashboard</t>
  </si>
  <si>
    <t>customer@test.com</t>
  </si>
  <si>
    <t>Verify the login page accepts the Bank Staff credential</t>
  </si>
  <si>
    <t>bankstaff@test.com</t>
  </si>
  <si>
    <t>Bank Staff</t>
  </si>
  <si>
    <t>1. User enter username: bankstaff@test.com
2. User enter password: Testing1234!@#$
3. User click Login</t>
  </si>
  <si>
    <t>1. User is able to access customer role
2. User is required to select an option to receive an OTP</t>
  </si>
  <si>
    <t>UI Login Authentication - Desktop Browser: Admin Role</t>
  </si>
  <si>
    <t>UI Login Authentication - Desktop Browser: Customer Role</t>
  </si>
  <si>
    <t>UI Login Authentication - Desktop Browser: Bank Staff Role</t>
  </si>
  <si>
    <t>1. User entered valid credentials in the login page for the customer role
2. User  is in the retreival OTP method page</t>
  </si>
  <si>
    <t>1. User entered valid credentials in the login page for the bank staff role
2. User  is in the retreival OTP method page</t>
  </si>
  <si>
    <t>1. User is able to access bank staff role
2. User is required to select an option to receive an OTP</t>
  </si>
  <si>
    <t>Automatic Logout - Desktop Browser: Admin Role</t>
  </si>
  <si>
    <t>Automatic Logout - Desktop Browser: Customer Role</t>
  </si>
  <si>
    <t>Automatic Logout - Desktop Browser: Bank Staff Role</t>
  </si>
  <si>
    <t>Verify Bank Staff role automatically logs out due to inactive session after 15 mins.</t>
  </si>
  <si>
    <t>1. User is in the customer dashboard</t>
  </si>
  <si>
    <t>1. User is in the bank staff dashboard</t>
  </si>
  <si>
    <t>1. Bank staff automatically logged out after 15 minutes of inactive session</t>
  </si>
  <si>
    <t>UI Login Authentication - Mobile Browser: Admin Role</t>
  </si>
  <si>
    <t>UI Login Authentication - Mobile Browser: Customer Role</t>
  </si>
  <si>
    <t>Automatic Logout - Mobile Browser: Bank Staff Role</t>
  </si>
  <si>
    <t>UI Login Authentication - Mobile Browser: Bank Staff Role</t>
  </si>
  <si>
    <t>1. User enter username: customer@test.com
2. User enter password: Testing1234!@#$
3. User click Login</t>
  </si>
  <si>
    <t>Automatic Logout - Mobile Browser: Admin Role</t>
  </si>
  <si>
    <t>Automatic Logout - Mobile Browser: Customer Role</t>
  </si>
  <si>
    <t>1. User access the link using any smart devices
2. User is in the bank staff dashboard</t>
  </si>
  <si>
    <t>1. User access the link using any smart devices
2. User is in the customer dashboard</t>
  </si>
  <si>
    <t>1. Bank Staff automatically logged out after 15 minutes of inactive session</t>
  </si>
  <si>
    <t>UI Login &amp; OTP_TC</t>
  </si>
  <si>
    <t>1. Warning message display invalid username or password</t>
  </si>
  <si>
    <t>UI Login Authentication - Desktop Browser: Negative Username</t>
  </si>
  <si>
    <t>UI Login Authentication - Desktop Browser: Negative Password</t>
  </si>
  <si>
    <t>Verify the login page displays warning message for invalid username credential</t>
  </si>
  <si>
    <t>Verify the login page displays warning message for invalid password credential</t>
  </si>
  <si>
    <t>Testing1234!@#</t>
  </si>
  <si>
    <t>1. User enter username: adm!n@test.com
2. User enter password: Testing1234!@#
3. User click Login</t>
  </si>
  <si>
    <t>UI Login Authentication - Desktop Browser: Negative OTP</t>
  </si>
  <si>
    <t>Verify the OTP warning message is displayed for invalid OTP</t>
  </si>
  <si>
    <t>1. User  is in the Enter OTP page</t>
  </si>
  <si>
    <t>1. Enter invalid OTP</t>
  </si>
  <si>
    <t>1. Warning message is displayed</t>
  </si>
  <si>
    <t>UI Login Authentication - Mobile Browser: Negative Username</t>
  </si>
  <si>
    <t>UI Login Authentication - Mobile Browser: Negative Password</t>
  </si>
  <si>
    <t>UI Login Authentication - Mobile Browser: Negative OTP</t>
  </si>
  <si>
    <r>
      <t>1. User access the link using any smart devices (</t>
    </r>
    <r>
      <rPr>
        <b/>
        <sz val="11"/>
        <color theme="1"/>
        <rFont val="Calibri"/>
        <family val="2"/>
        <scheme val="minor"/>
      </rPr>
      <t>Insert link here</t>
    </r>
    <r>
      <rPr>
        <sz val="11"/>
        <color theme="1"/>
        <rFont val="Calibri"/>
        <family val="2"/>
        <scheme val="minor"/>
      </rPr>
      <t>)
2. User is in the Login page</t>
    </r>
  </si>
  <si>
    <t>1. User access the link using any smart devices (Insert link here)
2. User  is in the Enter OTP page</t>
  </si>
  <si>
    <t>Testing1234!@#$%@</t>
  </si>
  <si>
    <t>1. User enter username: adm!n@test.com
2. User enter password: Testing1234!@#$%@
3. User click Login</t>
  </si>
  <si>
    <t>UI Login Authentication - Desktop Browser: Multiple Active Session</t>
  </si>
  <si>
    <t>Verify pop up modal is displayed when user attempts to use an active account</t>
  </si>
  <si>
    <r>
      <t>1. User access the web page (</t>
    </r>
    <r>
      <rPr>
        <b/>
        <sz val="11"/>
        <color theme="1"/>
        <rFont val="Calibri"/>
        <family val="2"/>
        <scheme val="minor"/>
      </rPr>
      <t>Insert link here</t>
    </r>
    <r>
      <rPr>
        <sz val="11"/>
        <color theme="1"/>
        <rFont val="Calibri"/>
        <family val="2"/>
        <scheme val="minor"/>
      </rPr>
      <t>)
2. User is logged in
3. User uses incognito or other browser to access the link
4. User is in the login page</t>
    </r>
  </si>
  <si>
    <t>1. Pop up warning modal is displayed
2. User requires to end the previous session before proceeding with the new session</t>
  </si>
  <si>
    <t>UI Login Authentication - Mobile Browser: Multiple Active Session</t>
  </si>
  <si>
    <r>
      <t>1. User access the link using any smart devices (</t>
    </r>
    <r>
      <rPr>
        <b/>
        <sz val="11"/>
        <color theme="1"/>
        <rFont val="Calibri"/>
        <family val="2"/>
        <scheme val="minor"/>
      </rPr>
      <t>Insert link here</t>
    </r>
    <r>
      <rPr>
        <sz val="11"/>
        <color theme="1"/>
        <rFont val="Calibri"/>
        <family val="2"/>
        <scheme val="minor"/>
      </rPr>
      <t>)
2. User is logged in
3. User uses incognito or other browser to access the link
4. User is in the login page</t>
    </r>
  </si>
  <si>
    <t>Verify the OTP is invalid after 3 minutes</t>
  </si>
  <si>
    <t>1. Let OTP Timer expires
2. Enter the expired OTP</t>
  </si>
  <si>
    <t>UI Login Authentication - Desktop Browser: Expired OTP</t>
  </si>
  <si>
    <t>UI Login Authentication - Desktop Browser: OTP Resend Request</t>
  </si>
  <si>
    <t>Verify user is able to resend an OTP request</t>
  </si>
  <si>
    <t>1. User let the OTP expires</t>
  </si>
  <si>
    <t>1. Let OTP Timer expires
2.Click Request OTP</t>
  </si>
  <si>
    <t>1. New OTP is received from the registered email or mobile phone</t>
  </si>
  <si>
    <t>1. User access the link using any smart devices (Insert link here)
2. User let the OTP expires</t>
  </si>
  <si>
    <t>UI Login Authentication - Mobile Browser: OTP Resend Request</t>
  </si>
  <si>
    <t>UI Login Authentication - Mobile Browser: Expired OTP</t>
  </si>
  <si>
    <t>Assumption:</t>
  </si>
  <si>
    <t>UI Login Authentication - Desktop Browser: Username (Email format)</t>
  </si>
  <si>
    <t>Verify the Username text field only accepts email format</t>
  </si>
  <si>
    <t>UI Login Authentication - Desktop Browser: Password (Masked)</t>
  </si>
  <si>
    <t>Verify the Password visibility is default to masked</t>
  </si>
  <si>
    <t>1. User is able to access admin role with email format
2. User is required to select an option to receive an OTP</t>
  </si>
  <si>
    <t>1. Password's visibility is default to masked</t>
  </si>
  <si>
    <t>Verify that the eye icon unmask the password in the textbox</t>
  </si>
  <si>
    <t>1. User enter username: admin@test.com
2. User enter password: Testing1234!@#$</t>
  </si>
  <si>
    <t>1. User enter username: admin@test.com
2. User enter password: Testing1234!@#$
3. User click Eye icon</t>
  </si>
  <si>
    <t>1. Password's input data is unmasked</t>
  </si>
  <si>
    <t>logmein</t>
  </si>
  <si>
    <t>1. User enter username: logmein
2. User enter password: Testing1234!@#$
3. User click Login</t>
  </si>
  <si>
    <t>mobiletesting</t>
  </si>
  <si>
    <t>1. User enter username: mobiletesting
2. User enter password: Testing1234!@#$
3. User click Login</t>
  </si>
  <si>
    <t>UI Login Authentication - Desktop Browser: OTP Locked Out</t>
  </si>
  <si>
    <t>Verify the system will lock out the account after the 3rd failed OTP attempt</t>
  </si>
  <si>
    <t>1. Enter the invalid  OTP three times</t>
  </si>
  <si>
    <t>1. Account is locked out</t>
  </si>
  <si>
    <t>UI Login Authentication - Desktop Browser: Remember Device</t>
  </si>
  <si>
    <t>Verify system is able to remember devices used</t>
  </si>
  <si>
    <t>1. User access the web page (Insert link here)
2. User is in the Login page</t>
  </si>
  <si>
    <t>1. Enter valid credentials
2. Tick Remember Device
3. Click Login
4. Enter valid OTP
5. Close browser
6. Reopen Browser
7. Enter test URL</t>
  </si>
  <si>
    <t>1. Previously closed browser with remember device ticked has still the session active
2. Account dashboard is displayed upon entering the URL</t>
  </si>
  <si>
    <t>10/24 Allen: Requires confirmation with BA and Dev for the behavior of Remember Device if user will directly proceed to the dashboard as long as the session is active even if the browser is closed.</t>
  </si>
  <si>
    <t>UI Login Authentication - Mobile Browser: Remember Device</t>
  </si>
  <si>
    <t>UI Login Authentication - Mobile Browser: OTP Locked Out</t>
  </si>
  <si>
    <t>1. User access the link using any smart devices (Insert link here)
2. User is in the Login page</t>
  </si>
  <si>
    <t>UI Login Authentication - Mobile Browser: Username (Email format)</t>
  </si>
  <si>
    <t>UI Login Authentication - Mobile Browser: Password (Masked)</t>
  </si>
  <si>
    <t>Review Remarks
(Delete once Test Case Approval)</t>
  </si>
  <si>
    <t>FR-1</t>
  </si>
  <si>
    <t>FR-2</t>
  </si>
  <si>
    <t>FR-3</t>
  </si>
  <si>
    <t>FR-4</t>
  </si>
  <si>
    <t>FR-5</t>
  </si>
  <si>
    <t>FR-6</t>
  </si>
  <si>
    <t>FR-7</t>
  </si>
  <si>
    <t>FR-8</t>
  </si>
  <si>
    <t>Positive</t>
  </si>
  <si>
    <t>Status</t>
  </si>
  <si>
    <t>Negative</t>
  </si>
  <si>
    <t>Desktop</t>
  </si>
  <si>
    <t>FR-9, FR-10</t>
  </si>
  <si>
    <t>FR-3, FR-4</t>
  </si>
  <si>
    <t>10/23 Allen: Requires confirmation with BA and Dev for the behavior of Remember Device if user will directly proceed to the dashboard as long as the session is active even if the browser is closed.</t>
  </si>
  <si>
    <t>Platform</t>
  </si>
  <si>
    <t>UI Profile Management- Desktop Browser: Update Admin Profile Image</t>
  </si>
  <si>
    <t>1. User is in Admin dashboard</t>
  </si>
  <si>
    <t>Profile Image
(JPG/PNG)</t>
  </si>
  <si>
    <t>JPG
(5 MB)</t>
  </si>
  <si>
    <t>Verify user is able to update profile image using JPG format within 5 MB file size</t>
  </si>
  <si>
    <t>1. User click update profile
2. User uploaded a JPG image within 5mb file size
3. User click Save button</t>
  </si>
  <si>
    <t>PNG
(5 MB)</t>
  </si>
  <si>
    <t>1. User click update profile
2. User uploaded a PNG image within 5mb file size
3. User click Save button</t>
  </si>
  <si>
    <t>UI Profile Management - Desktop Browser: Email (Not Editable)</t>
  </si>
  <si>
    <t>Verify the email is disabled for editing</t>
  </si>
  <si>
    <t>1. User click update profile
2. User locate email text box</t>
  </si>
  <si>
    <t>1. Email is disabled
2. Email textbox is only for viewing</t>
  </si>
  <si>
    <t>UI Profile Management_TC</t>
  </si>
  <si>
    <t>Creation of account feature is out of scope</t>
  </si>
  <si>
    <t>UI Profile Management - Desktop Browser: Update Phone Number</t>
  </si>
  <si>
    <t>Verify user is able to update phone number with starting number 09</t>
  </si>
  <si>
    <t>09123456789</t>
  </si>
  <si>
    <t>1. User click update profile
2. User update phone number "09123456789"
3. User click Save button</t>
  </si>
  <si>
    <t>1. Updated phone number is saved successfully
2. Phone number is reflected in the admin profile dashboard</t>
  </si>
  <si>
    <t>1. Current profile image is overwritten with the saved uploaded image
2. Saved uplaoded image is reflected in the admin profile dashboard</t>
  </si>
  <si>
    <t>Phone Number</t>
  </si>
  <si>
    <t>Verify user is able to update phone number with starting number +63</t>
  </si>
  <si>
    <t>+639123456789</t>
  </si>
  <si>
    <t>1. User click update profile
2. User update phone number "+639123456789"
3. User click Save button</t>
  </si>
  <si>
    <t>UI Profile Management - Desktop Browser: Mailing Address</t>
  </si>
  <si>
    <t>Verify user is able to update the Mailing Address</t>
  </si>
  <si>
    <t>123 Testing Street, Test Subd., Manila</t>
  </si>
  <si>
    <t>1. User click update profile
2. User update mailing address "123 Testing Street, Test Subd., Manila"
3. User click Save button</t>
  </si>
  <si>
    <t>UI Profile Management - Desktop Browser: Email Notification Update</t>
  </si>
  <si>
    <t>1. User is in Bank Staff dashboard</t>
  </si>
  <si>
    <t>1. Current profile image is overwritten with the saved uploaded image
2. Saved uplaoded image is reflected in the bank staff profile dashboard</t>
  </si>
  <si>
    <t>1. User is in customer dashboard</t>
  </si>
  <si>
    <t>1. User is in Customer dashboard</t>
  </si>
  <si>
    <t>1. Updated phone number is saved successfully
2. Phone number is reflected in the customer profile dashboard</t>
  </si>
  <si>
    <t>1. Updated mailing address is saved successfully
2. Saved mailing address is reflected in the bank staff profile dashboard</t>
  </si>
  <si>
    <t>Verify the user is able to receive an email notification for profile image update</t>
  </si>
  <si>
    <t>1. User saved the uplaoded profile image
2. Profile image is reflected in the dashboard</t>
  </si>
  <si>
    <t>1. Access email account used to upload profile image
2. Locate email notification for profile image update</t>
  </si>
  <si>
    <t>1. Email Notification for profile image update is received</t>
  </si>
  <si>
    <t>Verify the user is able to receive an email notification for phone number update</t>
  </si>
  <si>
    <t>1. User saved the updated phone number
2. Updated phone number is reflected in the dashboard</t>
  </si>
  <si>
    <t>1. Email Notification for phone number update is received</t>
  </si>
  <si>
    <t>Verify the user is able to receive an email notification for mailing address update</t>
  </si>
  <si>
    <t>1. User saved the updated mailing address
2. Updated mailing address is reflected in the dashboard</t>
  </si>
  <si>
    <t>1. Access email account used to update phone number
2. Locate email notification for phone number update</t>
  </si>
  <si>
    <t>1. Access email account used to update mailing address
2. Locate email notification for mailing address update</t>
  </si>
  <si>
    <t>1. Email Notification for mailing address update is received</t>
  </si>
  <si>
    <t>Verify system is able to display an error text for incorrect profile image format</t>
  </si>
  <si>
    <t>GIF</t>
  </si>
  <si>
    <t>1. User click update profile
2. User uploaded a GIF within 5mb file size
3. User click Save button</t>
  </si>
  <si>
    <t>1. Error text is displayed</t>
  </si>
  <si>
    <t>UI Profile Management- Desktop Browser: Negative Profile Update</t>
  </si>
  <si>
    <t>Verify system is able to display an error text for incorrect phone number format</t>
  </si>
  <si>
    <t>O9123456789</t>
  </si>
  <si>
    <t>-639123456789</t>
  </si>
  <si>
    <t>Verify system is able to display an error text for incorrect country code</t>
  </si>
  <si>
    <t>Verify system is able to display an error text for exceeded phone number</t>
  </si>
  <si>
    <t>0912345678895</t>
  </si>
  <si>
    <t>1. User click update profile
2. User update phone number "O9123456789"
3. User click Save button</t>
  </si>
  <si>
    <t>1. User click update profile
2. User update phone number "-639123456789"
3. User click Save button</t>
  </si>
  <si>
    <t>1. User click update profile
2. User update phone number "0912345678895"
3. User click Save button</t>
  </si>
  <si>
    <t>UI Profile Management- Mobile Browser: Update Admin Profile Image</t>
  </si>
  <si>
    <t>UI Profile Management - Mobile Browser: Email (Not Editable)</t>
  </si>
  <si>
    <t>UI Profile Management - Mobile Browser: Update Phone Number</t>
  </si>
  <si>
    <t>UI Profile Management - Mobile Browser: Mailing Address</t>
  </si>
  <si>
    <t>UI Profile Management - Mobile Browser: Email Notification Update</t>
  </si>
  <si>
    <t>1. User access the link using any smart devices (Insert link here)
2. User is in Admin dashboard</t>
  </si>
  <si>
    <t>1. User is in the logged in account's dashboard</t>
  </si>
  <si>
    <t>1. User access the link using any smart devices (Insert link here)
2. User is in the logged in account's dashboard</t>
  </si>
  <si>
    <t>Overall Test Case:</t>
  </si>
  <si>
    <t>FR-15</t>
  </si>
  <si>
    <t>FR-16</t>
  </si>
  <si>
    <t>FR-17</t>
  </si>
  <si>
    <t>Mobile</t>
  </si>
  <si>
    <t>10/23 Allen Created Sample Test Case from scratch. Currently on going
This is just a sample Template I used from previous experience, I have modified it quite a bit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</si>
</sst>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4"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s>
  <fills count="12">
    <fill>
      <patternFill patternType="none"/>
    </fill>
    <fill>
      <patternFill patternType="gray125"/>
    </fill>
    <fill>
      <patternFill patternType="solid">
        <fgColor theme="3" tint="0.399975585192419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1" tint="0.499984740745262"/>
        <bgColor indexed="64"/>
      </patternFill>
    </fill>
    <fill>
      <patternFill patternType="solid">
        <fgColor theme="4" tint="0.39997558519241921"/>
        <bgColor indexed="64"/>
      </patternFill>
    </fill>
    <fill>
      <patternFill patternType="solid">
        <fgColor theme="3" tint="0.59999389629810485"/>
        <bgColor indexed="64"/>
      </patternFill>
    </fill>
    <fill>
      <patternFill patternType="solid">
        <fgColor theme="7" tint="0.39997558519241921"/>
        <bgColor indexed="64"/>
      </patternFill>
    </fill>
    <fill>
      <patternFill patternType="solid">
        <fgColor rgb="FFFF0000"/>
        <bgColor indexed="64"/>
      </patternFill>
    </fill>
  </fills>
  <borders count="1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2" fillId="0" borderId="0" applyNumberFormat="0" applyFill="0" applyBorder="0" applyAlignment="0" applyProtection="0"/>
  </cellStyleXfs>
  <cellXfs count="65">
    <xf numFmtId="0" fontId="0" fillId="0" borderId="0" xfId="0"/>
    <xf numFmtId="0" fontId="0" fillId="0" borderId="2" xfId="0" applyBorder="1" applyAlignment="1">
      <alignment horizontal="center" vertical="center"/>
    </xf>
    <xf numFmtId="0" fontId="0" fillId="0" borderId="2" xfId="0" applyBorder="1"/>
    <xf numFmtId="0" fontId="0" fillId="0" borderId="1" xfId="0" applyBorder="1"/>
    <xf numFmtId="0" fontId="0" fillId="0" borderId="3" xfId="0" applyBorder="1"/>
    <xf numFmtId="0" fontId="0" fillId="0" borderId="2" xfId="0" applyBorder="1" applyAlignment="1">
      <alignment horizontal="center" vertical="center" wrapText="1"/>
    </xf>
    <xf numFmtId="0" fontId="0" fillId="0" borderId="4" xfId="0" applyBorder="1"/>
    <xf numFmtId="0" fontId="0" fillId="0" borderId="5" xfId="0" applyBorder="1"/>
    <xf numFmtId="0" fontId="0" fillId="0" borderId="0" xfId="0" quotePrefix="1"/>
    <xf numFmtId="0" fontId="0" fillId="0" borderId="6" xfId="0" applyBorder="1"/>
    <xf numFmtId="0" fontId="0" fillId="0" borderId="7" xfId="0" applyBorder="1"/>
    <xf numFmtId="0" fontId="0" fillId="0" borderId="8" xfId="0" applyBorder="1"/>
    <xf numFmtId="0" fontId="0" fillId="0" borderId="9" xfId="0" applyBorder="1"/>
    <xf numFmtId="0" fontId="0" fillId="2" borderId="2" xfId="0" applyFill="1" applyBorder="1" applyAlignment="1">
      <alignment horizontal="center" vertical="center"/>
    </xf>
    <xf numFmtId="0" fontId="0" fillId="3" borderId="2" xfId="0" applyFill="1" applyBorder="1" applyAlignment="1">
      <alignment horizontal="center" vertical="center" wrapText="1"/>
    </xf>
    <xf numFmtId="0" fontId="1" fillId="5" borderId="2" xfId="0" applyFont="1" applyFill="1" applyBorder="1" applyAlignment="1">
      <alignment horizontal="center" vertical="center"/>
    </xf>
    <xf numFmtId="0" fontId="0" fillId="6" borderId="0" xfId="0" applyFill="1"/>
    <xf numFmtId="0" fontId="0" fillId="6" borderId="0" xfId="0" applyFill="1" applyAlignment="1">
      <alignment horizontal="center" vertical="center"/>
    </xf>
    <xf numFmtId="0" fontId="0" fillId="6" borderId="0" xfId="0" applyFill="1" applyAlignment="1">
      <alignment horizontal="center" vertical="center" wrapText="1"/>
    </xf>
    <xf numFmtId="0" fontId="0" fillId="0" borderId="2" xfId="0" applyBorder="1" applyAlignment="1">
      <alignment wrapText="1"/>
    </xf>
    <xf numFmtId="0" fontId="0" fillId="0" borderId="2" xfId="0" applyBorder="1" applyAlignment="1">
      <alignment vertical="top" wrapText="1"/>
    </xf>
    <xf numFmtId="0" fontId="0" fillId="0" borderId="0" xfId="0" applyAlignment="1">
      <alignment horizontal="center" vertical="center"/>
    </xf>
    <xf numFmtId="0" fontId="0" fillId="7" borderId="2" xfId="0" applyFill="1" applyBorder="1"/>
    <xf numFmtId="0" fontId="0" fillId="3" borderId="2" xfId="0" applyFill="1" applyBorder="1"/>
    <xf numFmtId="0" fontId="0" fillId="9" borderId="2" xfId="0" applyFill="1" applyBorder="1"/>
    <xf numFmtId="164" fontId="0" fillId="0" borderId="2" xfId="0" applyNumberFormat="1" applyBorder="1" applyAlignment="1">
      <alignment horizontal="center" vertical="center"/>
    </xf>
    <xf numFmtId="0" fontId="0" fillId="6" borderId="12" xfId="0" applyFill="1" applyBorder="1" applyAlignment="1">
      <alignment horizontal="center" vertical="center" wrapText="1"/>
    </xf>
    <xf numFmtId="0" fontId="0" fillId="10" borderId="0" xfId="0" applyFill="1" applyAlignment="1">
      <alignment horizontal="center" vertical="center"/>
    </xf>
    <xf numFmtId="0" fontId="1" fillId="10" borderId="0" xfId="0" applyFont="1" applyFill="1" applyAlignment="1">
      <alignment horizontal="center" vertical="center"/>
    </xf>
    <xf numFmtId="0" fontId="0" fillId="10" borderId="0" xfId="0" applyFill="1" applyAlignment="1">
      <alignment horizontal="center" vertical="center" wrapText="1"/>
    </xf>
    <xf numFmtId="0" fontId="0" fillId="10" borderId="12" xfId="0" applyFill="1" applyBorder="1" applyAlignment="1">
      <alignment horizontal="center" vertical="center" wrapText="1"/>
    </xf>
    <xf numFmtId="0" fontId="0" fillId="11" borderId="0" xfId="0" applyFill="1"/>
    <xf numFmtId="0" fontId="0" fillId="11" borderId="0" xfId="0" applyFill="1" applyAlignment="1">
      <alignment horizontal="center" vertical="center"/>
    </xf>
    <xf numFmtId="0" fontId="0" fillId="11" borderId="0" xfId="0" applyFill="1" applyAlignment="1">
      <alignment horizontal="center" vertical="center" wrapText="1"/>
    </xf>
    <xf numFmtId="0" fontId="0" fillId="11" borderId="12" xfId="0" applyFill="1" applyBorder="1" applyAlignment="1">
      <alignment horizontal="center" vertical="center" wrapText="1"/>
    </xf>
    <xf numFmtId="0" fontId="1" fillId="11" borderId="11" xfId="0" applyFont="1" applyFill="1" applyBorder="1" applyAlignment="1">
      <alignment vertical="center"/>
    </xf>
    <xf numFmtId="0" fontId="1" fillId="6" borderId="0" xfId="0" applyFont="1" applyFill="1" applyAlignment="1">
      <alignment vertical="center"/>
    </xf>
    <xf numFmtId="0" fontId="1" fillId="10" borderId="0" xfId="0" applyFont="1" applyFill="1" applyAlignment="1">
      <alignment vertical="center"/>
    </xf>
    <xf numFmtId="0" fontId="1" fillId="10" borderId="12" xfId="0" applyFont="1" applyFill="1" applyBorder="1" applyAlignment="1">
      <alignment horizontal="center" vertical="center"/>
    </xf>
    <xf numFmtId="0" fontId="1" fillId="0" borderId="0" xfId="0" applyFont="1" applyAlignment="1">
      <alignment horizontal="center" vertical="center"/>
    </xf>
    <xf numFmtId="0" fontId="1" fillId="0" borderId="0" xfId="0" applyFont="1"/>
    <xf numFmtId="0" fontId="0" fillId="0" borderId="2" xfId="0" applyBorder="1" applyAlignment="1">
      <alignment horizontal="left" vertical="top" wrapText="1"/>
    </xf>
    <xf numFmtId="0" fontId="1" fillId="3" borderId="13" xfId="0" applyFont="1" applyFill="1" applyBorder="1" applyAlignment="1">
      <alignment horizontal="center" vertical="center"/>
    </xf>
    <xf numFmtId="0" fontId="0" fillId="0" borderId="14" xfId="0" applyBorder="1" applyAlignment="1">
      <alignment horizontal="center" vertical="center"/>
    </xf>
    <xf numFmtId="0" fontId="0" fillId="0" borderId="14" xfId="0" applyBorder="1" applyAlignment="1">
      <alignment horizontal="center" vertical="center" wrapText="1"/>
    </xf>
    <xf numFmtId="164" fontId="2" fillId="0" borderId="14" xfId="1" applyNumberFormat="1" applyBorder="1" applyAlignment="1">
      <alignment horizontal="center" vertical="center"/>
    </xf>
    <xf numFmtId="14" fontId="0" fillId="0" borderId="2" xfId="0" applyNumberFormat="1" applyBorder="1" applyAlignment="1">
      <alignment horizontal="center" vertical="center"/>
    </xf>
    <xf numFmtId="0" fontId="1" fillId="8" borderId="2" xfId="0" applyFont="1" applyFill="1" applyBorder="1" applyAlignment="1">
      <alignment horizontal="center" vertical="center"/>
    </xf>
    <xf numFmtId="0" fontId="0" fillId="0" borderId="10" xfId="0" applyBorder="1" applyAlignment="1">
      <alignment vertical="top" wrapText="1"/>
    </xf>
    <xf numFmtId="0" fontId="0" fillId="0" borderId="11" xfId="0" applyBorder="1" applyAlignment="1">
      <alignment vertical="top" wrapText="1"/>
    </xf>
    <xf numFmtId="0" fontId="0" fillId="0" borderId="12" xfId="0" applyBorder="1" applyAlignment="1">
      <alignment vertical="top" wrapText="1"/>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4" borderId="2" xfId="0" applyFill="1" applyBorder="1" applyAlignment="1">
      <alignment horizontal="center" vertical="center" wrapText="1"/>
    </xf>
    <xf numFmtId="0" fontId="0" fillId="3" borderId="2" xfId="0" applyFill="1" applyBorder="1" applyAlignment="1">
      <alignment horizontal="center" vertical="center" wrapText="1"/>
    </xf>
    <xf numFmtId="0" fontId="0" fillId="2" borderId="2" xfId="0" applyFill="1" applyBorder="1" applyAlignment="1">
      <alignment horizontal="center" vertical="center"/>
    </xf>
    <xf numFmtId="0" fontId="0" fillId="3" borderId="2" xfId="0" applyFill="1" applyBorder="1" applyAlignment="1">
      <alignment horizontal="center" vertical="center"/>
    </xf>
    <xf numFmtId="0" fontId="0" fillId="0" borderId="2" xfId="0" applyBorder="1" applyAlignment="1">
      <alignment horizontal="center" vertical="center"/>
    </xf>
    <xf numFmtId="0" fontId="0" fillId="0" borderId="2" xfId="0" applyBorder="1" applyAlignment="1">
      <alignment horizontal="center" vertical="center" wrapText="1"/>
    </xf>
    <xf numFmtId="0" fontId="1" fillId="2" borderId="0" xfId="0" applyFont="1" applyFill="1" applyAlignment="1">
      <alignment horizontal="center" vertical="center"/>
    </xf>
    <xf numFmtId="0" fontId="0" fillId="0" borderId="2" xfId="0" quotePrefix="1" applyBorder="1" applyAlignment="1">
      <alignment horizontal="center" vertical="center"/>
    </xf>
    <xf numFmtId="0" fontId="0" fillId="2" borderId="11" xfId="0" applyFill="1" applyBorder="1" applyAlignment="1">
      <alignment horizontal="center" vertical="center"/>
    </xf>
    <xf numFmtId="0" fontId="0" fillId="2" borderId="12" xfId="0" applyFill="1" applyBorder="1" applyAlignment="1">
      <alignment horizontal="center" vertical="center"/>
    </xf>
    <xf numFmtId="0" fontId="1" fillId="2" borderId="2"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60960</xdr:colOff>
          <xdr:row>2</xdr:row>
          <xdr:rowOff>38100</xdr:rowOff>
        </xdr:from>
        <xdr:to>
          <xdr:col>3</xdr:col>
          <xdr:colOff>365760</xdr:colOff>
          <xdr:row>5</xdr:row>
          <xdr:rowOff>175260</xdr:rowOff>
        </xdr:to>
        <xdr:sp macro="" textlink="">
          <xdr:nvSpPr>
            <xdr:cNvPr id="1026" name="Object 2" hidden="1">
              <a:extLst>
                <a:ext uri="{63B3BB69-23CF-44E3-9099-C40C66FF867C}">
                  <a14:compatExt spid="_x0000_s1026"/>
                </a:ext>
                <a:ext uri="{FF2B5EF4-FFF2-40B4-BE49-F238E27FC236}">
                  <a16:creationId xmlns:a16="http://schemas.microsoft.com/office/drawing/2014/main" id="{00000000-0008-0000-0400-000002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emf"/><Relationship Id="rId4" Type="http://schemas.openxmlformats.org/officeDocument/2006/relationships/package" Target="../embeddings/Microsoft_Excel_Worksheet.xlsx"/></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5932D-EDA1-4EC8-9C65-C37A7FF01B5E}">
  <dimension ref="A1:D5"/>
  <sheetViews>
    <sheetView showGridLines="0" tabSelected="1" workbookViewId="0">
      <selection activeCell="D3" sqref="D3"/>
    </sheetView>
  </sheetViews>
  <sheetFormatPr defaultRowHeight="14.4" x14ac:dyDescent="0.3"/>
  <cols>
    <col min="1" max="1" width="10.5546875" bestFit="1" customWidth="1"/>
    <col min="2" max="2" width="10.21875" bestFit="1" customWidth="1"/>
    <col min="3" max="3" width="16.44140625" bestFit="1" customWidth="1"/>
    <col min="4" max="4" width="45.77734375" customWidth="1"/>
  </cols>
  <sheetData>
    <row r="1" spans="1:4" x14ac:dyDescent="0.3">
      <c r="A1" s="1" t="s">
        <v>1</v>
      </c>
      <c r="B1" s="1" t="s">
        <v>2</v>
      </c>
      <c r="C1" s="1" t="s">
        <v>0</v>
      </c>
      <c r="D1" s="1" t="s">
        <v>3</v>
      </c>
    </row>
    <row r="2" spans="1:4" ht="72" x14ac:dyDescent="0.3">
      <c r="A2" s="46">
        <v>45953</v>
      </c>
      <c r="B2" s="1" t="s">
        <v>4</v>
      </c>
      <c r="C2" s="1" t="s">
        <v>5</v>
      </c>
      <c r="D2" s="20" t="s">
        <v>302</v>
      </c>
    </row>
    <row r="3" spans="1:4" x14ac:dyDescent="0.3">
      <c r="A3" s="2"/>
      <c r="B3" s="2"/>
      <c r="C3" s="2"/>
      <c r="D3" s="2"/>
    </row>
    <row r="4" spans="1:4" x14ac:dyDescent="0.3">
      <c r="A4" s="2"/>
      <c r="B4" s="2"/>
      <c r="C4" s="2"/>
      <c r="D4" s="2"/>
    </row>
    <row r="5" spans="1:4" x14ac:dyDescent="0.3">
      <c r="A5" s="2"/>
      <c r="B5" s="2"/>
      <c r="C5" s="2"/>
      <c r="D5"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FBBFA8-7470-419F-809D-F1B8C0CFDFE4}">
  <dimension ref="A1:E13"/>
  <sheetViews>
    <sheetView showGridLines="0" workbookViewId="0">
      <selection activeCell="G1" sqref="G1:H1048576"/>
    </sheetView>
  </sheetViews>
  <sheetFormatPr defaultRowHeight="14.4" x14ac:dyDescent="0.3"/>
  <cols>
    <col min="1" max="1" width="17" bestFit="1" customWidth="1"/>
    <col min="2" max="2" width="4.77734375" customWidth="1"/>
    <col min="4" max="4" width="17" bestFit="1" customWidth="1"/>
    <col min="5" max="5" width="7.33203125" customWidth="1"/>
  </cols>
  <sheetData>
    <row r="1" spans="1:5" x14ac:dyDescent="0.3">
      <c r="A1" s="64" t="s">
        <v>297</v>
      </c>
      <c r="B1" s="2">
        <f>SUM(B13,E13)</f>
        <v>79</v>
      </c>
    </row>
    <row r="3" spans="1:5" x14ac:dyDescent="0.3">
      <c r="A3" s="47" t="s">
        <v>144</v>
      </c>
      <c r="B3" s="47"/>
      <c r="D3" s="47" t="s">
        <v>240</v>
      </c>
      <c r="E3" s="47"/>
    </row>
    <row r="4" spans="1:5" x14ac:dyDescent="0.3">
      <c r="A4" s="23" t="s">
        <v>101</v>
      </c>
      <c r="B4" s="1">
        <f>COUNTIF('UI Login &amp; OTP_TC'!L:L, "NEW")</f>
        <v>0</v>
      </c>
      <c r="D4" s="23" t="s">
        <v>101</v>
      </c>
      <c r="E4" s="1">
        <f>COUNTIF('UI Profile Management_TC'!L:L,"NEW")</f>
        <v>0</v>
      </c>
    </row>
    <row r="5" spans="1:5" x14ac:dyDescent="0.3">
      <c r="A5" s="23" t="s">
        <v>102</v>
      </c>
      <c r="B5" s="1">
        <f>COUNTIF('UI Login &amp; OTP_TC'!L:L, "NOT STARTED")</f>
        <v>53</v>
      </c>
      <c r="D5" s="23" t="s">
        <v>102</v>
      </c>
      <c r="E5" s="1">
        <f>COUNTIF('UI Profile Management_TC'!L:L,"NOT STARTED")</f>
        <v>26</v>
      </c>
    </row>
    <row r="6" spans="1:5" x14ac:dyDescent="0.3">
      <c r="A6" s="23" t="s">
        <v>103</v>
      </c>
      <c r="B6" s="1">
        <f>COUNTIF('UI Login &amp; OTP_TC'!L:L, "IN PROGRESS")</f>
        <v>0</v>
      </c>
      <c r="D6" s="23" t="s">
        <v>103</v>
      </c>
      <c r="E6" s="1">
        <f>COUNTIF('UI Profile Management_TC'!L:L,"IN PROGRESS")</f>
        <v>0</v>
      </c>
    </row>
    <row r="7" spans="1:5" x14ac:dyDescent="0.3">
      <c r="A7" s="23" t="s">
        <v>104</v>
      </c>
      <c r="B7" s="1">
        <f>COUNTIF('UI Login &amp; OTP_TC'!L:L, "INVALID")</f>
        <v>0</v>
      </c>
      <c r="D7" s="23" t="s">
        <v>104</v>
      </c>
      <c r="E7" s="1">
        <f>COUNTIF('UI Profile Management_TC'!L:L,"INVALID")</f>
        <v>0</v>
      </c>
    </row>
    <row r="8" spans="1:5" x14ac:dyDescent="0.3">
      <c r="A8" s="23" t="s">
        <v>105</v>
      </c>
      <c r="B8" s="1">
        <f>COUNTIF('UI Login &amp; OTP_TC'!L:L, "PASSED")</f>
        <v>0</v>
      </c>
      <c r="D8" s="23" t="s">
        <v>105</v>
      </c>
      <c r="E8" s="1">
        <f>COUNTIF('UI Profile Management_TC'!L:L,"PASSED")</f>
        <v>0</v>
      </c>
    </row>
    <row r="9" spans="1:5" x14ac:dyDescent="0.3">
      <c r="A9" s="23" t="s">
        <v>106</v>
      </c>
      <c r="B9" s="1">
        <f>COUNTIF('UI Login &amp; OTP_TC'!L:L, "FAILED")</f>
        <v>0</v>
      </c>
      <c r="D9" s="23" t="s">
        <v>106</v>
      </c>
      <c r="E9" s="1">
        <f>COUNTIF('UI Profile Management_TC'!L:L,"FAILED")</f>
        <v>0</v>
      </c>
    </row>
    <row r="10" spans="1:5" x14ac:dyDescent="0.3">
      <c r="A10" s="23" t="s">
        <v>107</v>
      </c>
      <c r="B10" s="1">
        <f>COUNTIF('UI Login &amp; OTP_TC'!L:L, "FOR RETEST")</f>
        <v>0</v>
      </c>
      <c r="D10" s="23" t="s">
        <v>107</v>
      </c>
      <c r="E10" s="1">
        <f>COUNTIF('UI Profile Management_TC'!L:L,"FOR RETEST")</f>
        <v>0</v>
      </c>
    </row>
    <row r="11" spans="1:5" x14ac:dyDescent="0.3">
      <c r="A11" s="23" t="s">
        <v>108</v>
      </c>
      <c r="B11" s="1">
        <f>COUNTIF('UI Login &amp; OTP_TC'!L:L, "DEFECT BOUNCEBACK")</f>
        <v>0</v>
      </c>
      <c r="D11" s="23" t="s">
        <v>108</v>
      </c>
      <c r="E11" s="1">
        <f>COUNTIF('UI Profile Management_TC'!L:L,"DEFECT BOUNCEBACK")</f>
        <v>0</v>
      </c>
    </row>
    <row r="13" spans="1:5" x14ac:dyDescent="0.3">
      <c r="A13" s="24" t="s">
        <v>92</v>
      </c>
      <c r="B13" s="2">
        <f>SUM(B4:B11)</f>
        <v>53</v>
      </c>
      <c r="D13" s="24" t="s">
        <v>92</v>
      </c>
      <c r="E13" s="2">
        <f>SUM(E4:E11)</f>
        <v>26</v>
      </c>
    </row>
  </sheetData>
  <mergeCells count="2">
    <mergeCell ref="A3:B3"/>
    <mergeCell ref="D3:E3"/>
  </mergeCells>
  <pageMargins left="0.7" right="0.7" top="0.75" bottom="0.75" header="0.3" footer="0.3"/>
  <ignoredErrors>
    <ignoredError sqref="B6"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7A0B3-868A-463D-9149-7BDECF6CE033}">
  <dimension ref="A1:R112"/>
  <sheetViews>
    <sheetView showGridLines="0" topLeftCell="A85" zoomScale="60" zoomScaleNormal="60" workbookViewId="0">
      <selection activeCell="B117" sqref="B117"/>
    </sheetView>
  </sheetViews>
  <sheetFormatPr defaultRowHeight="14.4" x14ac:dyDescent="0.3"/>
  <cols>
    <col min="1" max="1" width="14" customWidth="1"/>
    <col min="2" max="2" width="34.88671875" customWidth="1"/>
    <col min="3" max="3" width="23.44140625" customWidth="1"/>
    <col min="4" max="4" width="18.6640625" bestFit="1" customWidth="1"/>
    <col min="5" max="5" width="21.21875" customWidth="1"/>
    <col min="6" max="6" width="16.109375" customWidth="1"/>
    <col min="7" max="7" width="11.21875" bestFit="1" customWidth="1"/>
    <col min="8" max="8" width="28.88671875" customWidth="1"/>
    <col min="9" max="9" width="44.21875" customWidth="1"/>
    <col min="10" max="10" width="13.33203125" customWidth="1"/>
    <col min="11" max="11" width="17.88671875" customWidth="1"/>
    <col min="12" max="12" width="20.6640625" customWidth="1"/>
    <col min="14" max="14" width="14.21875" customWidth="1"/>
    <col min="15" max="15" width="39.6640625" customWidth="1"/>
    <col min="18" max="18" width="60.109375" customWidth="1"/>
  </cols>
  <sheetData>
    <row r="1" spans="1:12" x14ac:dyDescent="0.3">
      <c r="A1" s="10" t="s">
        <v>181</v>
      </c>
      <c r="B1" s="11"/>
      <c r="C1" s="11"/>
      <c r="D1" s="11"/>
      <c r="E1" s="11"/>
      <c r="F1" s="11"/>
      <c r="G1" s="11"/>
      <c r="H1" s="11"/>
      <c r="I1" s="11"/>
      <c r="J1" s="11"/>
      <c r="K1" s="11"/>
      <c r="L1" s="12"/>
    </row>
    <row r="2" spans="1:12" x14ac:dyDescent="0.3">
      <c r="A2" s="9"/>
      <c r="B2" t="s">
        <v>25</v>
      </c>
      <c r="L2" s="7"/>
    </row>
    <row r="3" spans="1:12" x14ac:dyDescent="0.3">
      <c r="A3" s="9"/>
      <c r="B3" s="8" t="s">
        <v>26</v>
      </c>
      <c r="L3" s="7"/>
    </row>
    <row r="4" spans="1:12" x14ac:dyDescent="0.3">
      <c r="A4" s="9"/>
      <c r="B4" s="8" t="s">
        <v>27</v>
      </c>
      <c r="L4" s="7"/>
    </row>
    <row r="5" spans="1:12" x14ac:dyDescent="0.3">
      <c r="A5" s="9"/>
      <c r="B5" s="8" t="s">
        <v>37</v>
      </c>
      <c r="L5" s="7"/>
    </row>
    <row r="6" spans="1:12" x14ac:dyDescent="0.3">
      <c r="A6" s="9"/>
      <c r="B6" s="8" t="s">
        <v>74</v>
      </c>
      <c r="L6" s="7"/>
    </row>
    <row r="7" spans="1:12" x14ac:dyDescent="0.3">
      <c r="A7" s="9"/>
      <c r="B7" s="8" t="s">
        <v>75</v>
      </c>
      <c r="L7" s="7"/>
    </row>
    <row r="8" spans="1:12" x14ac:dyDescent="0.3">
      <c r="A8" s="9"/>
      <c r="B8" t="s">
        <v>11</v>
      </c>
      <c r="L8" s="7"/>
    </row>
    <row r="9" spans="1:12" x14ac:dyDescent="0.3">
      <c r="A9" s="9"/>
      <c r="B9" t="s">
        <v>12</v>
      </c>
      <c r="L9" s="7"/>
    </row>
    <row r="10" spans="1:12" x14ac:dyDescent="0.3">
      <c r="A10" s="9"/>
      <c r="B10" t="s">
        <v>13</v>
      </c>
      <c r="L10" s="7"/>
    </row>
    <row r="11" spans="1:12" x14ac:dyDescent="0.3">
      <c r="A11" s="9"/>
      <c r="B11" t="s">
        <v>86</v>
      </c>
      <c r="L11" s="7"/>
    </row>
    <row r="12" spans="1:12" x14ac:dyDescent="0.3">
      <c r="A12" s="9"/>
      <c r="B12" t="s">
        <v>71</v>
      </c>
      <c r="L12" s="7"/>
    </row>
    <row r="13" spans="1:12" x14ac:dyDescent="0.3">
      <c r="A13" s="9"/>
      <c r="B13" t="s">
        <v>14</v>
      </c>
      <c r="L13" s="7"/>
    </row>
    <row r="14" spans="1:12" x14ac:dyDescent="0.3">
      <c r="A14" s="9"/>
      <c r="B14" s="40" t="s">
        <v>18</v>
      </c>
      <c r="L14" s="7"/>
    </row>
    <row r="15" spans="1:12" x14ac:dyDescent="0.3">
      <c r="A15" s="9"/>
      <c r="B15" s="8" t="s">
        <v>15</v>
      </c>
      <c r="L15" s="7"/>
    </row>
    <row r="16" spans="1:12" x14ac:dyDescent="0.3">
      <c r="A16" s="9"/>
      <c r="B16" s="8" t="s">
        <v>16</v>
      </c>
      <c r="L16" s="7"/>
    </row>
    <row r="17" spans="1:18" x14ac:dyDescent="0.3">
      <c r="A17" s="9"/>
      <c r="B17" s="8" t="s">
        <v>17</v>
      </c>
      <c r="L17" s="7"/>
    </row>
    <row r="18" spans="1:18" x14ac:dyDescent="0.3">
      <c r="A18" s="9"/>
      <c r="B18" s="40" t="s">
        <v>19</v>
      </c>
      <c r="L18" s="7"/>
    </row>
    <row r="19" spans="1:18" x14ac:dyDescent="0.3">
      <c r="A19" s="9"/>
      <c r="B19" s="8" t="s">
        <v>20</v>
      </c>
      <c r="L19" s="7"/>
    </row>
    <row r="20" spans="1:18" x14ac:dyDescent="0.3">
      <c r="A20" s="9"/>
      <c r="B20" s="8" t="s">
        <v>21</v>
      </c>
      <c r="L20" s="7"/>
    </row>
    <row r="21" spans="1:18" x14ac:dyDescent="0.3">
      <c r="A21" s="9"/>
      <c r="B21" s="8" t="s">
        <v>22</v>
      </c>
      <c r="L21" s="7"/>
    </row>
    <row r="22" spans="1:18" x14ac:dyDescent="0.3">
      <c r="A22" s="9"/>
      <c r="B22" t="s">
        <v>23</v>
      </c>
      <c r="L22" s="7"/>
    </row>
    <row r="23" spans="1:18" x14ac:dyDescent="0.3">
      <c r="A23" s="9"/>
      <c r="B23" t="s">
        <v>241</v>
      </c>
      <c r="L23" s="7"/>
    </row>
    <row r="24" spans="1:18" x14ac:dyDescent="0.3">
      <c r="A24" s="6"/>
      <c r="B24" s="3" t="s">
        <v>24</v>
      </c>
      <c r="C24" s="3"/>
      <c r="D24" s="3"/>
      <c r="E24" s="3"/>
      <c r="F24" s="3"/>
      <c r="G24" s="3"/>
      <c r="H24" s="3"/>
      <c r="I24" s="3"/>
      <c r="J24" s="3"/>
      <c r="K24" s="3"/>
      <c r="L24" s="4"/>
    </row>
    <row r="26" spans="1:18" ht="14.4" customHeight="1" x14ac:dyDescent="0.3">
      <c r="A26" s="57" t="s">
        <v>28</v>
      </c>
      <c r="B26" s="57" t="s">
        <v>29</v>
      </c>
      <c r="C26" s="57" t="s">
        <v>30</v>
      </c>
      <c r="D26" s="56" t="s">
        <v>39</v>
      </c>
      <c r="E26" s="56"/>
      <c r="F26" s="13"/>
      <c r="G26" s="55" t="s">
        <v>34</v>
      </c>
      <c r="H26" s="55" t="s">
        <v>35</v>
      </c>
      <c r="I26" s="55" t="s">
        <v>36</v>
      </c>
      <c r="J26" s="55" t="s">
        <v>38</v>
      </c>
      <c r="K26" s="55" t="s">
        <v>66</v>
      </c>
      <c r="L26" s="55" t="s">
        <v>58</v>
      </c>
      <c r="M26" s="54" t="s">
        <v>57</v>
      </c>
      <c r="N26" s="54"/>
      <c r="O26" s="54"/>
      <c r="P26" s="54" t="s">
        <v>211</v>
      </c>
      <c r="Q26" s="54"/>
      <c r="R26" s="54"/>
    </row>
    <row r="27" spans="1:18" ht="28.8" x14ac:dyDescent="0.3">
      <c r="A27" s="57"/>
      <c r="B27" s="57"/>
      <c r="C27" s="57"/>
      <c r="D27" s="14" t="s">
        <v>31</v>
      </c>
      <c r="E27" s="14" t="s">
        <v>32</v>
      </c>
      <c r="F27" s="14" t="s">
        <v>69</v>
      </c>
      <c r="G27" s="55"/>
      <c r="H27" s="55"/>
      <c r="I27" s="55"/>
      <c r="J27" s="55"/>
      <c r="K27" s="57"/>
      <c r="L27" s="57"/>
      <c r="M27" s="54"/>
      <c r="N27" s="54"/>
      <c r="O27" s="54"/>
      <c r="P27" s="54"/>
      <c r="Q27" s="54"/>
      <c r="R27" s="54"/>
    </row>
    <row r="28" spans="1:18" x14ac:dyDescent="0.3">
      <c r="A28" s="16"/>
      <c r="B28" s="36" t="s">
        <v>182</v>
      </c>
      <c r="C28" s="17"/>
      <c r="D28" s="18"/>
      <c r="E28" s="18"/>
      <c r="F28" s="18"/>
      <c r="G28" s="18"/>
      <c r="H28" s="18"/>
      <c r="I28" s="18"/>
      <c r="J28" s="18"/>
      <c r="K28" s="17"/>
      <c r="L28" s="17"/>
      <c r="M28" s="18"/>
      <c r="N28" s="18"/>
      <c r="O28" s="26"/>
      <c r="P28" s="18"/>
      <c r="Q28" s="18"/>
      <c r="R28" s="26"/>
    </row>
    <row r="29" spans="1:18" ht="72" x14ac:dyDescent="0.3">
      <c r="A29" s="25">
        <v>1</v>
      </c>
      <c r="B29" s="5" t="s">
        <v>183</v>
      </c>
      <c r="C29" s="20" t="s">
        <v>76</v>
      </c>
      <c r="D29" s="1" t="s">
        <v>84</v>
      </c>
      <c r="E29" s="1" t="s">
        <v>67</v>
      </c>
      <c r="F29" s="22"/>
      <c r="G29" s="1" t="s">
        <v>70</v>
      </c>
      <c r="H29" s="19" t="s">
        <v>85</v>
      </c>
      <c r="I29" s="20" t="s">
        <v>186</v>
      </c>
      <c r="J29" s="2"/>
      <c r="K29" s="1" t="s">
        <v>63</v>
      </c>
      <c r="L29" s="1" t="s">
        <v>59</v>
      </c>
      <c r="M29" s="51"/>
      <c r="N29" s="52"/>
      <c r="O29" s="53"/>
      <c r="P29" s="51"/>
      <c r="Q29" s="52"/>
      <c r="R29" s="53"/>
    </row>
    <row r="30" spans="1:18" x14ac:dyDescent="0.3">
      <c r="A30" s="16"/>
      <c r="B30" s="36" t="s">
        <v>184</v>
      </c>
      <c r="C30" s="17"/>
      <c r="D30" s="18"/>
      <c r="E30" s="18"/>
      <c r="F30" s="18"/>
      <c r="G30" s="18"/>
      <c r="H30" s="18"/>
      <c r="I30" s="18"/>
      <c r="J30" s="18"/>
      <c r="K30" s="17"/>
      <c r="L30" s="17"/>
      <c r="M30" s="18"/>
      <c r="N30" s="18"/>
      <c r="O30" s="26"/>
      <c r="P30" s="18"/>
      <c r="Q30" s="18"/>
      <c r="R30" s="26"/>
    </row>
    <row r="31" spans="1:18" ht="57.6" x14ac:dyDescent="0.3">
      <c r="A31" s="25">
        <v>2</v>
      </c>
      <c r="B31" s="5" t="s">
        <v>185</v>
      </c>
      <c r="C31" s="20" t="s">
        <v>76</v>
      </c>
      <c r="D31" s="1" t="s">
        <v>84</v>
      </c>
      <c r="E31" s="1" t="s">
        <v>67</v>
      </c>
      <c r="F31" s="22"/>
      <c r="G31" s="1" t="s">
        <v>70</v>
      </c>
      <c r="H31" s="19" t="s">
        <v>189</v>
      </c>
      <c r="I31" s="20" t="s">
        <v>187</v>
      </c>
      <c r="J31" s="2"/>
      <c r="K31" s="1" t="s">
        <v>64</v>
      </c>
      <c r="L31" s="1" t="s">
        <v>59</v>
      </c>
      <c r="M31" s="51"/>
      <c r="N31" s="52"/>
      <c r="O31" s="53"/>
      <c r="P31" s="51"/>
      <c r="Q31" s="52"/>
      <c r="R31" s="53"/>
    </row>
    <row r="32" spans="1:18" ht="72" x14ac:dyDescent="0.3">
      <c r="A32" s="25">
        <v>3</v>
      </c>
      <c r="B32" s="5" t="s">
        <v>188</v>
      </c>
      <c r="C32" s="20" t="s">
        <v>76</v>
      </c>
      <c r="D32" s="1" t="s">
        <v>84</v>
      </c>
      <c r="E32" s="1" t="s">
        <v>67</v>
      </c>
      <c r="F32" s="22"/>
      <c r="G32" s="1" t="s">
        <v>70</v>
      </c>
      <c r="H32" s="19" t="s">
        <v>190</v>
      </c>
      <c r="I32" s="20" t="s">
        <v>191</v>
      </c>
      <c r="J32" s="2"/>
      <c r="K32" s="1" t="s">
        <v>64</v>
      </c>
      <c r="L32" s="1" t="s">
        <v>59</v>
      </c>
      <c r="M32" s="51"/>
      <c r="N32" s="52"/>
      <c r="O32" s="53"/>
      <c r="P32" s="51"/>
      <c r="Q32" s="52"/>
      <c r="R32" s="53"/>
    </row>
    <row r="33" spans="1:18" x14ac:dyDescent="0.3">
      <c r="A33" s="16"/>
      <c r="B33" s="36" t="s">
        <v>121</v>
      </c>
      <c r="C33" s="17"/>
      <c r="D33" s="18"/>
      <c r="E33" s="18"/>
      <c r="F33" s="18"/>
      <c r="G33" s="18"/>
      <c r="H33" s="18"/>
      <c r="I33" s="18"/>
      <c r="J33" s="18"/>
      <c r="K33" s="17"/>
      <c r="L33" s="17"/>
      <c r="M33" s="18"/>
      <c r="N33" s="18"/>
      <c r="O33" s="26"/>
      <c r="P33" s="18"/>
      <c r="Q33" s="18"/>
      <c r="R33" s="26"/>
    </row>
    <row r="34" spans="1:18" ht="72" x14ac:dyDescent="0.3">
      <c r="A34" s="25">
        <v>4</v>
      </c>
      <c r="B34" s="5" t="s">
        <v>72</v>
      </c>
      <c r="C34" s="20" t="s">
        <v>76</v>
      </c>
      <c r="D34" s="1" t="s">
        <v>84</v>
      </c>
      <c r="E34" s="1" t="s">
        <v>67</v>
      </c>
      <c r="F34" s="22"/>
      <c r="G34" s="1" t="s">
        <v>70</v>
      </c>
      <c r="H34" s="19" t="s">
        <v>85</v>
      </c>
      <c r="I34" s="20" t="s">
        <v>77</v>
      </c>
      <c r="J34" s="2"/>
      <c r="K34" s="1" t="s">
        <v>63</v>
      </c>
      <c r="L34" s="1" t="s">
        <v>59</v>
      </c>
      <c r="M34" s="51"/>
      <c r="N34" s="52"/>
      <c r="O34" s="53"/>
      <c r="P34" s="51"/>
      <c r="Q34" s="52"/>
      <c r="R34" s="53"/>
    </row>
    <row r="35" spans="1:18" ht="86.4" x14ac:dyDescent="0.3">
      <c r="A35" s="25">
        <v>5</v>
      </c>
      <c r="B35" s="5" t="s">
        <v>68</v>
      </c>
      <c r="C35" s="20" t="s">
        <v>78</v>
      </c>
      <c r="D35" s="22"/>
      <c r="E35" s="22"/>
      <c r="F35" s="1" t="s">
        <v>79</v>
      </c>
      <c r="G35" s="1" t="s">
        <v>70</v>
      </c>
      <c r="H35" s="20" t="s">
        <v>80</v>
      </c>
      <c r="I35" s="19" t="s">
        <v>81</v>
      </c>
      <c r="J35" s="2"/>
      <c r="K35" s="1" t="s">
        <v>63</v>
      </c>
      <c r="L35" s="1" t="s">
        <v>59</v>
      </c>
      <c r="M35" s="51"/>
      <c r="N35" s="52"/>
      <c r="O35" s="53"/>
      <c r="P35" s="51"/>
      <c r="Q35" s="52"/>
      <c r="R35" s="53"/>
    </row>
    <row r="36" spans="1:18" ht="86.4" x14ac:dyDescent="0.3">
      <c r="A36" s="25">
        <v>6</v>
      </c>
      <c r="B36" s="5" t="s">
        <v>82</v>
      </c>
      <c r="C36" s="20" t="s">
        <v>78</v>
      </c>
      <c r="D36" s="22"/>
      <c r="E36" s="22"/>
      <c r="F36" s="1" t="s">
        <v>83</v>
      </c>
      <c r="G36" s="1" t="s">
        <v>70</v>
      </c>
      <c r="H36" s="20" t="s">
        <v>80</v>
      </c>
      <c r="I36" s="19" t="s">
        <v>81</v>
      </c>
      <c r="J36" s="2"/>
      <c r="K36" s="1" t="s">
        <v>63</v>
      </c>
      <c r="L36" s="1" t="s">
        <v>59</v>
      </c>
      <c r="M36" s="51"/>
      <c r="N36" s="52"/>
      <c r="O36" s="53"/>
      <c r="P36" s="51"/>
      <c r="Q36" s="52"/>
      <c r="R36" s="53"/>
    </row>
    <row r="37" spans="1:18" x14ac:dyDescent="0.3">
      <c r="A37" s="16"/>
      <c r="B37" s="36" t="s">
        <v>122</v>
      </c>
      <c r="C37" s="17"/>
      <c r="D37" s="18"/>
      <c r="E37" s="18"/>
      <c r="F37" s="18"/>
      <c r="G37" s="18"/>
      <c r="H37" s="18"/>
      <c r="I37" s="18"/>
      <c r="J37" s="18"/>
      <c r="K37" s="17"/>
      <c r="L37" s="17"/>
      <c r="M37" s="18"/>
      <c r="N37" s="18"/>
      <c r="O37" s="26"/>
      <c r="P37" s="18"/>
      <c r="Q37" s="18"/>
      <c r="R37" s="26"/>
    </row>
    <row r="38" spans="1:18" ht="72" x14ac:dyDescent="0.3">
      <c r="A38" s="25">
        <v>7</v>
      </c>
      <c r="B38" s="5" t="s">
        <v>109</v>
      </c>
      <c r="C38" s="20" t="s">
        <v>76</v>
      </c>
      <c r="D38" s="21" t="s">
        <v>115</v>
      </c>
      <c r="E38" s="1" t="s">
        <v>67</v>
      </c>
      <c r="F38" s="22"/>
      <c r="G38" s="1" t="s">
        <v>110</v>
      </c>
      <c r="H38" s="19" t="s">
        <v>73</v>
      </c>
      <c r="I38" s="20" t="s">
        <v>120</v>
      </c>
      <c r="J38" s="2"/>
      <c r="K38" s="1" t="s">
        <v>63</v>
      </c>
      <c r="L38" s="1" t="s">
        <v>59</v>
      </c>
      <c r="M38" s="51"/>
      <c r="N38" s="52"/>
      <c r="O38" s="53"/>
      <c r="P38" s="51"/>
      <c r="Q38" s="52"/>
      <c r="R38" s="53"/>
    </row>
    <row r="39" spans="1:18" ht="86.4" x14ac:dyDescent="0.3">
      <c r="A39" s="25">
        <v>8</v>
      </c>
      <c r="B39" s="5" t="s">
        <v>68</v>
      </c>
      <c r="C39" s="20" t="s">
        <v>124</v>
      </c>
      <c r="D39" s="22"/>
      <c r="E39" s="22"/>
      <c r="F39" s="1" t="s">
        <v>79</v>
      </c>
      <c r="G39" s="1" t="s">
        <v>110</v>
      </c>
      <c r="H39" s="20" t="s">
        <v>80</v>
      </c>
      <c r="I39" s="19" t="s">
        <v>81</v>
      </c>
      <c r="J39" s="2"/>
      <c r="K39" s="1" t="s">
        <v>63</v>
      </c>
      <c r="L39" s="1" t="s">
        <v>59</v>
      </c>
      <c r="M39" s="51"/>
      <c r="N39" s="52"/>
      <c r="O39" s="53"/>
      <c r="P39" s="51"/>
      <c r="Q39" s="52"/>
      <c r="R39" s="53"/>
    </row>
    <row r="40" spans="1:18" ht="86.4" x14ac:dyDescent="0.3">
      <c r="A40" s="25">
        <v>9</v>
      </c>
      <c r="B40" s="5" t="s">
        <v>82</v>
      </c>
      <c r="C40" s="20" t="s">
        <v>124</v>
      </c>
      <c r="D40" s="22"/>
      <c r="E40" s="22"/>
      <c r="F40" s="1" t="s">
        <v>83</v>
      </c>
      <c r="G40" s="1" t="s">
        <v>110</v>
      </c>
      <c r="H40" s="20" t="s">
        <v>80</v>
      </c>
      <c r="I40" s="19" t="s">
        <v>81</v>
      </c>
      <c r="J40" s="2"/>
      <c r="K40" s="1" t="s">
        <v>63</v>
      </c>
      <c r="L40" s="1" t="s">
        <v>59</v>
      </c>
      <c r="M40" s="51"/>
      <c r="N40" s="52"/>
      <c r="O40" s="53"/>
      <c r="P40" s="51"/>
      <c r="Q40" s="52"/>
      <c r="R40" s="53"/>
    </row>
    <row r="41" spans="1:18" x14ac:dyDescent="0.3">
      <c r="A41" s="16"/>
      <c r="B41" s="36" t="s">
        <v>123</v>
      </c>
      <c r="C41" s="17"/>
      <c r="D41" s="18"/>
      <c r="E41" s="18"/>
      <c r="F41" s="18"/>
      <c r="G41" s="18"/>
      <c r="H41" s="18"/>
      <c r="I41" s="18"/>
      <c r="J41" s="18"/>
      <c r="K41" s="17"/>
      <c r="L41" s="17"/>
      <c r="M41" s="18"/>
      <c r="N41" s="18"/>
      <c r="O41" s="26"/>
      <c r="P41" s="18"/>
      <c r="Q41" s="18"/>
      <c r="R41" s="26"/>
    </row>
    <row r="42" spans="1:18" ht="72" x14ac:dyDescent="0.3">
      <c r="A42" s="25">
        <v>10</v>
      </c>
      <c r="B42" s="5" t="s">
        <v>116</v>
      </c>
      <c r="C42" s="20" t="s">
        <v>76</v>
      </c>
      <c r="D42" s="21" t="s">
        <v>117</v>
      </c>
      <c r="E42" s="1" t="s">
        <v>67</v>
      </c>
      <c r="F42" s="22"/>
      <c r="G42" s="1" t="s">
        <v>118</v>
      </c>
      <c r="H42" s="19" t="s">
        <v>119</v>
      </c>
      <c r="I42" s="20" t="s">
        <v>126</v>
      </c>
      <c r="J42" s="2"/>
      <c r="K42" s="1" t="s">
        <v>63</v>
      </c>
      <c r="L42" s="1" t="s">
        <v>59</v>
      </c>
      <c r="M42" s="51"/>
      <c r="N42" s="52"/>
      <c r="O42" s="53"/>
      <c r="P42" s="51"/>
      <c r="Q42" s="52"/>
      <c r="R42" s="53"/>
    </row>
    <row r="43" spans="1:18" ht="86.4" x14ac:dyDescent="0.3">
      <c r="A43" s="25">
        <v>11</v>
      </c>
      <c r="B43" s="5" t="s">
        <v>68</v>
      </c>
      <c r="C43" s="20" t="s">
        <v>125</v>
      </c>
      <c r="D43" s="22"/>
      <c r="E43" s="22"/>
      <c r="F43" s="1" t="s">
        <v>79</v>
      </c>
      <c r="G43" s="1" t="s">
        <v>118</v>
      </c>
      <c r="H43" s="20" t="s">
        <v>80</v>
      </c>
      <c r="I43" s="19" t="s">
        <v>81</v>
      </c>
      <c r="J43" s="2"/>
      <c r="K43" s="1" t="s">
        <v>63</v>
      </c>
      <c r="L43" s="1" t="s">
        <v>59</v>
      </c>
      <c r="M43" s="51"/>
      <c r="N43" s="52"/>
      <c r="O43" s="53"/>
      <c r="P43" s="51"/>
      <c r="Q43" s="52"/>
      <c r="R43" s="53"/>
    </row>
    <row r="44" spans="1:18" ht="86.4" x14ac:dyDescent="0.3">
      <c r="A44" s="25">
        <v>12</v>
      </c>
      <c r="B44" s="5" t="s">
        <v>82</v>
      </c>
      <c r="C44" s="20" t="s">
        <v>125</v>
      </c>
      <c r="D44" s="22"/>
      <c r="E44" s="22"/>
      <c r="F44" s="1" t="s">
        <v>83</v>
      </c>
      <c r="G44" s="1" t="s">
        <v>118</v>
      </c>
      <c r="H44" s="20" t="s">
        <v>80</v>
      </c>
      <c r="I44" s="19" t="s">
        <v>81</v>
      </c>
      <c r="J44" s="2"/>
      <c r="K44" s="1" t="s">
        <v>63</v>
      </c>
      <c r="L44" s="1" t="s">
        <v>59</v>
      </c>
      <c r="M44" s="51"/>
      <c r="N44" s="52"/>
      <c r="O44" s="53"/>
      <c r="P44" s="51"/>
      <c r="Q44" s="52"/>
      <c r="R44" s="53"/>
    </row>
    <row r="45" spans="1:18" x14ac:dyDescent="0.3">
      <c r="A45" s="17"/>
      <c r="B45" s="36" t="s">
        <v>127</v>
      </c>
      <c r="C45" s="17"/>
      <c r="D45" s="18"/>
      <c r="E45" s="18"/>
      <c r="F45" s="18"/>
      <c r="G45" s="18"/>
      <c r="H45" s="18"/>
      <c r="I45" s="18"/>
      <c r="J45" s="18"/>
      <c r="K45" s="17"/>
      <c r="L45" s="17"/>
      <c r="M45" s="18"/>
      <c r="N45" s="18"/>
      <c r="O45" s="26"/>
      <c r="P45" s="18"/>
      <c r="Q45" s="18"/>
      <c r="R45" s="26"/>
    </row>
    <row r="46" spans="1:18" ht="28.8" x14ac:dyDescent="0.3">
      <c r="A46" s="25">
        <v>13</v>
      </c>
      <c r="B46" s="5" t="s">
        <v>93</v>
      </c>
      <c r="C46" s="20" t="s">
        <v>94</v>
      </c>
      <c r="D46" s="22"/>
      <c r="E46" s="22"/>
      <c r="F46" s="22"/>
      <c r="G46" s="1" t="s">
        <v>70</v>
      </c>
      <c r="H46" s="20" t="s">
        <v>95</v>
      </c>
      <c r="I46" s="20" t="s">
        <v>96</v>
      </c>
      <c r="J46" s="2"/>
      <c r="K46" s="1" t="s">
        <v>63</v>
      </c>
      <c r="L46" s="1" t="s">
        <v>59</v>
      </c>
      <c r="M46" s="51"/>
      <c r="N46" s="52"/>
      <c r="O46" s="53"/>
      <c r="P46" s="51"/>
      <c r="Q46" s="52"/>
      <c r="R46" s="53"/>
    </row>
    <row r="47" spans="1:18" ht="43.2" x14ac:dyDescent="0.3">
      <c r="A47" s="25">
        <v>14</v>
      </c>
      <c r="B47" s="5" t="s">
        <v>98</v>
      </c>
      <c r="C47" s="20" t="s">
        <v>94</v>
      </c>
      <c r="D47" s="22"/>
      <c r="E47" s="22"/>
      <c r="F47" s="22"/>
      <c r="G47" s="1" t="s">
        <v>70</v>
      </c>
      <c r="H47" s="20" t="s">
        <v>95</v>
      </c>
      <c r="I47" s="20" t="s">
        <v>97</v>
      </c>
      <c r="J47" s="2"/>
      <c r="K47" s="1" t="s">
        <v>63</v>
      </c>
      <c r="L47" s="1" t="s">
        <v>59</v>
      </c>
      <c r="M47" s="51"/>
      <c r="N47" s="52"/>
      <c r="O47" s="53"/>
      <c r="P47" s="51"/>
      <c r="Q47" s="52"/>
      <c r="R47" s="53"/>
    </row>
    <row r="48" spans="1:18" x14ac:dyDescent="0.3">
      <c r="A48" s="17"/>
      <c r="B48" s="36" t="s">
        <v>128</v>
      </c>
      <c r="C48" s="17"/>
      <c r="D48" s="18"/>
      <c r="E48" s="18"/>
      <c r="F48" s="18"/>
      <c r="G48" s="18"/>
      <c r="H48" s="18"/>
      <c r="I48" s="18"/>
      <c r="J48" s="18"/>
      <c r="K48" s="17"/>
      <c r="L48" s="17"/>
      <c r="M48" s="18"/>
      <c r="N48" s="18"/>
      <c r="O48" s="26"/>
      <c r="P48" s="18"/>
      <c r="Q48" s="18"/>
      <c r="R48" s="26"/>
    </row>
    <row r="49" spans="1:18" ht="28.8" x14ac:dyDescent="0.3">
      <c r="A49" s="25">
        <v>15</v>
      </c>
      <c r="B49" s="5" t="s">
        <v>111</v>
      </c>
      <c r="C49" s="20" t="s">
        <v>131</v>
      </c>
      <c r="D49" s="22"/>
      <c r="E49" s="22"/>
      <c r="F49" s="22"/>
      <c r="G49" s="1" t="s">
        <v>110</v>
      </c>
      <c r="H49" s="20" t="s">
        <v>95</v>
      </c>
      <c r="I49" s="20" t="s">
        <v>112</v>
      </c>
      <c r="J49" s="2"/>
      <c r="K49" s="1" t="s">
        <v>63</v>
      </c>
      <c r="L49" s="1" t="s">
        <v>59</v>
      </c>
      <c r="M49" s="51"/>
      <c r="N49" s="52"/>
      <c r="O49" s="53"/>
      <c r="P49" s="51"/>
      <c r="Q49" s="52"/>
      <c r="R49" s="53"/>
    </row>
    <row r="50" spans="1:18" ht="43.2" x14ac:dyDescent="0.3">
      <c r="A50" s="25">
        <v>16</v>
      </c>
      <c r="B50" s="5" t="s">
        <v>113</v>
      </c>
      <c r="C50" s="20" t="s">
        <v>131</v>
      </c>
      <c r="D50" s="22"/>
      <c r="E50" s="22"/>
      <c r="F50" s="22"/>
      <c r="G50" s="1" t="s">
        <v>110</v>
      </c>
      <c r="H50" s="20" t="s">
        <v>95</v>
      </c>
      <c r="I50" s="20" t="s">
        <v>97</v>
      </c>
      <c r="J50" s="2"/>
      <c r="K50" s="1" t="s">
        <v>63</v>
      </c>
      <c r="L50" s="1" t="s">
        <v>59</v>
      </c>
      <c r="M50" s="51"/>
      <c r="N50" s="52"/>
      <c r="O50" s="53"/>
      <c r="P50" s="51"/>
      <c r="Q50" s="52"/>
      <c r="R50" s="53"/>
    </row>
    <row r="51" spans="1:18" x14ac:dyDescent="0.3">
      <c r="A51" s="17"/>
      <c r="B51" s="36" t="s">
        <v>129</v>
      </c>
      <c r="C51" s="17"/>
      <c r="D51" s="18"/>
      <c r="E51" s="18"/>
      <c r="F51" s="18"/>
      <c r="G51" s="18"/>
      <c r="H51" s="18"/>
      <c r="I51" s="18"/>
      <c r="J51" s="18"/>
      <c r="K51" s="17"/>
      <c r="L51" s="17"/>
      <c r="M51" s="18"/>
      <c r="N51" s="18"/>
      <c r="O51" s="26"/>
      <c r="P51" s="18"/>
      <c r="Q51" s="18"/>
      <c r="R51" s="26"/>
    </row>
    <row r="52" spans="1:18" ht="28.8" x14ac:dyDescent="0.3">
      <c r="A52" s="25">
        <v>17</v>
      </c>
      <c r="B52" s="5" t="s">
        <v>130</v>
      </c>
      <c r="C52" s="20" t="s">
        <v>132</v>
      </c>
      <c r="D52" s="22"/>
      <c r="E52" s="22"/>
      <c r="F52" s="22"/>
      <c r="G52" s="1" t="s">
        <v>118</v>
      </c>
      <c r="H52" s="20" t="s">
        <v>95</v>
      </c>
      <c r="I52" s="20" t="s">
        <v>133</v>
      </c>
      <c r="J52" s="2"/>
      <c r="K52" s="1" t="s">
        <v>63</v>
      </c>
      <c r="L52" s="1" t="s">
        <v>59</v>
      </c>
      <c r="M52" s="51"/>
      <c r="N52" s="52"/>
      <c r="O52" s="53"/>
      <c r="P52" s="51"/>
      <c r="Q52" s="52"/>
      <c r="R52" s="53"/>
    </row>
    <row r="53" spans="1:18" ht="43.2" x14ac:dyDescent="0.3">
      <c r="A53" s="25">
        <v>18</v>
      </c>
      <c r="B53" s="5" t="s">
        <v>113</v>
      </c>
      <c r="C53" s="20" t="s">
        <v>131</v>
      </c>
      <c r="D53" s="22"/>
      <c r="E53" s="22"/>
      <c r="F53" s="22"/>
      <c r="G53" s="1" t="s">
        <v>118</v>
      </c>
      <c r="H53" s="20" t="s">
        <v>95</v>
      </c>
      <c r="I53" s="20" t="s">
        <v>97</v>
      </c>
      <c r="J53" s="2"/>
      <c r="K53" s="1" t="s">
        <v>63</v>
      </c>
      <c r="L53" s="1" t="s">
        <v>59</v>
      </c>
      <c r="M53" s="51"/>
      <c r="N53" s="52"/>
      <c r="O53" s="53"/>
      <c r="P53" s="51"/>
      <c r="Q53" s="52"/>
      <c r="R53" s="53"/>
    </row>
    <row r="54" spans="1:18" x14ac:dyDescent="0.3">
      <c r="A54" s="16"/>
      <c r="B54" s="36" t="s">
        <v>164</v>
      </c>
      <c r="C54" s="17"/>
      <c r="D54" s="18"/>
      <c r="E54" s="18"/>
      <c r="F54" s="18"/>
      <c r="G54" s="18"/>
      <c r="H54" s="18"/>
      <c r="I54" s="18"/>
      <c r="J54" s="18"/>
      <c r="K54" s="17"/>
      <c r="L54" s="17"/>
      <c r="M54" s="18"/>
      <c r="N54" s="18"/>
      <c r="O54" s="26"/>
      <c r="P54" s="18"/>
      <c r="Q54" s="18"/>
      <c r="R54" s="26"/>
    </row>
    <row r="55" spans="1:18" ht="100.8" x14ac:dyDescent="0.3">
      <c r="A55" s="25">
        <v>19</v>
      </c>
      <c r="B55" s="5" t="s">
        <v>165</v>
      </c>
      <c r="C55" s="20" t="s">
        <v>166</v>
      </c>
      <c r="D55" s="21" t="s">
        <v>117</v>
      </c>
      <c r="E55" s="1" t="s">
        <v>67</v>
      </c>
      <c r="F55" s="22"/>
      <c r="G55" s="1" t="s">
        <v>118</v>
      </c>
      <c r="H55" s="20" t="s">
        <v>119</v>
      </c>
      <c r="I55" s="20" t="s">
        <v>167</v>
      </c>
      <c r="J55" s="2"/>
      <c r="K55" s="1" t="s">
        <v>63</v>
      </c>
      <c r="L55" s="1" t="s">
        <v>59</v>
      </c>
      <c r="M55" s="51"/>
      <c r="N55" s="52"/>
      <c r="O55" s="53"/>
      <c r="P55" s="51"/>
      <c r="Q55" s="52"/>
      <c r="R55" s="53"/>
    </row>
    <row r="56" spans="1:18" x14ac:dyDescent="0.3">
      <c r="A56" s="16"/>
      <c r="B56" s="36" t="s">
        <v>172</v>
      </c>
      <c r="C56" s="17"/>
      <c r="D56" s="18"/>
      <c r="E56" s="18"/>
      <c r="F56" s="18"/>
      <c r="G56" s="18"/>
      <c r="H56" s="18"/>
      <c r="I56" s="18"/>
      <c r="J56" s="18"/>
      <c r="K56" s="17"/>
      <c r="L56" s="17"/>
      <c r="M56" s="18"/>
      <c r="N56" s="18"/>
      <c r="O56" s="26"/>
      <c r="P56" s="18"/>
      <c r="Q56" s="18"/>
      <c r="R56" s="26"/>
    </row>
    <row r="57" spans="1:18" ht="28.8" x14ac:dyDescent="0.3">
      <c r="A57" s="25">
        <v>20</v>
      </c>
      <c r="B57" s="5" t="s">
        <v>170</v>
      </c>
      <c r="C57" s="20" t="s">
        <v>154</v>
      </c>
      <c r="D57" s="22"/>
      <c r="E57" s="22"/>
      <c r="F57" s="1" t="s">
        <v>88</v>
      </c>
      <c r="G57" s="1" t="s">
        <v>88</v>
      </c>
      <c r="H57" s="20" t="s">
        <v>171</v>
      </c>
      <c r="I57" s="20" t="s">
        <v>156</v>
      </c>
      <c r="J57" s="2"/>
      <c r="K57" s="1" t="s">
        <v>63</v>
      </c>
      <c r="L57" s="1" t="s">
        <v>59</v>
      </c>
      <c r="M57" s="51"/>
      <c r="N57" s="52"/>
      <c r="O57" s="53"/>
      <c r="P57" s="51"/>
      <c r="Q57" s="52"/>
      <c r="R57" s="53"/>
    </row>
    <row r="58" spans="1:18" x14ac:dyDescent="0.3">
      <c r="A58" s="16"/>
      <c r="B58" s="36" t="s">
        <v>173</v>
      </c>
      <c r="C58" s="17"/>
      <c r="D58" s="18"/>
      <c r="E58" s="18"/>
      <c r="F58" s="18"/>
      <c r="G58" s="18"/>
      <c r="H58" s="18"/>
      <c r="I58" s="18"/>
      <c r="J58" s="18"/>
      <c r="K58" s="17"/>
      <c r="L58" s="17"/>
      <c r="M58" s="18"/>
      <c r="N58" s="18"/>
      <c r="O58" s="26"/>
      <c r="P58" s="18"/>
      <c r="Q58" s="18"/>
      <c r="R58" s="26"/>
    </row>
    <row r="59" spans="1:18" ht="28.8" x14ac:dyDescent="0.3">
      <c r="A59" s="25">
        <v>21</v>
      </c>
      <c r="B59" s="5" t="s">
        <v>174</v>
      </c>
      <c r="C59" s="20" t="s">
        <v>175</v>
      </c>
      <c r="D59" s="22"/>
      <c r="E59" s="22"/>
      <c r="F59" s="1" t="s">
        <v>88</v>
      </c>
      <c r="G59" s="1" t="s">
        <v>88</v>
      </c>
      <c r="H59" s="20" t="s">
        <v>176</v>
      </c>
      <c r="I59" s="20" t="s">
        <v>177</v>
      </c>
      <c r="J59" s="2"/>
      <c r="K59" s="1" t="s">
        <v>63</v>
      </c>
      <c r="L59" s="1" t="s">
        <v>59</v>
      </c>
      <c r="M59" s="51"/>
      <c r="N59" s="52"/>
      <c r="O59" s="53"/>
      <c r="P59" s="51"/>
      <c r="Q59" s="52"/>
      <c r="R59" s="53"/>
    </row>
    <row r="60" spans="1:18" x14ac:dyDescent="0.3">
      <c r="A60" s="16"/>
      <c r="B60" s="36" t="s">
        <v>196</v>
      </c>
      <c r="C60" s="17"/>
      <c r="D60" s="18"/>
      <c r="E60" s="18"/>
      <c r="F60" s="18"/>
      <c r="G60" s="18"/>
      <c r="H60" s="18"/>
      <c r="I60" s="18"/>
      <c r="J60" s="18"/>
      <c r="K60" s="17"/>
      <c r="L60" s="17"/>
      <c r="M60" s="18"/>
      <c r="N60" s="18"/>
      <c r="O60" s="26"/>
      <c r="P60" s="18"/>
      <c r="Q60" s="18"/>
      <c r="R60" s="26"/>
    </row>
    <row r="61" spans="1:18" ht="63.6" customHeight="1" x14ac:dyDescent="0.3">
      <c r="A61" s="25">
        <v>22</v>
      </c>
      <c r="B61" s="5" t="s">
        <v>197</v>
      </c>
      <c r="C61" s="20" t="s">
        <v>154</v>
      </c>
      <c r="D61" s="22"/>
      <c r="E61" s="22"/>
      <c r="F61" s="1" t="s">
        <v>88</v>
      </c>
      <c r="G61" s="1" t="s">
        <v>88</v>
      </c>
      <c r="H61" s="20" t="s">
        <v>198</v>
      </c>
      <c r="I61" s="20" t="s">
        <v>199</v>
      </c>
      <c r="J61" s="2"/>
      <c r="K61" s="1" t="s">
        <v>63</v>
      </c>
      <c r="L61" s="1" t="s">
        <v>59</v>
      </c>
      <c r="M61" s="51"/>
      <c r="N61" s="52"/>
      <c r="O61" s="53"/>
      <c r="P61" s="51"/>
      <c r="Q61" s="52"/>
      <c r="R61" s="53"/>
    </row>
    <row r="62" spans="1:18" x14ac:dyDescent="0.3">
      <c r="A62" s="16"/>
      <c r="B62" s="36" t="s">
        <v>200</v>
      </c>
      <c r="C62" s="17"/>
      <c r="D62" s="18"/>
      <c r="E62" s="18"/>
      <c r="F62" s="18"/>
      <c r="G62" s="18"/>
      <c r="H62" s="18"/>
      <c r="I62" s="18"/>
      <c r="J62" s="18"/>
      <c r="K62" s="17"/>
      <c r="L62" s="17"/>
      <c r="M62" s="18"/>
      <c r="N62" s="18"/>
      <c r="O62" s="26"/>
      <c r="P62" s="18"/>
      <c r="Q62" s="18"/>
      <c r="R62" s="26"/>
    </row>
    <row r="63" spans="1:18" ht="100.8" x14ac:dyDescent="0.3">
      <c r="A63" s="25">
        <v>23</v>
      </c>
      <c r="B63" s="5" t="s">
        <v>201</v>
      </c>
      <c r="C63" s="20" t="s">
        <v>202</v>
      </c>
      <c r="D63" s="22"/>
      <c r="E63" s="22"/>
      <c r="F63" s="1" t="s">
        <v>88</v>
      </c>
      <c r="G63" s="1" t="s">
        <v>88</v>
      </c>
      <c r="H63" s="20" t="s">
        <v>203</v>
      </c>
      <c r="I63" s="20" t="s">
        <v>204</v>
      </c>
      <c r="J63" s="2"/>
      <c r="K63" s="1" t="s">
        <v>64</v>
      </c>
      <c r="L63" s="1" t="s">
        <v>59</v>
      </c>
      <c r="M63" s="48" t="s">
        <v>205</v>
      </c>
      <c r="N63" s="49"/>
      <c r="O63" s="50"/>
      <c r="P63" s="48" t="s">
        <v>205</v>
      </c>
      <c r="Q63" s="49"/>
      <c r="R63" s="50"/>
    </row>
    <row r="64" spans="1:18" x14ac:dyDescent="0.3">
      <c r="A64" s="31"/>
      <c r="B64" s="35" t="s">
        <v>146</v>
      </c>
      <c r="C64" s="35"/>
      <c r="D64" s="33"/>
      <c r="E64" s="33"/>
      <c r="F64" s="33"/>
      <c r="G64" s="33"/>
      <c r="H64" s="33"/>
      <c r="I64" s="33"/>
      <c r="J64" s="33"/>
      <c r="K64" s="32"/>
      <c r="L64" s="32"/>
      <c r="M64" s="33"/>
      <c r="N64" s="33"/>
      <c r="O64" s="34"/>
      <c r="P64" s="33"/>
      <c r="Q64" s="33"/>
      <c r="R64" s="34"/>
    </row>
    <row r="65" spans="1:18" ht="74.400000000000006" customHeight="1" x14ac:dyDescent="0.3">
      <c r="A65" s="25">
        <v>24</v>
      </c>
      <c r="B65" s="5" t="s">
        <v>148</v>
      </c>
      <c r="C65" s="20" t="s">
        <v>76</v>
      </c>
      <c r="D65" s="1" t="s">
        <v>192</v>
      </c>
      <c r="E65" s="1" t="s">
        <v>67</v>
      </c>
      <c r="F65" s="22"/>
      <c r="G65" s="1" t="s">
        <v>88</v>
      </c>
      <c r="H65" s="20" t="s">
        <v>193</v>
      </c>
      <c r="I65" s="20" t="s">
        <v>145</v>
      </c>
      <c r="J65" s="2"/>
      <c r="K65" s="1" t="s">
        <v>63</v>
      </c>
      <c r="L65" s="1" t="s">
        <v>59</v>
      </c>
      <c r="M65" s="51"/>
      <c r="N65" s="52"/>
      <c r="O65" s="53"/>
      <c r="P65" s="51"/>
      <c r="Q65" s="52"/>
      <c r="R65" s="53"/>
    </row>
    <row r="66" spans="1:18" x14ac:dyDescent="0.3">
      <c r="A66" s="31"/>
      <c r="B66" s="35" t="s">
        <v>147</v>
      </c>
      <c r="C66" s="35"/>
      <c r="D66" s="33"/>
      <c r="E66" s="33"/>
      <c r="F66" s="33"/>
      <c r="G66" s="33"/>
      <c r="H66" s="33"/>
      <c r="I66" s="33"/>
      <c r="J66" s="33"/>
      <c r="K66" s="32"/>
      <c r="L66" s="32"/>
      <c r="M66" s="33"/>
      <c r="N66" s="33"/>
      <c r="O66" s="34"/>
      <c r="P66" s="33"/>
      <c r="Q66" s="33"/>
      <c r="R66" s="34"/>
    </row>
    <row r="67" spans="1:18" ht="72" x14ac:dyDescent="0.3">
      <c r="A67" s="25">
        <v>25</v>
      </c>
      <c r="B67" s="5" t="s">
        <v>149</v>
      </c>
      <c r="C67" s="20" t="s">
        <v>76</v>
      </c>
      <c r="D67" s="1" t="s">
        <v>84</v>
      </c>
      <c r="E67" s="1" t="s">
        <v>150</v>
      </c>
      <c r="F67" s="22"/>
      <c r="G67" s="1" t="s">
        <v>88</v>
      </c>
      <c r="H67" s="19" t="s">
        <v>151</v>
      </c>
      <c r="I67" s="20" t="s">
        <v>145</v>
      </c>
      <c r="J67" s="2"/>
      <c r="K67" s="1" t="s">
        <v>63</v>
      </c>
      <c r="L67" s="1" t="s">
        <v>59</v>
      </c>
      <c r="M67" s="51"/>
      <c r="N67" s="52"/>
      <c r="O67" s="53"/>
      <c r="P67" s="51"/>
      <c r="Q67" s="52"/>
      <c r="R67" s="53"/>
    </row>
    <row r="68" spans="1:18" x14ac:dyDescent="0.3">
      <c r="A68" s="31"/>
      <c r="B68" s="35" t="s">
        <v>152</v>
      </c>
      <c r="C68" s="35"/>
      <c r="D68" s="33"/>
      <c r="E68" s="33"/>
      <c r="F68" s="33"/>
      <c r="G68" s="33"/>
      <c r="H68" s="33"/>
      <c r="I68" s="33"/>
      <c r="J68" s="33"/>
      <c r="K68" s="32"/>
      <c r="L68" s="32"/>
      <c r="M68" s="33"/>
      <c r="N68" s="33"/>
      <c r="O68" s="34"/>
      <c r="P68" s="33"/>
      <c r="Q68" s="33"/>
      <c r="R68" s="34"/>
    </row>
    <row r="69" spans="1:18" ht="28.8" x14ac:dyDescent="0.3">
      <c r="A69" s="25">
        <v>26</v>
      </c>
      <c r="B69" s="5" t="s">
        <v>153</v>
      </c>
      <c r="C69" s="20" t="s">
        <v>154</v>
      </c>
      <c r="D69" s="22"/>
      <c r="E69" s="22"/>
      <c r="F69" s="1" t="s">
        <v>88</v>
      </c>
      <c r="G69" s="1" t="s">
        <v>88</v>
      </c>
      <c r="H69" s="20" t="s">
        <v>155</v>
      </c>
      <c r="I69" s="20" t="s">
        <v>156</v>
      </c>
      <c r="J69" s="2"/>
      <c r="K69" s="1" t="s">
        <v>63</v>
      </c>
      <c r="L69" s="1" t="s">
        <v>59</v>
      </c>
      <c r="M69" s="51"/>
      <c r="N69" s="52"/>
      <c r="O69" s="53"/>
      <c r="P69" s="51"/>
      <c r="Q69" s="52"/>
      <c r="R69" s="53"/>
    </row>
    <row r="70" spans="1:18" x14ac:dyDescent="0.3">
      <c r="A70" s="27"/>
      <c r="B70" s="37" t="s">
        <v>209</v>
      </c>
      <c r="C70" s="27"/>
      <c r="D70" s="29"/>
      <c r="E70" s="29"/>
      <c r="F70" s="29"/>
      <c r="G70" s="29"/>
      <c r="H70" s="29"/>
      <c r="I70" s="29"/>
      <c r="J70" s="29"/>
      <c r="K70" s="27"/>
      <c r="L70" s="27"/>
      <c r="M70" s="29"/>
      <c r="N70" s="29"/>
      <c r="O70" s="30"/>
      <c r="P70" s="29"/>
      <c r="Q70" s="29"/>
      <c r="R70" s="30"/>
    </row>
    <row r="71" spans="1:18" ht="86.4" customHeight="1" x14ac:dyDescent="0.3">
      <c r="A71" s="25">
        <v>27</v>
      </c>
      <c r="B71" s="5" t="s">
        <v>183</v>
      </c>
      <c r="C71" s="20" t="s">
        <v>208</v>
      </c>
      <c r="D71" s="1" t="s">
        <v>84</v>
      </c>
      <c r="E71" s="1" t="s">
        <v>67</v>
      </c>
      <c r="F71" s="22"/>
      <c r="G71" s="1" t="s">
        <v>70</v>
      </c>
      <c r="H71" s="19" t="s">
        <v>85</v>
      </c>
      <c r="I71" s="20" t="s">
        <v>186</v>
      </c>
      <c r="J71" s="2"/>
      <c r="K71" s="1" t="s">
        <v>63</v>
      </c>
      <c r="L71" s="1" t="s">
        <v>59</v>
      </c>
      <c r="M71" s="51"/>
      <c r="N71" s="52"/>
      <c r="O71" s="53"/>
      <c r="P71" s="51"/>
      <c r="Q71" s="52"/>
      <c r="R71" s="53"/>
    </row>
    <row r="72" spans="1:18" x14ac:dyDescent="0.3">
      <c r="A72" s="27"/>
      <c r="B72" s="37" t="s">
        <v>210</v>
      </c>
      <c r="C72" s="27"/>
      <c r="D72" s="29"/>
      <c r="E72" s="29"/>
      <c r="F72" s="29"/>
      <c r="G72" s="29"/>
      <c r="H72" s="29"/>
      <c r="I72" s="29"/>
      <c r="J72" s="29"/>
      <c r="K72" s="27"/>
      <c r="L72" s="27"/>
      <c r="M72" s="29"/>
      <c r="N72" s="29"/>
      <c r="O72" s="30"/>
      <c r="P72" s="29"/>
      <c r="Q72" s="29"/>
      <c r="R72" s="30"/>
    </row>
    <row r="73" spans="1:18" ht="97.8" customHeight="1" x14ac:dyDescent="0.3">
      <c r="A73" s="25">
        <v>28</v>
      </c>
      <c r="B73" s="5" t="s">
        <v>185</v>
      </c>
      <c r="C73" s="20" t="s">
        <v>208</v>
      </c>
      <c r="D73" s="1" t="s">
        <v>84</v>
      </c>
      <c r="E73" s="1" t="s">
        <v>67</v>
      </c>
      <c r="F73" s="22"/>
      <c r="G73" s="1" t="s">
        <v>70</v>
      </c>
      <c r="H73" s="41" t="s">
        <v>189</v>
      </c>
      <c r="I73" s="20" t="s">
        <v>187</v>
      </c>
      <c r="J73" s="2"/>
      <c r="K73" s="1" t="s">
        <v>64</v>
      </c>
      <c r="L73" s="1" t="s">
        <v>59</v>
      </c>
      <c r="M73" s="51"/>
      <c r="N73" s="52"/>
      <c r="O73" s="53"/>
      <c r="P73" s="51"/>
      <c r="Q73" s="52"/>
      <c r="R73" s="53"/>
    </row>
    <row r="74" spans="1:18" ht="93" customHeight="1" x14ac:dyDescent="0.3">
      <c r="A74" s="25">
        <v>29</v>
      </c>
      <c r="B74" s="5" t="s">
        <v>188</v>
      </c>
      <c r="C74" s="20" t="s">
        <v>208</v>
      </c>
      <c r="D74" s="1" t="s">
        <v>84</v>
      </c>
      <c r="E74" s="1" t="s">
        <v>67</v>
      </c>
      <c r="F74" s="22"/>
      <c r="G74" s="1" t="s">
        <v>70</v>
      </c>
      <c r="H74" s="41" t="s">
        <v>190</v>
      </c>
      <c r="I74" s="20" t="s">
        <v>191</v>
      </c>
      <c r="J74" s="2"/>
      <c r="K74" s="1" t="s">
        <v>64</v>
      </c>
      <c r="L74" s="1" t="s">
        <v>59</v>
      </c>
      <c r="M74" s="51"/>
      <c r="N74" s="52"/>
      <c r="O74" s="53"/>
      <c r="P74" s="51"/>
      <c r="Q74" s="52"/>
      <c r="R74" s="53"/>
    </row>
    <row r="75" spans="1:18" x14ac:dyDescent="0.3">
      <c r="A75" s="27"/>
      <c r="B75" s="37" t="s">
        <v>134</v>
      </c>
      <c r="C75" s="27"/>
      <c r="D75" s="29"/>
      <c r="E75" s="29"/>
      <c r="F75" s="29"/>
      <c r="G75" s="29"/>
      <c r="H75" s="29"/>
      <c r="I75" s="29"/>
      <c r="J75" s="29"/>
      <c r="K75" s="27"/>
      <c r="L75" s="27"/>
      <c r="M75" s="29"/>
      <c r="N75" s="29"/>
      <c r="O75" s="30"/>
      <c r="P75" s="29"/>
      <c r="Q75" s="29"/>
      <c r="R75" s="30"/>
    </row>
    <row r="76" spans="1:18" ht="115.2" x14ac:dyDescent="0.3">
      <c r="A76" s="25">
        <v>30</v>
      </c>
      <c r="B76" s="5" t="s">
        <v>87</v>
      </c>
      <c r="C76" s="20" t="s">
        <v>89</v>
      </c>
      <c r="D76" s="1" t="s">
        <v>84</v>
      </c>
      <c r="E76" s="1" t="s">
        <v>67</v>
      </c>
      <c r="F76" s="1" t="s">
        <v>88</v>
      </c>
      <c r="G76" s="1" t="s">
        <v>88</v>
      </c>
      <c r="H76" s="20" t="s">
        <v>90</v>
      </c>
      <c r="I76" s="20" t="s">
        <v>91</v>
      </c>
      <c r="J76" s="2"/>
      <c r="K76" s="1" t="s">
        <v>63</v>
      </c>
      <c r="L76" s="1" t="s">
        <v>59</v>
      </c>
      <c r="M76" s="51"/>
      <c r="N76" s="52"/>
      <c r="O76" s="53"/>
      <c r="P76" s="51"/>
      <c r="Q76" s="52"/>
      <c r="R76" s="53"/>
    </row>
    <row r="77" spans="1:18" ht="72" x14ac:dyDescent="0.3">
      <c r="A77" s="25">
        <v>31</v>
      </c>
      <c r="B77" s="5" t="s">
        <v>72</v>
      </c>
      <c r="C77" s="20" t="s">
        <v>76</v>
      </c>
      <c r="D77" s="1" t="s">
        <v>84</v>
      </c>
      <c r="E77" s="1" t="s">
        <v>67</v>
      </c>
      <c r="F77" s="22"/>
      <c r="G77" s="1" t="s">
        <v>70</v>
      </c>
      <c r="H77" s="19" t="s">
        <v>85</v>
      </c>
      <c r="I77" s="20" t="s">
        <v>77</v>
      </c>
      <c r="J77" s="2"/>
      <c r="K77" s="1" t="s">
        <v>63</v>
      </c>
      <c r="L77" s="1" t="s">
        <v>59</v>
      </c>
      <c r="M77" s="51"/>
      <c r="N77" s="52"/>
      <c r="O77" s="53"/>
      <c r="P77" s="51"/>
      <c r="Q77" s="52"/>
      <c r="R77" s="53"/>
    </row>
    <row r="78" spans="1:18" ht="86.4" x14ac:dyDescent="0.3">
      <c r="A78" s="25">
        <v>32</v>
      </c>
      <c r="B78" s="5" t="s">
        <v>68</v>
      </c>
      <c r="C78" s="20" t="s">
        <v>78</v>
      </c>
      <c r="D78" s="22"/>
      <c r="E78" s="22"/>
      <c r="F78" s="1" t="s">
        <v>79</v>
      </c>
      <c r="G78" s="1" t="s">
        <v>70</v>
      </c>
      <c r="H78" s="20" t="s">
        <v>80</v>
      </c>
      <c r="I78" s="19" t="s">
        <v>81</v>
      </c>
      <c r="J78" s="2"/>
      <c r="K78" s="1" t="s">
        <v>63</v>
      </c>
      <c r="L78" s="1" t="s">
        <v>59</v>
      </c>
      <c r="M78" s="51"/>
      <c r="N78" s="52"/>
      <c r="O78" s="53"/>
      <c r="P78" s="51"/>
      <c r="Q78" s="52"/>
      <c r="R78" s="53"/>
    </row>
    <row r="79" spans="1:18" ht="86.4" x14ac:dyDescent="0.3">
      <c r="A79" s="25">
        <v>33</v>
      </c>
      <c r="B79" s="5" t="s">
        <v>82</v>
      </c>
      <c r="C79" s="20" t="s">
        <v>78</v>
      </c>
      <c r="D79" s="22"/>
      <c r="E79" s="22"/>
      <c r="F79" s="1" t="s">
        <v>83</v>
      </c>
      <c r="G79" s="1" t="s">
        <v>70</v>
      </c>
      <c r="H79" s="20" t="s">
        <v>80</v>
      </c>
      <c r="I79" s="19" t="s">
        <v>81</v>
      </c>
      <c r="J79" s="2"/>
      <c r="K79" s="1" t="s">
        <v>63</v>
      </c>
      <c r="L79" s="1" t="s">
        <v>59</v>
      </c>
      <c r="M79" s="51"/>
      <c r="N79" s="52"/>
      <c r="O79" s="53"/>
      <c r="P79" s="51"/>
      <c r="Q79" s="52"/>
      <c r="R79" s="53"/>
    </row>
    <row r="80" spans="1:18" x14ac:dyDescent="0.3">
      <c r="A80" s="27"/>
      <c r="B80" s="37" t="s">
        <v>135</v>
      </c>
      <c r="C80" s="27"/>
      <c r="D80" s="29"/>
      <c r="E80" s="29"/>
      <c r="F80" s="29"/>
      <c r="G80" s="29"/>
      <c r="H80" s="29"/>
      <c r="I80" s="29"/>
      <c r="J80" s="29"/>
      <c r="K80" s="27"/>
      <c r="L80" s="27"/>
      <c r="M80" s="29"/>
      <c r="N80" s="29"/>
      <c r="O80" s="30"/>
      <c r="P80" s="29"/>
      <c r="Q80" s="29"/>
      <c r="R80" s="30"/>
    </row>
    <row r="81" spans="1:18" ht="72" x14ac:dyDescent="0.3">
      <c r="A81" s="25">
        <v>34</v>
      </c>
      <c r="B81" s="5" t="s">
        <v>109</v>
      </c>
      <c r="C81" s="20" t="s">
        <v>76</v>
      </c>
      <c r="D81" s="21" t="s">
        <v>115</v>
      </c>
      <c r="E81" s="1" t="s">
        <v>67</v>
      </c>
      <c r="F81" s="22"/>
      <c r="G81" s="1" t="s">
        <v>110</v>
      </c>
      <c r="H81" s="19" t="s">
        <v>138</v>
      </c>
      <c r="I81" s="20" t="s">
        <v>120</v>
      </c>
      <c r="J81" s="2"/>
      <c r="K81" s="1" t="s">
        <v>63</v>
      </c>
      <c r="L81" s="1" t="s">
        <v>59</v>
      </c>
      <c r="M81" s="51"/>
      <c r="N81" s="52"/>
      <c r="O81" s="53"/>
      <c r="P81" s="51"/>
      <c r="Q81" s="52"/>
      <c r="R81" s="53"/>
    </row>
    <row r="82" spans="1:18" ht="86.4" x14ac:dyDescent="0.3">
      <c r="A82" s="25">
        <v>35</v>
      </c>
      <c r="B82" s="5" t="s">
        <v>68</v>
      </c>
      <c r="C82" s="20" t="s">
        <v>124</v>
      </c>
      <c r="D82" s="22"/>
      <c r="E82" s="22"/>
      <c r="F82" s="1" t="s">
        <v>79</v>
      </c>
      <c r="G82" s="1" t="s">
        <v>110</v>
      </c>
      <c r="H82" s="20" t="s">
        <v>80</v>
      </c>
      <c r="I82" s="19" t="s">
        <v>81</v>
      </c>
      <c r="J82" s="2"/>
      <c r="K82" s="1" t="s">
        <v>63</v>
      </c>
      <c r="L82" s="1" t="s">
        <v>59</v>
      </c>
      <c r="M82" s="51"/>
      <c r="N82" s="52"/>
      <c r="O82" s="53"/>
      <c r="P82" s="51"/>
      <c r="Q82" s="52"/>
      <c r="R82" s="53"/>
    </row>
    <row r="83" spans="1:18" ht="86.4" x14ac:dyDescent="0.3">
      <c r="A83" s="25">
        <v>36</v>
      </c>
      <c r="B83" s="5" t="s">
        <v>82</v>
      </c>
      <c r="C83" s="20" t="s">
        <v>124</v>
      </c>
      <c r="D83" s="22"/>
      <c r="E83" s="22"/>
      <c r="F83" s="1" t="s">
        <v>83</v>
      </c>
      <c r="G83" s="1" t="s">
        <v>110</v>
      </c>
      <c r="H83" s="20" t="s">
        <v>80</v>
      </c>
      <c r="I83" s="19" t="s">
        <v>81</v>
      </c>
      <c r="J83" s="2"/>
      <c r="K83" s="1" t="s">
        <v>63</v>
      </c>
      <c r="L83" s="1" t="s">
        <v>59</v>
      </c>
      <c r="M83" s="51"/>
      <c r="N83" s="52"/>
      <c r="O83" s="53"/>
      <c r="P83" s="51"/>
      <c r="Q83" s="52"/>
      <c r="R83" s="53"/>
    </row>
    <row r="84" spans="1:18" x14ac:dyDescent="0.3">
      <c r="A84" s="27"/>
      <c r="B84" s="37" t="s">
        <v>137</v>
      </c>
      <c r="C84" s="27"/>
      <c r="D84" s="29"/>
      <c r="E84" s="29"/>
      <c r="F84" s="29"/>
      <c r="G84" s="29"/>
      <c r="H84" s="29"/>
      <c r="I84" s="29"/>
      <c r="J84" s="29"/>
      <c r="K84" s="27"/>
      <c r="L84" s="27"/>
      <c r="M84" s="29"/>
      <c r="N84" s="29"/>
      <c r="O84" s="30"/>
      <c r="P84" s="29"/>
      <c r="Q84" s="29"/>
      <c r="R84" s="30"/>
    </row>
    <row r="85" spans="1:18" ht="72" x14ac:dyDescent="0.3">
      <c r="A85" s="25">
        <v>37</v>
      </c>
      <c r="B85" s="5" t="s">
        <v>116</v>
      </c>
      <c r="C85" s="20" t="s">
        <v>76</v>
      </c>
      <c r="D85" s="21" t="s">
        <v>117</v>
      </c>
      <c r="E85" s="1" t="s">
        <v>67</v>
      </c>
      <c r="F85" s="22"/>
      <c r="G85" s="1" t="s">
        <v>118</v>
      </c>
      <c r="H85" s="19" t="s">
        <v>119</v>
      </c>
      <c r="I85" s="20" t="s">
        <v>126</v>
      </c>
      <c r="J85" s="2"/>
      <c r="K85" s="1" t="s">
        <v>63</v>
      </c>
      <c r="L85" s="1" t="s">
        <v>59</v>
      </c>
      <c r="M85" s="51"/>
      <c r="N85" s="52"/>
      <c r="O85" s="53"/>
      <c r="P85" s="51"/>
      <c r="Q85" s="52"/>
      <c r="R85" s="53"/>
    </row>
    <row r="86" spans="1:18" ht="86.4" x14ac:dyDescent="0.3">
      <c r="A86" s="25">
        <v>38</v>
      </c>
      <c r="B86" s="5" t="s">
        <v>68</v>
      </c>
      <c r="C86" s="20" t="s">
        <v>125</v>
      </c>
      <c r="D86" s="22"/>
      <c r="E86" s="22"/>
      <c r="F86" s="1" t="s">
        <v>79</v>
      </c>
      <c r="G86" s="1" t="s">
        <v>118</v>
      </c>
      <c r="H86" s="20" t="s">
        <v>80</v>
      </c>
      <c r="I86" s="19" t="s">
        <v>81</v>
      </c>
      <c r="J86" s="2"/>
      <c r="K86" s="1" t="s">
        <v>63</v>
      </c>
      <c r="L86" s="1" t="s">
        <v>59</v>
      </c>
      <c r="M86" s="51"/>
      <c r="N86" s="52"/>
      <c r="O86" s="53"/>
      <c r="P86" s="51"/>
      <c r="Q86" s="52"/>
      <c r="R86" s="53"/>
    </row>
    <row r="87" spans="1:18" ht="86.4" x14ac:dyDescent="0.3">
      <c r="A87" s="25">
        <v>39</v>
      </c>
      <c r="B87" s="5" t="s">
        <v>82</v>
      </c>
      <c r="C87" s="20" t="s">
        <v>125</v>
      </c>
      <c r="D87" s="22"/>
      <c r="E87" s="22"/>
      <c r="F87" s="1" t="s">
        <v>83</v>
      </c>
      <c r="G87" s="1" t="s">
        <v>118</v>
      </c>
      <c r="H87" s="20" t="s">
        <v>80</v>
      </c>
      <c r="I87" s="19" t="s">
        <v>81</v>
      </c>
      <c r="J87" s="2"/>
      <c r="K87" s="1" t="s">
        <v>63</v>
      </c>
      <c r="L87" s="1" t="s">
        <v>59</v>
      </c>
      <c r="M87" s="51"/>
      <c r="N87" s="52"/>
      <c r="O87" s="53"/>
      <c r="P87" s="51"/>
      <c r="Q87" s="52"/>
      <c r="R87" s="53"/>
    </row>
    <row r="88" spans="1:18" s="39" customFormat="1" x14ac:dyDescent="0.3">
      <c r="A88" s="28"/>
      <c r="B88" s="37" t="s">
        <v>139</v>
      </c>
      <c r="C88" s="28"/>
      <c r="D88" s="28"/>
      <c r="E88" s="28"/>
      <c r="F88" s="28"/>
      <c r="G88" s="28"/>
      <c r="H88" s="28"/>
      <c r="I88" s="28"/>
      <c r="J88" s="28"/>
      <c r="K88" s="28"/>
      <c r="L88" s="28"/>
      <c r="M88" s="28"/>
      <c r="N88" s="28"/>
      <c r="O88" s="38"/>
      <c r="P88" s="28"/>
      <c r="Q88" s="28"/>
      <c r="R88" s="38"/>
    </row>
    <row r="89" spans="1:18" ht="57.6" x14ac:dyDescent="0.3">
      <c r="A89" s="25">
        <v>40</v>
      </c>
      <c r="B89" s="5" t="s">
        <v>93</v>
      </c>
      <c r="C89" s="20" t="s">
        <v>99</v>
      </c>
      <c r="D89" s="22"/>
      <c r="E89" s="22"/>
      <c r="F89" s="22"/>
      <c r="G89" s="1" t="s">
        <v>70</v>
      </c>
      <c r="H89" s="20" t="s">
        <v>95</v>
      </c>
      <c r="I89" s="20" t="s">
        <v>96</v>
      </c>
      <c r="J89" s="2"/>
      <c r="K89" s="1" t="s">
        <v>63</v>
      </c>
      <c r="L89" s="1" t="s">
        <v>59</v>
      </c>
      <c r="M89" s="51"/>
      <c r="N89" s="52"/>
      <c r="O89" s="53"/>
      <c r="P89" s="51"/>
      <c r="Q89" s="52"/>
      <c r="R89" s="53"/>
    </row>
    <row r="90" spans="1:18" ht="57.6" x14ac:dyDescent="0.3">
      <c r="A90" s="25">
        <v>41</v>
      </c>
      <c r="B90" s="5" t="s">
        <v>98</v>
      </c>
      <c r="C90" s="20" t="s">
        <v>100</v>
      </c>
      <c r="D90" s="22"/>
      <c r="E90" s="22"/>
      <c r="F90" s="22"/>
      <c r="G90" s="1" t="s">
        <v>70</v>
      </c>
      <c r="H90" s="20" t="s">
        <v>95</v>
      </c>
      <c r="I90" s="20" t="s">
        <v>97</v>
      </c>
      <c r="J90" s="2"/>
      <c r="K90" s="1" t="s">
        <v>63</v>
      </c>
      <c r="L90" s="1" t="s">
        <v>59</v>
      </c>
      <c r="M90" s="51"/>
      <c r="N90" s="52"/>
      <c r="O90" s="53"/>
      <c r="P90" s="51"/>
      <c r="Q90" s="52"/>
      <c r="R90" s="53"/>
    </row>
    <row r="91" spans="1:18" s="39" customFormat="1" x14ac:dyDescent="0.3">
      <c r="A91" s="28"/>
      <c r="B91" s="37" t="s">
        <v>140</v>
      </c>
      <c r="C91" s="28"/>
      <c r="D91" s="28"/>
      <c r="E91" s="28"/>
      <c r="F91" s="28"/>
      <c r="G91" s="28"/>
      <c r="H91" s="28"/>
      <c r="I91" s="28"/>
      <c r="J91" s="28"/>
      <c r="K91" s="28"/>
      <c r="L91" s="28"/>
      <c r="M91" s="28"/>
      <c r="N91" s="28"/>
      <c r="O91" s="38"/>
      <c r="P91" s="28"/>
      <c r="Q91" s="28"/>
      <c r="R91" s="38"/>
    </row>
    <row r="92" spans="1:18" ht="57.6" x14ac:dyDescent="0.3">
      <c r="A92" s="25">
        <v>42</v>
      </c>
      <c r="B92" s="5" t="s">
        <v>111</v>
      </c>
      <c r="C92" s="20" t="s">
        <v>142</v>
      </c>
      <c r="D92" s="22"/>
      <c r="E92" s="22"/>
      <c r="F92" s="22"/>
      <c r="G92" s="1" t="s">
        <v>110</v>
      </c>
      <c r="H92" s="20" t="s">
        <v>95</v>
      </c>
      <c r="I92" s="20" t="s">
        <v>112</v>
      </c>
      <c r="J92" s="2"/>
      <c r="K92" s="1" t="s">
        <v>63</v>
      </c>
      <c r="L92" s="1" t="s">
        <v>59</v>
      </c>
      <c r="M92" s="51"/>
      <c r="N92" s="52"/>
      <c r="O92" s="53"/>
      <c r="P92" s="51"/>
      <c r="Q92" s="52"/>
      <c r="R92" s="53"/>
    </row>
    <row r="93" spans="1:18" ht="57.6" x14ac:dyDescent="0.3">
      <c r="A93" s="25">
        <v>43</v>
      </c>
      <c r="B93" s="5" t="s">
        <v>113</v>
      </c>
      <c r="C93" s="20" t="s">
        <v>142</v>
      </c>
      <c r="D93" s="22"/>
      <c r="E93" s="22"/>
      <c r="F93" s="22"/>
      <c r="G93" s="1" t="s">
        <v>110</v>
      </c>
      <c r="H93" s="20" t="s">
        <v>95</v>
      </c>
      <c r="I93" s="20" t="s">
        <v>97</v>
      </c>
      <c r="J93" s="2"/>
      <c r="K93" s="1" t="s">
        <v>63</v>
      </c>
      <c r="L93" s="1" t="s">
        <v>59</v>
      </c>
      <c r="M93" s="51"/>
      <c r="N93" s="52"/>
      <c r="O93" s="53"/>
      <c r="P93" s="51"/>
      <c r="Q93" s="52"/>
      <c r="R93" s="53"/>
    </row>
    <row r="94" spans="1:18" s="39" customFormat="1" x14ac:dyDescent="0.3">
      <c r="A94" s="28"/>
      <c r="B94" s="37" t="s">
        <v>136</v>
      </c>
      <c r="C94" s="28"/>
      <c r="D94" s="28"/>
      <c r="E94" s="28"/>
      <c r="F94" s="28"/>
      <c r="G94" s="28"/>
      <c r="H94" s="28"/>
      <c r="I94" s="28"/>
      <c r="J94" s="28"/>
      <c r="K94" s="28"/>
      <c r="L94" s="28"/>
      <c r="M94" s="28"/>
      <c r="N94" s="28"/>
      <c r="O94" s="38"/>
      <c r="P94" s="28"/>
      <c r="Q94" s="28"/>
      <c r="R94" s="38"/>
    </row>
    <row r="95" spans="1:18" ht="57.6" x14ac:dyDescent="0.3">
      <c r="A95" s="25">
        <v>44</v>
      </c>
      <c r="B95" s="5" t="s">
        <v>130</v>
      </c>
      <c r="C95" s="20" t="s">
        <v>141</v>
      </c>
      <c r="D95" s="22"/>
      <c r="E95" s="22"/>
      <c r="F95" s="22"/>
      <c r="G95" s="1" t="s">
        <v>118</v>
      </c>
      <c r="H95" s="20" t="s">
        <v>95</v>
      </c>
      <c r="I95" s="20" t="s">
        <v>143</v>
      </c>
      <c r="J95" s="2"/>
      <c r="K95" s="1" t="s">
        <v>63</v>
      </c>
      <c r="L95" s="1" t="s">
        <v>59</v>
      </c>
      <c r="M95" s="51"/>
      <c r="N95" s="52"/>
      <c r="O95" s="53"/>
      <c r="P95" s="51"/>
      <c r="Q95" s="52"/>
      <c r="R95" s="53"/>
    </row>
    <row r="96" spans="1:18" ht="57.6" x14ac:dyDescent="0.3">
      <c r="A96" s="25">
        <v>44</v>
      </c>
      <c r="B96" s="5" t="s">
        <v>113</v>
      </c>
      <c r="C96" s="20" t="s">
        <v>114</v>
      </c>
      <c r="D96" s="22"/>
      <c r="E96" s="22"/>
      <c r="F96" s="22"/>
      <c r="G96" s="1" t="s">
        <v>118</v>
      </c>
      <c r="H96" s="20" t="s">
        <v>95</v>
      </c>
      <c r="I96" s="20" t="s">
        <v>97</v>
      </c>
      <c r="J96" s="2"/>
      <c r="K96" s="1" t="s">
        <v>63</v>
      </c>
      <c r="L96" s="1" t="s">
        <v>59</v>
      </c>
      <c r="M96" s="51"/>
      <c r="N96" s="52"/>
      <c r="O96" s="53"/>
      <c r="P96" s="51"/>
      <c r="Q96" s="52"/>
      <c r="R96" s="53"/>
    </row>
    <row r="97" spans="1:18" s="39" customFormat="1" x14ac:dyDescent="0.3">
      <c r="A97" s="28"/>
      <c r="B97" s="37" t="s">
        <v>168</v>
      </c>
      <c r="C97" s="28"/>
      <c r="D97" s="28"/>
      <c r="E97" s="28"/>
      <c r="F97" s="28"/>
      <c r="G97" s="28"/>
      <c r="H97" s="28"/>
      <c r="I97" s="28"/>
      <c r="J97" s="28"/>
      <c r="K97" s="28"/>
      <c r="L97" s="28"/>
      <c r="M97" s="28"/>
      <c r="N97" s="28"/>
      <c r="O97" s="38"/>
      <c r="P97" s="28"/>
      <c r="Q97" s="28"/>
      <c r="R97" s="38"/>
    </row>
    <row r="98" spans="1:18" ht="115.2" x14ac:dyDescent="0.3">
      <c r="A98" s="25">
        <v>46</v>
      </c>
      <c r="B98" s="5" t="s">
        <v>165</v>
      </c>
      <c r="C98" s="20" t="s">
        <v>169</v>
      </c>
      <c r="D98" s="21" t="s">
        <v>117</v>
      </c>
      <c r="E98" s="1" t="s">
        <v>67</v>
      </c>
      <c r="F98" s="22"/>
      <c r="G98" s="1" t="s">
        <v>118</v>
      </c>
      <c r="H98" s="20" t="s">
        <v>119</v>
      </c>
      <c r="I98" s="20" t="s">
        <v>167</v>
      </c>
      <c r="J98" s="2"/>
      <c r="K98" s="1" t="s">
        <v>63</v>
      </c>
      <c r="L98" s="1" t="s">
        <v>59</v>
      </c>
      <c r="M98" s="51"/>
      <c r="N98" s="52"/>
      <c r="O98" s="53"/>
      <c r="P98" s="51"/>
      <c r="Q98" s="52"/>
      <c r="R98" s="53"/>
    </row>
    <row r="99" spans="1:18" x14ac:dyDescent="0.3">
      <c r="A99" s="28"/>
      <c r="B99" s="37" t="s">
        <v>180</v>
      </c>
      <c r="C99" s="28"/>
      <c r="D99" s="28"/>
      <c r="E99" s="28"/>
      <c r="F99" s="28"/>
      <c r="G99" s="28"/>
      <c r="H99" s="28"/>
      <c r="I99" s="28"/>
      <c r="J99" s="28"/>
      <c r="K99" s="28"/>
      <c r="L99" s="28"/>
      <c r="M99" s="28"/>
      <c r="N99" s="28"/>
      <c r="O99" s="28"/>
      <c r="P99" s="28"/>
      <c r="Q99" s="28"/>
      <c r="R99" s="28"/>
    </row>
    <row r="100" spans="1:18" ht="72" x14ac:dyDescent="0.3">
      <c r="A100" s="25">
        <v>47</v>
      </c>
      <c r="B100" s="5" t="s">
        <v>170</v>
      </c>
      <c r="C100" s="20" t="s">
        <v>161</v>
      </c>
      <c r="D100" s="22"/>
      <c r="E100" s="22"/>
      <c r="F100" s="1" t="s">
        <v>88</v>
      </c>
      <c r="G100" s="1" t="s">
        <v>88</v>
      </c>
      <c r="H100" s="20" t="s">
        <v>171</v>
      </c>
      <c r="I100" s="20" t="s">
        <v>156</v>
      </c>
      <c r="J100" s="2"/>
      <c r="K100" s="1" t="s">
        <v>63</v>
      </c>
      <c r="L100" s="1" t="s">
        <v>59</v>
      </c>
      <c r="M100" s="51"/>
      <c r="N100" s="52"/>
      <c r="O100" s="53"/>
      <c r="P100" s="51"/>
      <c r="Q100" s="52"/>
      <c r="R100" s="53"/>
    </row>
    <row r="101" spans="1:18" x14ac:dyDescent="0.3">
      <c r="A101" s="28"/>
      <c r="B101" s="37" t="s">
        <v>179</v>
      </c>
      <c r="C101" s="28"/>
      <c r="D101" s="28"/>
      <c r="E101" s="28"/>
      <c r="F101" s="28"/>
      <c r="G101" s="28"/>
      <c r="H101" s="28"/>
      <c r="I101" s="28"/>
      <c r="J101" s="28"/>
      <c r="K101" s="28"/>
      <c r="L101" s="28"/>
      <c r="M101" s="28"/>
      <c r="N101" s="28"/>
      <c r="O101" s="28"/>
      <c r="P101" s="28"/>
      <c r="Q101" s="28"/>
      <c r="R101" s="28"/>
    </row>
    <row r="102" spans="1:18" ht="57.6" x14ac:dyDescent="0.3">
      <c r="A102" s="25">
        <v>48</v>
      </c>
      <c r="B102" s="5" t="s">
        <v>174</v>
      </c>
      <c r="C102" s="20" t="s">
        <v>178</v>
      </c>
      <c r="D102" s="22"/>
      <c r="E102" s="22"/>
      <c r="F102" s="1" t="s">
        <v>88</v>
      </c>
      <c r="G102" s="1" t="s">
        <v>88</v>
      </c>
      <c r="H102" s="20" t="s">
        <v>176</v>
      </c>
      <c r="I102" s="20" t="s">
        <v>177</v>
      </c>
      <c r="J102" s="2"/>
      <c r="K102" s="1" t="s">
        <v>63</v>
      </c>
      <c r="L102" s="1" t="s">
        <v>59</v>
      </c>
      <c r="M102" s="51"/>
      <c r="N102" s="52"/>
      <c r="O102" s="53"/>
      <c r="P102" s="51"/>
      <c r="Q102" s="52"/>
      <c r="R102" s="53"/>
    </row>
    <row r="103" spans="1:18" x14ac:dyDescent="0.3">
      <c r="A103" s="28"/>
      <c r="B103" s="37" t="s">
        <v>207</v>
      </c>
      <c r="C103" s="28"/>
      <c r="D103" s="28"/>
      <c r="E103" s="28"/>
      <c r="F103" s="28"/>
      <c r="G103" s="28"/>
      <c r="H103" s="28"/>
      <c r="I103" s="28"/>
      <c r="J103" s="28"/>
      <c r="K103" s="28"/>
      <c r="L103" s="28"/>
      <c r="M103" s="28"/>
      <c r="N103" s="28"/>
      <c r="O103" s="28"/>
      <c r="P103" s="28"/>
      <c r="Q103" s="28"/>
      <c r="R103" s="28"/>
    </row>
    <row r="104" spans="1:18" ht="63.6" customHeight="1" x14ac:dyDescent="0.3">
      <c r="A104" s="25">
        <v>49</v>
      </c>
      <c r="B104" s="5" t="s">
        <v>197</v>
      </c>
      <c r="C104" s="20" t="s">
        <v>161</v>
      </c>
      <c r="D104" s="22"/>
      <c r="E104" s="22"/>
      <c r="F104" s="1" t="s">
        <v>88</v>
      </c>
      <c r="G104" s="1" t="s">
        <v>88</v>
      </c>
      <c r="H104" s="20" t="s">
        <v>198</v>
      </c>
      <c r="I104" s="20" t="s">
        <v>199</v>
      </c>
      <c r="J104" s="2"/>
      <c r="K104" s="1" t="s">
        <v>63</v>
      </c>
      <c r="L104" s="1" t="s">
        <v>59</v>
      </c>
      <c r="M104" s="51"/>
      <c r="N104" s="52"/>
      <c r="O104" s="53"/>
      <c r="P104" s="51"/>
      <c r="Q104" s="52"/>
      <c r="R104" s="53"/>
    </row>
    <row r="105" spans="1:18" x14ac:dyDescent="0.3">
      <c r="A105" s="28"/>
      <c r="B105" s="37" t="s">
        <v>206</v>
      </c>
      <c r="C105" s="28"/>
      <c r="D105" s="28"/>
      <c r="E105" s="28"/>
      <c r="F105" s="28"/>
      <c r="G105" s="28"/>
      <c r="H105" s="28"/>
      <c r="I105" s="28"/>
      <c r="J105" s="28"/>
      <c r="K105" s="28"/>
      <c r="L105" s="28"/>
      <c r="M105" s="28"/>
      <c r="N105" s="28"/>
      <c r="O105" s="28"/>
      <c r="P105" s="28"/>
      <c r="Q105" s="28"/>
      <c r="R105" s="28"/>
    </row>
    <row r="106" spans="1:18" ht="100.8" x14ac:dyDescent="0.3">
      <c r="A106" s="25">
        <v>50</v>
      </c>
      <c r="B106" s="5" t="s">
        <v>201</v>
      </c>
      <c r="C106" s="20" t="s">
        <v>208</v>
      </c>
      <c r="D106" s="22"/>
      <c r="E106" s="22"/>
      <c r="F106" s="1" t="s">
        <v>88</v>
      </c>
      <c r="G106" s="1" t="s">
        <v>88</v>
      </c>
      <c r="H106" s="20" t="s">
        <v>203</v>
      </c>
      <c r="I106" s="20" t="s">
        <v>204</v>
      </c>
      <c r="J106" s="2"/>
      <c r="K106" s="1" t="s">
        <v>64</v>
      </c>
      <c r="L106" s="1" t="s">
        <v>59</v>
      </c>
      <c r="M106" s="48" t="s">
        <v>205</v>
      </c>
      <c r="N106" s="49"/>
      <c r="O106" s="50"/>
      <c r="P106" s="48" t="s">
        <v>226</v>
      </c>
      <c r="Q106" s="49"/>
      <c r="R106" s="50"/>
    </row>
    <row r="107" spans="1:18" x14ac:dyDescent="0.3">
      <c r="A107" s="31"/>
      <c r="B107" s="35" t="s">
        <v>157</v>
      </c>
      <c r="C107" s="35"/>
      <c r="D107" s="33"/>
      <c r="E107" s="33"/>
      <c r="F107" s="33"/>
      <c r="G107" s="33"/>
      <c r="H107" s="33"/>
      <c r="I107" s="33"/>
      <c r="J107" s="33"/>
      <c r="K107" s="32"/>
      <c r="L107" s="32"/>
      <c r="M107" s="33"/>
      <c r="N107" s="33"/>
      <c r="O107" s="34"/>
      <c r="P107" s="33"/>
      <c r="Q107" s="33"/>
      <c r="R107" s="34"/>
    </row>
    <row r="108" spans="1:18" ht="72" x14ac:dyDescent="0.3">
      <c r="A108" s="25">
        <v>51</v>
      </c>
      <c r="B108" s="5" t="s">
        <v>148</v>
      </c>
      <c r="C108" s="20" t="s">
        <v>160</v>
      </c>
      <c r="D108" s="1" t="s">
        <v>194</v>
      </c>
      <c r="E108" s="1" t="s">
        <v>67</v>
      </c>
      <c r="F108" s="22"/>
      <c r="G108" s="1" t="s">
        <v>88</v>
      </c>
      <c r="H108" s="19" t="s">
        <v>195</v>
      </c>
      <c r="I108" s="20" t="s">
        <v>145</v>
      </c>
      <c r="J108" s="2"/>
      <c r="K108" s="1" t="s">
        <v>63</v>
      </c>
      <c r="L108" s="1" t="s">
        <v>59</v>
      </c>
      <c r="M108" s="51"/>
      <c r="N108" s="52"/>
      <c r="O108" s="53"/>
      <c r="P108" s="51"/>
      <c r="Q108" s="52"/>
      <c r="R108" s="53"/>
    </row>
    <row r="109" spans="1:18" x14ac:dyDescent="0.3">
      <c r="A109" s="31"/>
      <c r="B109" s="35" t="s">
        <v>158</v>
      </c>
      <c r="C109" s="35"/>
      <c r="D109" s="33"/>
      <c r="E109" s="33"/>
      <c r="F109" s="33"/>
      <c r="G109" s="33"/>
      <c r="H109" s="33"/>
      <c r="I109" s="33"/>
      <c r="J109" s="33"/>
      <c r="K109" s="32"/>
      <c r="L109" s="32"/>
      <c r="M109" s="33"/>
      <c r="N109" s="33"/>
      <c r="O109" s="34"/>
      <c r="P109" s="33"/>
      <c r="Q109" s="33"/>
      <c r="R109" s="34"/>
    </row>
    <row r="110" spans="1:18" ht="72" x14ac:dyDescent="0.3">
      <c r="A110" s="25">
        <v>52</v>
      </c>
      <c r="B110" s="5" t="s">
        <v>149</v>
      </c>
      <c r="C110" s="20" t="s">
        <v>160</v>
      </c>
      <c r="D110" s="1" t="s">
        <v>84</v>
      </c>
      <c r="E110" s="1" t="s">
        <v>162</v>
      </c>
      <c r="F110" s="22"/>
      <c r="G110" s="1" t="s">
        <v>88</v>
      </c>
      <c r="H110" s="19" t="s">
        <v>163</v>
      </c>
      <c r="I110" s="20" t="s">
        <v>145</v>
      </c>
      <c r="J110" s="2"/>
      <c r="K110" s="1" t="s">
        <v>63</v>
      </c>
      <c r="L110" s="1" t="s">
        <v>59</v>
      </c>
      <c r="M110" s="51"/>
      <c r="N110" s="52"/>
      <c r="O110" s="53"/>
      <c r="P110" s="51"/>
      <c r="Q110" s="52"/>
      <c r="R110" s="53"/>
    </row>
    <row r="111" spans="1:18" x14ac:dyDescent="0.3">
      <c r="A111" s="31"/>
      <c r="B111" s="35" t="s">
        <v>159</v>
      </c>
      <c r="C111" s="35"/>
      <c r="D111" s="33"/>
      <c r="E111" s="33"/>
      <c r="F111" s="33"/>
      <c r="G111" s="33"/>
      <c r="H111" s="33"/>
      <c r="I111" s="33"/>
      <c r="J111" s="33"/>
      <c r="K111" s="32"/>
      <c r="L111" s="32"/>
      <c r="M111" s="33"/>
      <c r="N111" s="33"/>
      <c r="O111" s="34"/>
      <c r="P111" s="33"/>
      <c r="Q111" s="33"/>
      <c r="R111" s="34"/>
    </row>
    <row r="112" spans="1:18" ht="72" x14ac:dyDescent="0.3">
      <c r="A112" s="25">
        <v>53</v>
      </c>
      <c r="B112" s="5" t="s">
        <v>153</v>
      </c>
      <c r="C112" s="20" t="s">
        <v>161</v>
      </c>
      <c r="D112" s="22"/>
      <c r="E112" s="22"/>
      <c r="F112" s="1" t="s">
        <v>88</v>
      </c>
      <c r="G112" s="1" t="s">
        <v>88</v>
      </c>
      <c r="H112" s="20" t="s">
        <v>155</v>
      </c>
      <c r="I112" s="20" t="s">
        <v>156</v>
      </c>
      <c r="J112" s="2"/>
      <c r="K112" s="1" t="s">
        <v>63</v>
      </c>
      <c r="L112" s="1" t="s">
        <v>59</v>
      </c>
      <c r="M112" s="51"/>
      <c r="N112" s="52"/>
      <c r="O112" s="53"/>
      <c r="P112" s="51"/>
      <c r="Q112" s="52"/>
      <c r="R112" s="53"/>
    </row>
  </sheetData>
  <autoFilter ref="K26:K79" xr:uid="{D947A0B3-868A-463D-9149-7BDECF6CE033}"/>
  <mergeCells count="118">
    <mergeCell ref="M76:O76"/>
    <mergeCell ref="M46:O46"/>
    <mergeCell ref="M47:O47"/>
    <mergeCell ref="M78:O78"/>
    <mergeCell ref="M79:O79"/>
    <mergeCell ref="M95:O95"/>
    <mergeCell ref="M96:O96"/>
    <mergeCell ref="M44:O44"/>
    <mergeCell ref="M52:O52"/>
    <mergeCell ref="M53:O53"/>
    <mergeCell ref="M49:O49"/>
    <mergeCell ref="M50:O50"/>
    <mergeCell ref="M89:O89"/>
    <mergeCell ref="M90:O90"/>
    <mergeCell ref="M92:O92"/>
    <mergeCell ref="M93:O93"/>
    <mergeCell ref="M85:O85"/>
    <mergeCell ref="M86:O86"/>
    <mergeCell ref="M87:O87"/>
    <mergeCell ref="M81:O81"/>
    <mergeCell ref="M82:O82"/>
    <mergeCell ref="H26:H27"/>
    <mergeCell ref="M65:O65"/>
    <mergeCell ref="M67:O67"/>
    <mergeCell ref="M69:O69"/>
    <mergeCell ref="M29:O29"/>
    <mergeCell ref="M31:O31"/>
    <mergeCell ref="M32:O32"/>
    <mergeCell ref="D26:E26"/>
    <mergeCell ref="A26:A27"/>
    <mergeCell ref="B26:B27"/>
    <mergeCell ref="C26:C27"/>
    <mergeCell ref="G26:G27"/>
    <mergeCell ref="K26:K27"/>
    <mergeCell ref="I26:I27"/>
    <mergeCell ref="J26:J27"/>
    <mergeCell ref="M40:O40"/>
    <mergeCell ref="M42:O42"/>
    <mergeCell ref="M43:O43"/>
    <mergeCell ref="M34:O34"/>
    <mergeCell ref="M35:O35"/>
    <mergeCell ref="M36:O36"/>
    <mergeCell ref="M38:O38"/>
    <mergeCell ref="M39:O39"/>
    <mergeCell ref="L26:L27"/>
    <mergeCell ref="P26:R27"/>
    <mergeCell ref="P29:R29"/>
    <mergeCell ref="P31:R31"/>
    <mergeCell ref="P32:R32"/>
    <mergeCell ref="P34:R34"/>
    <mergeCell ref="M108:O108"/>
    <mergeCell ref="M110:O110"/>
    <mergeCell ref="M112:O112"/>
    <mergeCell ref="M55:O55"/>
    <mergeCell ref="M98:O98"/>
    <mergeCell ref="M57:O57"/>
    <mergeCell ref="M59:O59"/>
    <mergeCell ref="M100:O100"/>
    <mergeCell ref="M102:O102"/>
    <mergeCell ref="M61:O61"/>
    <mergeCell ref="M63:O63"/>
    <mergeCell ref="M104:O104"/>
    <mergeCell ref="M106:O106"/>
    <mergeCell ref="M71:O71"/>
    <mergeCell ref="M73:O73"/>
    <mergeCell ref="M74:O74"/>
    <mergeCell ref="M77:O77"/>
    <mergeCell ref="M26:O27"/>
    <mergeCell ref="M83:O83"/>
    <mergeCell ref="P42:R42"/>
    <mergeCell ref="P43:R43"/>
    <mergeCell ref="P44:R44"/>
    <mergeCell ref="P46:R46"/>
    <mergeCell ref="P47:R47"/>
    <mergeCell ref="P35:R35"/>
    <mergeCell ref="P36:R36"/>
    <mergeCell ref="P38:R38"/>
    <mergeCell ref="P39:R39"/>
    <mergeCell ref="P40:R40"/>
    <mergeCell ref="P57:R57"/>
    <mergeCell ref="P59:R59"/>
    <mergeCell ref="P61:R61"/>
    <mergeCell ref="P63:R63"/>
    <mergeCell ref="P65:R65"/>
    <mergeCell ref="P49:R49"/>
    <mergeCell ref="P50:R50"/>
    <mergeCell ref="P52:R52"/>
    <mergeCell ref="P53:R53"/>
    <mergeCell ref="P55:R55"/>
    <mergeCell ref="P76:R76"/>
    <mergeCell ref="P77:R77"/>
    <mergeCell ref="P78:R78"/>
    <mergeCell ref="P79:R79"/>
    <mergeCell ref="P81:R81"/>
    <mergeCell ref="P67:R67"/>
    <mergeCell ref="P69:R69"/>
    <mergeCell ref="P71:R71"/>
    <mergeCell ref="P73:R73"/>
    <mergeCell ref="P74:R74"/>
    <mergeCell ref="P89:R89"/>
    <mergeCell ref="P90:R90"/>
    <mergeCell ref="P92:R92"/>
    <mergeCell ref="P93:R93"/>
    <mergeCell ref="P95:R95"/>
    <mergeCell ref="P82:R82"/>
    <mergeCell ref="P83:R83"/>
    <mergeCell ref="P85:R85"/>
    <mergeCell ref="P86:R86"/>
    <mergeCell ref="P87:R87"/>
    <mergeCell ref="P106:R106"/>
    <mergeCell ref="P108:R108"/>
    <mergeCell ref="P110:R110"/>
    <mergeCell ref="P112:R112"/>
    <mergeCell ref="P96:R96"/>
    <mergeCell ref="P98:R98"/>
    <mergeCell ref="P100:R100"/>
    <mergeCell ref="P102:R102"/>
    <mergeCell ref="P104:R104"/>
  </mergeCells>
  <dataValidations count="2">
    <dataValidation type="list" allowBlank="1" showInputMessage="1" showErrorMessage="1" sqref="L31:L32 L85:L87 L34:L36 L38:L40 L76:L79 L81:L83 L89:L90 L92:L93 L112 L65 L67 L104 L108 L110 L42:L53 L95:L96 L55 L57 L98 L63 L100 L29 L59 L61 L102 L106 L69 L73:L74 L71" xr:uid="{9D4D7C7C-5D2A-4EB4-BF63-ADF164617B15}">
      <formula1>"NEW, NOT STARTED, IN PROGRESS, INVALID, PASSED, FAILED, FOR RETEST, DEFECT BOUNCEBACK"</formula1>
    </dataValidation>
    <dataValidation type="list" allowBlank="1" showInputMessage="1" showErrorMessage="1" sqref="K31:K32 K85:K87 K34:K36 K38:K40 K76:K79 K81:K83 K89:K90 K92:K93 K112 K65 K67 K104 K108 K110 K42:K53 K95:K96 K55 K57 K98 K63 K100 K29 K59 K61 K102 K106 K69 K73:K74 K71" xr:uid="{79A330A5-A3B2-40B8-B938-946BD2433465}">
      <formula1>"P1 - High, P2 - Medium, P3 - Low"</formula1>
    </dataValidation>
  </dataValidations>
  <pageMargins left="0.7" right="0.7" top="0.75" bottom="0.75" header="0.3" footer="0.3"/>
  <pageSetup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F5BA2-0A7D-44CD-874D-182CE807FAE9}">
  <dimension ref="A1:R64"/>
  <sheetViews>
    <sheetView showGridLines="0" topLeftCell="A40" zoomScale="60" zoomScaleNormal="60" workbookViewId="0">
      <selection activeCell="B28" sqref="B28"/>
    </sheetView>
  </sheetViews>
  <sheetFormatPr defaultRowHeight="14.4" x14ac:dyDescent="0.3"/>
  <cols>
    <col min="1" max="1" width="14" customWidth="1"/>
    <col min="2" max="2" width="34.88671875" customWidth="1"/>
    <col min="3" max="3" width="23.44140625" customWidth="1"/>
    <col min="4" max="5" width="16.109375" customWidth="1"/>
    <col min="6" max="6" width="28.33203125" customWidth="1"/>
    <col min="7" max="7" width="11.21875" bestFit="1" customWidth="1"/>
    <col min="8" max="8" width="28.88671875" customWidth="1"/>
    <col min="9" max="9" width="44.21875" customWidth="1"/>
    <col min="10" max="10" width="13.33203125" customWidth="1"/>
    <col min="11" max="11" width="17.88671875" customWidth="1"/>
    <col min="12" max="12" width="20.6640625" customWidth="1"/>
    <col min="14" max="14" width="14.21875" customWidth="1"/>
    <col min="15" max="15" width="39.6640625" customWidth="1"/>
    <col min="18" max="18" width="60.109375" customWidth="1"/>
  </cols>
  <sheetData>
    <row r="1" spans="1:12" x14ac:dyDescent="0.3">
      <c r="A1" s="10" t="s">
        <v>181</v>
      </c>
      <c r="B1" s="11"/>
      <c r="C1" s="11"/>
      <c r="D1" s="11"/>
      <c r="E1" s="11"/>
      <c r="F1" s="11"/>
      <c r="G1" s="11"/>
      <c r="H1" s="11"/>
      <c r="I1" s="11"/>
      <c r="J1" s="11"/>
      <c r="K1" s="11"/>
      <c r="L1" s="12"/>
    </row>
    <row r="2" spans="1:12" x14ac:dyDescent="0.3">
      <c r="A2" s="9"/>
      <c r="B2" t="s">
        <v>25</v>
      </c>
      <c r="L2" s="7"/>
    </row>
    <row r="3" spans="1:12" x14ac:dyDescent="0.3">
      <c r="A3" s="9"/>
      <c r="B3" s="8" t="s">
        <v>26</v>
      </c>
      <c r="L3" s="7"/>
    </row>
    <row r="4" spans="1:12" x14ac:dyDescent="0.3">
      <c r="A4" s="9"/>
      <c r="B4" s="8" t="s">
        <v>27</v>
      </c>
      <c r="L4" s="7"/>
    </row>
    <row r="5" spans="1:12" x14ac:dyDescent="0.3">
      <c r="A5" s="9"/>
      <c r="B5" s="8" t="s">
        <v>37</v>
      </c>
      <c r="L5" s="7"/>
    </row>
    <row r="6" spans="1:12" x14ac:dyDescent="0.3">
      <c r="A6" s="9"/>
      <c r="B6" s="8" t="s">
        <v>74</v>
      </c>
      <c r="L6" s="7"/>
    </row>
    <row r="7" spans="1:12" x14ac:dyDescent="0.3">
      <c r="A7" s="9"/>
      <c r="B7" s="8" t="s">
        <v>75</v>
      </c>
      <c r="L7" s="7"/>
    </row>
    <row r="8" spans="1:12" x14ac:dyDescent="0.3">
      <c r="A8" s="9"/>
      <c r="B8" t="s">
        <v>11</v>
      </c>
      <c r="L8" s="7"/>
    </row>
    <row r="9" spans="1:12" x14ac:dyDescent="0.3">
      <c r="A9" s="9"/>
      <c r="B9" t="s">
        <v>12</v>
      </c>
      <c r="L9" s="7"/>
    </row>
    <row r="10" spans="1:12" x14ac:dyDescent="0.3">
      <c r="A10" s="9"/>
      <c r="B10" t="s">
        <v>13</v>
      </c>
      <c r="L10" s="7"/>
    </row>
    <row r="11" spans="1:12" x14ac:dyDescent="0.3">
      <c r="A11" s="9"/>
      <c r="B11" t="s">
        <v>86</v>
      </c>
      <c r="L11" s="7"/>
    </row>
    <row r="12" spans="1:12" x14ac:dyDescent="0.3">
      <c r="A12" s="9"/>
      <c r="B12" t="s">
        <v>71</v>
      </c>
      <c r="L12" s="7"/>
    </row>
    <row r="13" spans="1:12" x14ac:dyDescent="0.3">
      <c r="A13" s="9"/>
      <c r="B13" t="s">
        <v>14</v>
      </c>
      <c r="L13" s="7"/>
    </row>
    <row r="14" spans="1:12" x14ac:dyDescent="0.3">
      <c r="A14" s="9"/>
      <c r="B14" s="40" t="s">
        <v>18</v>
      </c>
      <c r="L14" s="7"/>
    </row>
    <row r="15" spans="1:12" x14ac:dyDescent="0.3">
      <c r="A15" s="9"/>
      <c r="B15" s="8" t="s">
        <v>15</v>
      </c>
      <c r="L15" s="7"/>
    </row>
    <row r="16" spans="1:12" x14ac:dyDescent="0.3">
      <c r="A16" s="9"/>
      <c r="B16" s="8" t="s">
        <v>16</v>
      </c>
      <c r="L16" s="7"/>
    </row>
    <row r="17" spans="1:18" x14ac:dyDescent="0.3">
      <c r="A17" s="9"/>
      <c r="B17" s="8" t="s">
        <v>17</v>
      </c>
      <c r="L17" s="7"/>
    </row>
    <row r="18" spans="1:18" x14ac:dyDescent="0.3">
      <c r="A18" s="9"/>
      <c r="B18" s="40" t="s">
        <v>19</v>
      </c>
      <c r="L18" s="7"/>
    </row>
    <row r="19" spans="1:18" x14ac:dyDescent="0.3">
      <c r="A19" s="9"/>
      <c r="B19" s="8" t="s">
        <v>20</v>
      </c>
      <c r="L19" s="7"/>
    </row>
    <row r="20" spans="1:18" x14ac:dyDescent="0.3">
      <c r="A20" s="9"/>
      <c r="B20" s="8" t="s">
        <v>21</v>
      </c>
      <c r="L20" s="7"/>
    </row>
    <row r="21" spans="1:18" x14ac:dyDescent="0.3">
      <c r="A21" s="9"/>
      <c r="B21" s="8" t="s">
        <v>22</v>
      </c>
      <c r="L21" s="7"/>
    </row>
    <row r="22" spans="1:18" x14ac:dyDescent="0.3">
      <c r="A22" s="9"/>
      <c r="B22" t="s">
        <v>23</v>
      </c>
      <c r="L22" s="7"/>
    </row>
    <row r="23" spans="1:18" x14ac:dyDescent="0.3">
      <c r="A23" s="6"/>
      <c r="B23" s="3" t="s">
        <v>24</v>
      </c>
      <c r="C23" s="3"/>
      <c r="D23" s="3"/>
      <c r="E23" s="3"/>
      <c r="F23" s="3"/>
      <c r="G23" s="3"/>
      <c r="H23" s="3"/>
      <c r="I23" s="3"/>
      <c r="J23" s="3"/>
      <c r="K23" s="3"/>
      <c r="L23" s="4"/>
    </row>
    <row r="25" spans="1:18" ht="14.4" customHeight="1" x14ac:dyDescent="0.3">
      <c r="A25" s="57" t="s">
        <v>28</v>
      </c>
      <c r="B25" s="57" t="s">
        <v>29</v>
      </c>
      <c r="C25" s="57" t="s">
        <v>30</v>
      </c>
      <c r="D25" s="62"/>
      <c r="E25" s="62"/>
      <c r="F25" s="63"/>
      <c r="G25" s="55" t="s">
        <v>34</v>
      </c>
      <c r="H25" s="55" t="s">
        <v>35</v>
      </c>
      <c r="I25" s="55" t="s">
        <v>36</v>
      </c>
      <c r="J25" s="55" t="s">
        <v>38</v>
      </c>
      <c r="K25" s="55" t="s">
        <v>66</v>
      </c>
      <c r="L25" s="55" t="s">
        <v>58</v>
      </c>
      <c r="M25" s="54" t="s">
        <v>57</v>
      </c>
      <c r="N25" s="54"/>
      <c r="O25" s="54"/>
      <c r="P25" s="54" t="s">
        <v>211</v>
      </c>
      <c r="Q25" s="54"/>
      <c r="R25" s="54"/>
    </row>
    <row r="26" spans="1:18" ht="28.8" x14ac:dyDescent="0.3">
      <c r="A26" s="57"/>
      <c r="B26" s="57"/>
      <c r="C26" s="57"/>
      <c r="D26" s="14" t="s">
        <v>248</v>
      </c>
      <c r="E26" s="14" t="s">
        <v>230</v>
      </c>
      <c r="F26" s="14" t="s">
        <v>33</v>
      </c>
      <c r="G26" s="55"/>
      <c r="H26" s="55"/>
      <c r="I26" s="55"/>
      <c r="J26" s="55"/>
      <c r="K26" s="57"/>
      <c r="L26" s="57"/>
      <c r="M26" s="54"/>
      <c r="N26" s="54"/>
      <c r="O26" s="54"/>
      <c r="P26" s="54"/>
      <c r="Q26" s="54"/>
      <c r="R26" s="54"/>
    </row>
    <row r="27" spans="1:18" x14ac:dyDescent="0.3">
      <c r="A27" s="16"/>
      <c r="B27" s="36" t="s">
        <v>228</v>
      </c>
      <c r="C27" s="17"/>
      <c r="D27" s="18"/>
      <c r="E27" s="18"/>
      <c r="F27" s="18"/>
      <c r="G27" s="18"/>
      <c r="H27" s="18"/>
      <c r="I27" s="18"/>
      <c r="J27" s="18"/>
      <c r="K27" s="17"/>
      <c r="L27" s="17"/>
      <c r="M27" s="18"/>
      <c r="N27" s="18"/>
      <c r="O27" s="26"/>
      <c r="P27" s="18"/>
      <c r="Q27" s="18"/>
      <c r="R27" s="26"/>
    </row>
    <row r="28" spans="1:18" ht="57.6" x14ac:dyDescent="0.3">
      <c r="A28" s="25">
        <v>1</v>
      </c>
      <c r="B28" s="5" t="s">
        <v>232</v>
      </c>
      <c r="C28" s="41" t="s">
        <v>229</v>
      </c>
      <c r="D28" s="22"/>
      <c r="E28" s="5" t="s">
        <v>231</v>
      </c>
      <c r="F28" s="22"/>
      <c r="G28" s="1" t="s">
        <v>70</v>
      </c>
      <c r="H28" s="41" t="s">
        <v>233</v>
      </c>
      <c r="I28" s="20" t="s">
        <v>247</v>
      </c>
      <c r="J28" s="2"/>
      <c r="K28" s="1" t="s">
        <v>65</v>
      </c>
      <c r="L28" s="1" t="s">
        <v>59</v>
      </c>
      <c r="M28" s="51"/>
      <c r="N28" s="52"/>
      <c r="O28" s="53"/>
      <c r="P28" s="51"/>
      <c r="Q28" s="52"/>
      <c r="R28" s="53"/>
    </row>
    <row r="29" spans="1:18" ht="57.6" x14ac:dyDescent="0.3">
      <c r="A29" s="25">
        <v>2</v>
      </c>
      <c r="B29" s="5" t="s">
        <v>232</v>
      </c>
      <c r="C29" s="41" t="s">
        <v>257</v>
      </c>
      <c r="D29" s="22"/>
      <c r="E29" s="5" t="s">
        <v>234</v>
      </c>
      <c r="F29" s="22"/>
      <c r="G29" s="1" t="s">
        <v>118</v>
      </c>
      <c r="H29" s="41" t="s">
        <v>235</v>
      </c>
      <c r="I29" s="20" t="s">
        <v>258</v>
      </c>
      <c r="J29" s="2"/>
      <c r="K29" s="1" t="s">
        <v>65</v>
      </c>
      <c r="L29" s="1" t="s">
        <v>59</v>
      </c>
      <c r="M29" s="51"/>
      <c r="N29" s="52"/>
      <c r="O29" s="53"/>
      <c r="P29" s="51"/>
      <c r="Q29" s="52"/>
      <c r="R29" s="53"/>
    </row>
    <row r="30" spans="1:18" x14ac:dyDescent="0.3">
      <c r="A30" s="16"/>
      <c r="B30" s="36" t="s">
        <v>236</v>
      </c>
      <c r="C30" s="17"/>
      <c r="D30" s="18"/>
      <c r="E30" s="18"/>
      <c r="F30" s="18"/>
      <c r="G30" s="18"/>
      <c r="H30" s="18"/>
      <c r="I30" s="18"/>
      <c r="J30" s="18"/>
      <c r="K30" s="17"/>
      <c r="L30" s="17"/>
      <c r="M30" s="18"/>
      <c r="N30" s="18"/>
      <c r="O30" s="26"/>
      <c r="P30" s="18"/>
      <c r="Q30" s="18"/>
      <c r="R30" s="26"/>
    </row>
    <row r="31" spans="1:18" ht="28.8" x14ac:dyDescent="0.3">
      <c r="A31" s="25">
        <v>3</v>
      </c>
      <c r="B31" s="5" t="s">
        <v>237</v>
      </c>
      <c r="C31" s="41" t="s">
        <v>259</v>
      </c>
      <c r="D31" s="22"/>
      <c r="E31" s="22"/>
      <c r="F31" s="22"/>
      <c r="G31" s="1" t="s">
        <v>110</v>
      </c>
      <c r="H31" s="41" t="s">
        <v>238</v>
      </c>
      <c r="I31" s="20" t="s">
        <v>239</v>
      </c>
      <c r="J31" s="2"/>
      <c r="K31" s="1" t="s">
        <v>64</v>
      </c>
      <c r="L31" s="1" t="s">
        <v>59</v>
      </c>
      <c r="M31" s="51"/>
      <c r="N31" s="52"/>
      <c r="O31" s="53"/>
      <c r="P31" s="51"/>
      <c r="Q31" s="52"/>
      <c r="R31" s="53"/>
    </row>
    <row r="32" spans="1:18" x14ac:dyDescent="0.3">
      <c r="A32" s="16"/>
      <c r="B32" s="36" t="s">
        <v>242</v>
      </c>
      <c r="C32" s="17"/>
      <c r="D32" s="18"/>
      <c r="E32" s="18"/>
      <c r="F32" s="18"/>
      <c r="G32" s="18"/>
      <c r="H32" s="18"/>
      <c r="I32" s="18"/>
      <c r="J32" s="18"/>
      <c r="K32" s="17"/>
      <c r="L32" s="17"/>
      <c r="M32" s="18"/>
      <c r="N32" s="18"/>
      <c r="O32" s="26"/>
      <c r="P32" s="18"/>
      <c r="Q32" s="18"/>
      <c r="R32" s="26"/>
    </row>
    <row r="33" spans="1:18" ht="57.6" x14ac:dyDescent="0.3">
      <c r="A33" s="25">
        <v>4</v>
      </c>
      <c r="B33" s="5" t="s">
        <v>243</v>
      </c>
      <c r="C33" s="41" t="s">
        <v>229</v>
      </c>
      <c r="D33" s="61" t="s">
        <v>244</v>
      </c>
      <c r="E33" s="22"/>
      <c r="F33" s="22"/>
      <c r="G33" s="1" t="s">
        <v>70</v>
      </c>
      <c r="H33" s="41" t="s">
        <v>245</v>
      </c>
      <c r="I33" s="20" t="s">
        <v>246</v>
      </c>
      <c r="J33" s="2"/>
      <c r="K33" s="1" t="s">
        <v>63</v>
      </c>
      <c r="L33" s="1" t="s">
        <v>59</v>
      </c>
      <c r="M33" s="51"/>
      <c r="N33" s="52"/>
      <c r="O33" s="53"/>
      <c r="P33" s="51"/>
      <c r="Q33" s="52"/>
      <c r="R33" s="53"/>
    </row>
    <row r="34" spans="1:18" ht="57.6" x14ac:dyDescent="0.3">
      <c r="A34" s="25">
        <v>5</v>
      </c>
      <c r="B34" s="5" t="s">
        <v>249</v>
      </c>
      <c r="C34" s="41" t="s">
        <v>260</v>
      </c>
      <c r="D34" s="61" t="s">
        <v>250</v>
      </c>
      <c r="E34" s="22"/>
      <c r="F34" s="22"/>
      <c r="G34" s="1" t="s">
        <v>110</v>
      </c>
      <c r="H34" s="41" t="s">
        <v>251</v>
      </c>
      <c r="I34" s="20" t="s">
        <v>261</v>
      </c>
      <c r="J34" s="2"/>
      <c r="K34" s="1" t="s">
        <v>63</v>
      </c>
      <c r="L34" s="1" t="s">
        <v>59</v>
      </c>
      <c r="M34" s="51"/>
      <c r="N34" s="52"/>
      <c r="O34" s="53"/>
      <c r="P34" s="51"/>
      <c r="Q34" s="52"/>
      <c r="R34" s="53"/>
    </row>
    <row r="35" spans="1:18" x14ac:dyDescent="0.3">
      <c r="A35" s="16"/>
      <c r="B35" s="36" t="s">
        <v>252</v>
      </c>
      <c r="C35" s="17"/>
      <c r="D35" s="18"/>
      <c r="E35" s="18"/>
      <c r="F35" s="18"/>
      <c r="G35" s="18"/>
      <c r="H35" s="18"/>
      <c r="I35" s="18"/>
      <c r="J35" s="18"/>
      <c r="K35" s="17"/>
      <c r="L35" s="17"/>
      <c r="M35" s="18"/>
      <c r="N35" s="18"/>
      <c r="O35" s="26"/>
      <c r="P35" s="18"/>
      <c r="Q35" s="18"/>
      <c r="R35" s="26"/>
    </row>
    <row r="36" spans="1:18" ht="72" x14ac:dyDescent="0.3">
      <c r="A36" s="25">
        <v>6</v>
      </c>
      <c r="B36" s="5" t="s">
        <v>253</v>
      </c>
      <c r="C36" s="41" t="s">
        <v>257</v>
      </c>
      <c r="D36" s="22"/>
      <c r="E36" s="22"/>
      <c r="F36" s="5" t="s">
        <v>254</v>
      </c>
      <c r="G36" s="1" t="s">
        <v>118</v>
      </c>
      <c r="H36" s="41" t="s">
        <v>255</v>
      </c>
      <c r="I36" s="20" t="s">
        <v>262</v>
      </c>
      <c r="J36" s="2"/>
      <c r="K36" s="1" t="s">
        <v>63</v>
      </c>
      <c r="L36" s="1" t="s">
        <v>59</v>
      </c>
      <c r="M36" s="51"/>
      <c r="N36" s="52"/>
      <c r="O36" s="53"/>
      <c r="P36" s="51"/>
      <c r="Q36" s="52"/>
      <c r="R36" s="53"/>
    </row>
    <row r="37" spans="1:18" x14ac:dyDescent="0.3">
      <c r="A37" s="16"/>
      <c r="B37" s="36" t="s">
        <v>256</v>
      </c>
      <c r="C37" s="17"/>
      <c r="D37" s="18"/>
      <c r="E37" s="18"/>
      <c r="F37" s="18"/>
      <c r="G37" s="18"/>
      <c r="H37" s="18"/>
      <c r="I37" s="18"/>
      <c r="J37" s="18"/>
      <c r="K37" s="17"/>
      <c r="L37" s="17"/>
      <c r="M37" s="18"/>
      <c r="N37" s="18"/>
      <c r="O37" s="26"/>
      <c r="P37" s="18"/>
      <c r="Q37" s="18"/>
      <c r="R37" s="26"/>
    </row>
    <row r="38" spans="1:18" ht="78" customHeight="1" x14ac:dyDescent="0.3">
      <c r="A38" s="25">
        <v>7</v>
      </c>
      <c r="B38" s="5" t="s">
        <v>263</v>
      </c>
      <c r="C38" s="20" t="s">
        <v>264</v>
      </c>
      <c r="D38" s="22"/>
      <c r="E38" s="5" t="s">
        <v>88</v>
      </c>
      <c r="F38" s="22"/>
      <c r="G38" s="1" t="s">
        <v>88</v>
      </c>
      <c r="H38" s="41" t="s">
        <v>265</v>
      </c>
      <c r="I38" s="20" t="s">
        <v>266</v>
      </c>
      <c r="J38" s="2"/>
      <c r="K38" s="1" t="s">
        <v>63</v>
      </c>
      <c r="L38" s="1" t="s">
        <v>59</v>
      </c>
      <c r="M38" s="51"/>
      <c r="N38" s="52"/>
      <c r="O38" s="53"/>
      <c r="P38" s="51"/>
      <c r="Q38" s="52"/>
      <c r="R38" s="53"/>
    </row>
    <row r="39" spans="1:18" ht="102" customHeight="1" x14ac:dyDescent="0.3">
      <c r="A39" s="25">
        <v>8</v>
      </c>
      <c r="B39" s="5" t="s">
        <v>267</v>
      </c>
      <c r="C39" s="20" t="s">
        <v>268</v>
      </c>
      <c r="D39" s="5" t="s">
        <v>88</v>
      </c>
      <c r="E39" s="22"/>
      <c r="F39" s="22"/>
      <c r="G39" s="1" t="s">
        <v>88</v>
      </c>
      <c r="H39" s="41" t="s">
        <v>272</v>
      </c>
      <c r="I39" s="20" t="s">
        <v>269</v>
      </c>
      <c r="J39" s="2"/>
      <c r="K39" s="1" t="s">
        <v>63</v>
      </c>
      <c r="L39" s="1" t="s">
        <v>59</v>
      </c>
      <c r="M39" s="51"/>
      <c r="N39" s="52"/>
      <c r="O39" s="53"/>
      <c r="P39" s="51"/>
      <c r="Q39" s="52"/>
      <c r="R39" s="53"/>
    </row>
    <row r="40" spans="1:18" ht="102" customHeight="1" x14ac:dyDescent="0.3">
      <c r="A40" s="25">
        <v>9</v>
      </c>
      <c r="B40" s="5" t="s">
        <v>270</v>
      </c>
      <c r="C40" s="20" t="s">
        <v>271</v>
      </c>
      <c r="D40" s="22"/>
      <c r="E40" s="22"/>
      <c r="F40" s="5" t="s">
        <v>88</v>
      </c>
      <c r="G40" s="1" t="s">
        <v>88</v>
      </c>
      <c r="H40" s="41" t="s">
        <v>273</v>
      </c>
      <c r="I40" s="20" t="s">
        <v>274</v>
      </c>
      <c r="J40" s="2"/>
      <c r="K40" s="1" t="s">
        <v>63</v>
      </c>
      <c r="L40" s="1" t="s">
        <v>59</v>
      </c>
      <c r="M40" s="51"/>
      <c r="N40" s="52"/>
      <c r="O40" s="53"/>
      <c r="P40" s="51"/>
      <c r="Q40" s="52"/>
      <c r="R40" s="53"/>
    </row>
    <row r="41" spans="1:18" x14ac:dyDescent="0.3">
      <c r="A41" s="31"/>
      <c r="B41" s="35" t="s">
        <v>279</v>
      </c>
      <c r="C41" s="35"/>
      <c r="D41" s="33"/>
      <c r="E41" s="33"/>
      <c r="F41" s="33"/>
      <c r="G41" s="33"/>
      <c r="H41" s="33"/>
      <c r="I41" s="33"/>
      <c r="J41" s="33"/>
      <c r="K41" s="32"/>
      <c r="L41" s="32"/>
      <c r="M41" s="33"/>
      <c r="N41" s="33"/>
      <c r="O41" s="34"/>
      <c r="P41" s="33"/>
      <c r="Q41" s="33"/>
      <c r="R41" s="34"/>
    </row>
    <row r="42" spans="1:18" ht="57.6" x14ac:dyDescent="0.3">
      <c r="A42" s="25">
        <v>10</v>
      </c>
      <c r="B42" s="5" t="s">
        <v>275</v>
      </c>
      <c r="C42" s="41" t="s">
        <v>295</v>
      </c>
      <c r="D42" s="22"/>
      <c r="E42" s="5" t="s">
        <v>276</v>
      </c>
      <c r="F42" s="22"/>
      <c r="G42" s="1" t="s">
        <v>88</v>
      </c>
      <c r="H42" s="41" t="s">
        <v>277</v>
      </c>
      <c r="I42" s="20" t="s">
        <v>278</v>
      </c>
      <c r="J42" s="2"/>
      <c r="K42" s="1" t="s">
        <v>65</v>
      </c>
      <c r="L42" s="1" t="s">
        <v>59</v>
      </c>
      <c r="M42" s="51"/>
      <c r="N42" s="52"/>
      <c r="O42" s="53"/>
      <c r="P42" s="51"/>
      <c r="Q42" s="52"/>
      <c r="R42" s="53"/>
    </row>
    <row r="43" spans="1:18" ht="57.6" x14ac:dyDescent="0.3">
      <c r="A43" s="25">
        <v>11</v>
      </c>
      <c r="B43" s="5" t="s">
        <v>280</v>
      </c>
      <c r="C43" s="41" t="s">
        <v>295</v>
      </c>
      <c r="D43" s="61" t="s">
        <v>281</v>
      </c>
      <c r="E43" s="22"/>
      <c r="F43" s="22"/>
      <c r="G43" s="1" t="s">
        <v>88</v>
      </c>
      <c r="H43" s="41" t="s">
        <v>286</v>
      </c>
      <c r="I43" s="20" t="s">
        <v>278</v>
      </c>
      <c r="J43" s="2"/>
      <c r="K43" s="1" t="s">
        <v>63</v>
      </c>
      <c r="L43" s="1" t="s">
        <v>59</v>
      </c>
      <c r="M43" s="51"/>
      <c r="N43" s="52"/>
      <c r="O43" s="53"/>
      <c r="P43" s="51"/>
      <c r="Q43" s="52"/>
      <c r="R43" s="53"/>
    </row>
    <row r="44" spans="1:18" ht="57.6" x14ac:dyDescent="0.3">
      <c r="A44" s="25">
        <v>12</v>
      </c>
      <c r="B44" s="5" t="s">
        <v>283</v>
      </c>
      <c r="C44" s="41" t="s">
        <v>295</v>
      </c>
      <c r="D44" s="61" t="s">
        <v>282</v>
      </c>
      <c r="E44" s="22"/>
      <c r="F44" s="22"/>
      <c r="G44" s="1" t="s">
        <v>88</v>
      </c>
      <c r="H44" s="41" t="s">
        <v>287</v>
      </c>
      <c r="I44" s="20" t="s">
        <v>278</v>
      </c>
      <c r="J44" s="2"/>
      <c r="K44" s="1" t="s">
        <v>63</v>
      </c>
      <c r="L44" s="1" t="s">
        <v>59</v>
      </c>
      <c r="M44" s="51"/>
      <c r="N44" s="52"/>
      <c r="O44" s="53"/>
      <c r="P44" s="51"/>
      <c r="Q44" s="52"/>
      <c r="R44" s="53"/>
    </row>
    <row r="45" spans="1:18" ht="57.6" x14ac:dyDescent="0.3">
      <c r="A45" s="25">
        <v>13</v>
      </c>
      <c r="B45" s="5" t="s">
        <v>284</v>
      </c>
      <c r="C45" s="41" t="s">
        <v>295</v>
      </c>
      <c r="D45" s="61" t="s">
        <v>285</v>
      </c>
      <c r="E45" s="22"/>
      <c r="F45" s="22"/>
      <c r="G45" s="1" t="s">
        <v>88</v>
      </c>
      <c r="H45" s="41" t="s">
        <v>288</v>
      </c>
      <c r="I45" s="20" t="s">
        <v>278</v>
      </c>
      <c r="J45" s="2"/>
      <c r="K45" s="1" t="s">
        <v>63</v>
      </c>
      <c r="L45" s="1" t="s">
        <v>59</v>
      </c>
      <c r="M45" s="51"/>
      <c r="N45" s="52"/>
      <c r="O45" s="53"/>
      <c r="P45" s="51"/>
      <c r="Q45" s="52"/>
      <c r="R45" s="53"/>
    </row>
    <row r="46" spans="1:18" x14ac:dyDescent="0.3">
      <c r="A46" s="37"/>
      <c r="B46" s="37" t="s">
        <v>289</v>
      </c>
      <c r="C46" s="37"/>
      <c r="D46" s="37"/>
      <c r="E46" s="37"/>
      <c r="F46" s="37"/>
      <c r="G46" s="37"/>
      <c r="H46" s="37"/>
      <c r="I46" s="37"/>
      <c r="J46" s="37"/>
      <c r="K46" s="37"/>
      <c r="L46" s="37"/>
      <c r="M46" s="37"/>
      <c r="N46" s="37"/>
      <c r="O46" s="37"/>
      <c r="P46" s="37"/>
      <c r="Q46" s="37"/>
      <c r="R46" s="37"/>
    </row>
    <row r="47" spans="1:18" ht="72" x14ac:dyDescent="0.3">
      <c r="A47" s="25">
        <v>14</v>
      </c>
      <c r="B47" s="5" t="s">
        <v>232</v>
      </c>
      <c r="C47" s="41" t="s">
        <v>294</v>
      </c>
      <c r="D47" s="22"/>
      <c r="E47" s="5" t="s">
        <v>231</v>
      </c>
      <c r="F47" s="22"/>
      <c r="G47" s="1" t="s">
        <v>70</v>
      </c>
      <c r="H47" s="41" t="s">
        <v>233</v>
      </c>
      <c r="I47" s="20" t="s">
        <v>247</v>
      </c>
      <c r="J47" s="2"/>
      <c r="K47" s="1" t="s">
        <v>65</v>
      </c>
      <c r="L47" s="1" t="s">
        <v>59</v>
      </c>
      <c r="M47" s="51"/>
      <c r="N47" s="52"/>
      <c r="O47" s="53"/>
      <c r="P47" s="51"/>
      <c r="Q47" s="52"/>
      <c r="R47" s="53"/>
    </row>
    <row r="48" spans="1:18" ht="72" x14ac:dyDescent="0.3">
      <c r="A48" s="25">
        <v>15</v>
      </c>
      <c r="B48" s="5" t="s">
        <v>232</v>
      </c>
      <c r="C48" s="41" t="s">
        <v>294</v>
      </c>
      <c r="D48" s="22"/>
      <c r="E48" s="5" t="s">
        <v>234</v>
      </c>
      <c r="F48" s="22"/>
      <c r="G48" s="1" t="s">
        <v>118</v>
      </c>
      <c r="H48" s="41" t="s">
        <v>235</v>
      </c>
      <c r="I48" s="20" t="s">
        <v>258</v>
      </c>
      <c r="J48" s="2"/>
      <c r="K48" s="1" t="s">
        <v>65</v>
      </c>
      <c r="L48" s="1" t="s">
        <v>59</v>
      </c>
      <c r="M48" s="51"/>
      <c r="N48" s="52"/>
      <c r="O48" s="53"/>
      <c r="P48" s="51"/>
      <c r="Q48" s="52"/>
      <c r="R48" s="53"/>
    </row>
    <row r="49" spans="1:18" x14ac:dyDescent="0.3">
      <c r="A49" s="37"/>
      <c r="B49" s="37" t="s">
        <v>290</v>
      </c>
      <c r="C49" s="37"/>
      <c r="D49" s="37"/>
      <c r="E49" s="37"/>
      <c r="F49" s="37"/>
      <c r="G49" s="37"/>
      <c r="H49" s="37"/>
      <c r="I49" s="37"/>
      <c r="J49" s="37"/>
      <c r="K49" s="37"/>
      <c r="L49" s="37"/>
      <c r="M49" s="37"/>
      <c r="N49" s="37"/>
      <c r="O49" s="37"/>
      <c r="P49" s="37"/>
      <c r="Q49" s="37"/>
      <c r="R49" s="37"/>
    </row>
    <row r="50" spans="1:18" ht="72" x14ac:dyDescent="0.3">
      <c r="A50" s="25">
        <v>16</v>
      </c>
      <c r="B50" s="5" t="s">
        <v>237</v>
      </c>
      <c r="C50" s="41" t="s">
        <v>294</v>
      </c>
      <c r="D50" s="22"/>
      <c r="E50" s="22"/>
      <c r="F50" s="22"/>
      <c r="G50" s="1" t="s">
        <v>110</v>
      </c>
      <c r="H50" s="41" t="s">
        <v>238</v>
      </c>
      <c r="I50" s="20" t="s">
        <v>239</v>
      </c>
      <c r="J50" s="2"/>
      <c r="K50" s="1" t="s">
        <v>64</v>
      </c>
      <c r="L50" s="1" t="s">
        <v>59</v>
      </c>
      <c r="M50" s="51"/>
      <c r="N50" s="52"/>
      <c r="O50" s="53"/>
      <c r="P50" s="51"/>
      <c r="Q50" s="52"/>
      <c r="R50" s="53"/>
    </row>
    <row r="51" spans="1:18" x14ac:dyDescent="0.3">
      <c r="A51" s="37"/>
      <c r="B51" s="37" t="s">
        <v>291</v>
      </c>
      <c r="C51" s="37"/>
      <c r="D51" s="37"/>
      <c r="E51" s="37"/>
      <c r="F51" s="37"/>
      <c r="G51" s="37"/>
      <c r="H51" s="37"/>
      <c r="I51" s="37"/>
      <c r="J51" s="37"/>
      <c r="K51" s="37"/>
      <c r="L51" s="37"/>
      <c r="M51" s="37"/>
      <c r="N51" s="37"/>
      <c r="O51" s="37"/>
      <c r="P51" s="37"/>
      <c r="Q51" s="37"/>
      <c r="R51" s="37"/>
    </row>
    <row r="52" spans="1:18" ht="72" x14ac:dyDescent="0.3">
      <c r="A52" s="25">
        <v>17</v>
      </c>
      <c r="B52" s="5" t="s">
        <v>243</v>
      </c>
      <c r="C52" s="41" t="s">
        <v>294</v>
      </c>
      <c r="D52" s="61" t="s">
        <v>244</v>
      </c>
      <c r="E52" s="22"/>
      <c r="F52" s="22"/>
      <c r="G52" s="1" t="s">
        <v>70</v>
      </c>
      <c r="H52" s="41" t="s">
        <v>245</v>
      </c>
      <c r="I52" s="20" t="s">
        <v>246</v>
      </c>
      <c r="J52" s="2"/>
      <c r="K52" s="1" t="s">
        <v>63</v>
      </c>
      <c r="L52" s="1" t="s">
        <v>59</v>
      </c>
      <c r="M52" s="51"/>
      <c r="N52" s="52"/>
      <c r="O52" s="53"/>
      <c r="P52" s="51"/>
      <c r="Q52" s="52"/>
      <c r="R52" s="53"/>
    </row>
    <row r="53" spans="1:18" ht="72" x14ac:dyDescent="0.3">
      <c r="A53" s="25">
        <v>18</v>
      </c>
      <c r="B53" s="5" t="s">
        <v>249</v>
      </c>
      <c r="C53" s="41" t="s">
        <v>294</v>
      </c>
      <c r="D53" s="61" t="s">
        <v>250</v>
      </c>
      <c r="E53" s="22"/>
      <c r="F53" s="22"/>
      <c r="G53" s="1" t="s">
        <v>110</v>
      </c>
      <c r="H53" s="41" t="s">
        <v>251</v>
      </c>
      <c r="I53" s="20" t="s">
        <v>261</v>
      </c>
      <c r="J53" s="2"/>
      <c r="K53" s="1" t="s">
        <v>63</v>
      </c>
      <c r="L53" s="1" t="s">
        <v>59</v>
      </c>
      <c r="M53" s="51"/>
      <c r="N53" s="52"/>
      <c r="O53" s="53"/>
      <c r="P53" s="51"/>
      <c r="Q53" s="52"/>
      <c r="R53" s="53"/>
    </row>
    <row r="54" spans="1:18" x14ac:dyDescent="0.3">
      <c r="A54" s="37"/>
      <c r="B54" s="37" t="s">
        <v>292</v>
      </c>
      <c r="C54" s="37"/>
      <c r="D54" s="37"/>
      <c r="E54" s="37"/>
      <c r="F54" s="37"/>
      <c r="G54" s="37"/>
      <c r="H54" s="37"/>
      <c r="I54" s="37"/>
      <c r="J54" s="37"/>
      <c r="K54" s="37"/>
      <c r="L54" s="37"/>
      <c r="M54" s="37"/>
      <c r="N54" s="37"/>
      <c r="O54" s="37"/>
      <c r="P54" s="37"/>
      <c r="Q54" s="37"/>
      <c r="R54" s="37"/>
    </row>
    <row r="55" spans="1:18" ht="72" x14ac:dyDescent="0.3">
      <c r="A55" s="25">
        <v>19</v>
      </c>
      <c r="B55" s="5" t="s">
        <v>253</v>
      </c>
      <c r="C55" s="41" t="s">
        <v>294</v>
      </c>
      <c r="D55" s="22"/>
      <c r="E55" s="22"/>
      <c r="F55" s="5" t="s">
        <v>254</v>
      </c>
      <c r="G55" s="1" t="s">
        <v>118</v>
      </c>
      <c r="H55" s="41" t="s">
        <v>255</v>
      </c>
      <c r="I55" s="20" t="s">
        <v>262</v>
      </c>
      <c r="J55" s="2"/>
      <c r="K55" s="1" t="s">
        <v>63</v>
      </c>
      <c r="L55" s="1" t="s">
        <v>59</v>
      </c>
      <c r="M55" s="51"/>
      <c r="N55" s="52"/>
      <c r="O55" s="53"/>
      <c r="P55" s="51"/>
      <c r="Q55" s="52"/>
      <c r="R55" s="53"/>
    </row>
    <row r="56" spans="1:18" x14ac:dyDescent="0.3">
      <c r="A56" s="37"/>
      <c r="B56" s="37" t="s">
        <v>293</v>
      </c>
      <c r="C56" s="37"/>
      <c r="D56" s="37"/>
      <c r="E56" s="37"/>
      <c r="F56" s="37"/>
      <c r="G56" s="37"/>
      <c r="H56" s="37"/>
      <c r="I56" s="37"/>
      <c r="J56" s="37"/>
      <c r="K56" s="37"/>
      <c r="L56" s="37"/>
      <c r="M56" s="37"/>
      <c r="N56" s="37"/>
      <c r="O56" s="37"/>
      <c r="P56" s="37"/>
      <c r="Q56" s="37"/>
      <c r="R56" s="37"/>
    </row>
    <row r="57" spans="1:18" ht="78" customHeight="1" x14ac:dyDescent="0.3">
      <c r="A57" s="25">
        <v>20</v>
      </c>
      <c r="B57" s="5" t="s">
        <v>263</v>
      </c>
      <c r="C57" s="41" t="s">
        <v>296</v>
      </c>
      <c r="D57" s="22"/>
      <c r="E57" s="5" t="s">
        <v>88</v>
      </c>
      <c r="F57" s="22"/>
      <c r="G57" s="1" t="s">
        <v>88</v>
      </c>
      <c r="H57" s="41" t="s">
        <v>265</v>
      </c>
      <c r="I57" s="20" t="s">
        <v>266</v>
      </c>
      <c r="J57" s="2"/>
      <c r="K57" s="1" t="s">
        <v>63</v>
      </c>
      <c r="L57" s="1" t="s">
        <v>59</v>
      </c>
      <c r="M57" s="51"/>
      <c r="N57" s="52"/>
      <c r="O57" s="53"/>
      <c r="P57" s="51"/>
      <c r="Q57" s="52"/>
      <c r="R57" s="53"/>
    </row>
    <row r="58" spans="1:18" ht="102" customHeight="1" x14ac:dyDescent="0.3">
      <c r="A58" s="25">
        <v>21</v>
      </c>
      <c r="B58" s="5" t="s">
        <v>267</v>
      </c>
      <c r="C58" s="41" t="s">
        <v>296</v>
      </c>
      <c r="D58" s="5" t="s">
        <v>88</v>
      </c>
      <c r="E58" s="22"/>
      <c r="F58" s="22"/>
      <c r="G58" s="1" t="s">
        <v>88</v>
      </c>
      <c r="H58" s="41" t="s">
        <v>272</v>
      </c>
      <c r="I58" s="20" t="s">
        <v>269</v>
      </c>
      <c r="J58" s="2"/>
      <c r="K58" s="1" t="s">
        <v>63</v>
      </c>
      <c r="L58" s="1" t="s">
        <v>59</v>
      </c>
      <c r="M58" s="51"/>
      <c r="N58" s="52"/>
      <c r="O58" s="53"/>
      <c r="P58" s="51"/>
      <c r="Q58" s="52"/>
      <c r="R58" s="53"/>
    </row>
    <row r="59" spans="1:18" ht="102" customHeight="1" x14ac:dyDescent="0.3">
      <c r="A59" s="25">
        <v>22</v>
      </c>
      <c r="B59" s="5" t="s">
        <v>270</v>
      </c>
      <c r="C59" s="41" t="s">
        <v>296</v>
      </c>
      <c r="D59" s="22"/>
      <c r="E59" s="22"/>
      <c r="F59" s="5" t="s">
        <v>88</v>
      </c>
      <c r="G59" s="1" t="s">
        <v>88</v>
      </c>
      <c r="H59" s="41" t="s">
        <v>273</v>
      </c>
      <c r="I59" s="20" t="s">
        <v>274</v>
      </c>
      <c r="J59" s="2"/>
      <c r="K59" s="1" t="s">
        <v>63</v>
      </c>
      <c r="L59" s="1" t="s">
        <v>59</v>
      </c>
      <c r="M59" s="51"/>
      <c r="N59" s="52"/>
      <c r="O59" s="53"/>
      <c r="P59" s="51"/>
      <c r="Q59" s="52"/>
      <c r="R59" s="53"/>
    </row>
    <row r="60" spans="1:18" x14ac:dyDescent="0.3">
      <c r="A60" s="31"/>
      <c r="B60" s="35" t="s">
        <v>279</v>
      </c>
      <c r="C60" s="35"/>
      <c r="D60" s="33"/>
      <c r="E60" s="33"/>
      <c r="F60" s="33"/>
      <c r="G60" s="33"/>
      <c r="H60" s="33"/>
      <c r="I60" s="33"/>
      <c r="J60" s="33"/>
      <c r="K60" s="32"/>
      <c r="L60" s="32"/>
      <c r="M60" s="33"/>
      <c r="N60" s="33"/>
      <c r="O60" s="34"/>
      <c r="P60" s="33"/>
      <c r="Q60" s="33"/>
      <c r="R60" s="34"/>
    </row>
    <row r="61" spans="1:18" ht="90" customHeight="1" x14ac:dyDescent="0.3">
      <c r="A61" s="25">
        <v>23</v>
      </c>
      <c r="B61" s="5" t="s">
        <v>275</v>
      </c>
      <c r="C61" s="41" t="s">
        <v>296</v>
      </c>
      <c r="D61" s="22"/>
      <c r="E61" s="5" t="s">
        <v>276</v>
      </c>
      <c r="F61" s="22"/>
      <c r="G61" s="1" t="s">
        <v>88</v>
      </c>
      <c r="H61" s="41" t="s">
        <v>277</v>
      </c>
      <c r="I61" s="20" t="s">
        <v>278</v>
      </c>
      <c r="J61" s="2"/>
      <c r="K61" s="1" t="s">
        <v>65</v>
      </c>
      <c r="L61" s="1" t="s">
        <v>59</v>
      </c>
      <c r="M61" s="51"/>
      <c r="N61" s="52"/>
      <c r="O61" s="53"/>
      <c r="P61" s="51"/>
      <c r="Q61" s="52"/>
      <c r="R61" s="53"/>
    </row>
    <row r="62" spans="1:18" ht="91.2" customHeight="1" x14ac:dyDescent="0.3">
      <c r="A62" s="25">
        <v>24</v>
      </c>
      <c r="B62" s="5" t="s">
        <v>280</v>
      </c>
      <c r="C62" s="41" t="s">
        <v>296</v>
      </c>
      <c r="D62" s="61" t="s">
        <v>281</v>
      </c>
      <c r="E62" s="22"/>
      <c r="F62" s="22"/>
      <c r="G62" s="1" t="s">
        <v>88</v>
      </c>
      <c r="H62" s="41" t="s">
        <v>286</v>
      </c>
      <c r="I62" s="20" t="s">
        <v>278</v>
      </c>
      <c r="J62" s="2"/>
      <c r="K62" s="1" t="s">
        <v>63</v>
      </c>
      <c r="L62" s="1" t="s">
        <v>59</v>
      </c>
      <c r="M62" s="51"/>
      <c r="N62" s="52"/>
      <c r="O62" s="53"/>
      <c r="P62" s="51"/>
      <c r="Q62" s="52"/>
      <c r="R62" s="53"/>
    </row>
    <row r="63" spans="1:18" ht="88.8" customHeight="1" x14ac:dyDescent="0.3">
      <c r="A63" s="25">
        <v>25</v>
      </c>
      <c r="B63" s="5" t="s">
        <v>283</v>
      </c>
      <c r="C63" s="41" t="s">
        <v>296</v>
      </c>
      <c r="D63" s="61" t="s">
        <v>282</v>
      </c>
      <c r="E63" s="22"/>
      <c r="F63" s="22"/>
      <c r="G63" s="1" t="s">
        <v>88</v>
      </c>
      <c r="H63" s="41" t="s">
        <v>287</v>
      </c>
      <c r="I63" s="20" t="s">
        <v>278</v>
      </c>
      <c r="J63" s="2"/>
      <c r="K63" s="1" t="s">
        <v>63</v>
      </c>
      <c r="L63" s="1" t="s">
        <v>59</v>
      </c>
      <c r="M63" s="51"/>
      <c r="N63" s="52"/>
      <c r="O63" s="53"/>
      <c r="P63" s="51"/>
      <c r="Q63" s="52"/>
      <c r="R63" s="53"/>
    </row>
    <row r="64" spans="1:18" ht="85.2" customHeight="1" x14ac:dyDescent="0.3">
      <c r="A64" s="25">
        <v>26</v>
      </c>
      <c r="B64" s="5" t="s">
        <v>284</v>
      </c>
      <c r="C64" s="41" t="s">
        <v>296</v>
      </c>
      <c r="D64" s="61" t="s">
        <v>285</v>
      </c>
      <c r="E64" s="22"/>
      <c r="F64" s="22"/>
      <c r="G64" s="1" t="s">
        <v>88</v>
      </c>
      <c r="H64" s="41" t="s">
        <v>288</v>
      </c>
      <c r="I64" s="20" t="s">
        <v>278</v>
      </c>
      <c r="J64" s="2"/>
      <c r="K64" s="1" t="s">
        <v>63</v>
      </c>
      <c r="L64" s="1" t="s">
        <v>59</v>
      </c>
      <c r="M64" s="51"/>
      <c r="N64" s="52"/>
      <c r="O64" s="53"/>
      <c r="P64" s="51"/>
      <c r="Q64" s="52"/>
      <c r="R64" s="53"/>
    </row>
  </sheetData>
  <autoFilter ref="K25:K55" xr:uid="{D947A0B3-868A-463D-9149-7BDECF6CE033}"/>
  <mergeCells count="64">
    <mergeCell ref="M29:O29"/>
    <mergeCell ref="P29:R29"/>
    <mergeCell ref="M44:O44"/>
    <mergeCell ref="P44:R44"/>
    <mergeCell ref="M64:O64"/>
    <mergeCell ref="P64:R64"/>
    <mergeCell ref="M61:O61"/>
    <mergeCell ref="P61:R61"/>
    <mergeCell ref="M62:O62"/>
    <mergeCell ref="P62:R62"/>
    <mergeCell ref="M63:O63"/>
    <mergeCell ref="P63:R63"/>
    <mergeCell ref="M57:O57"/>
    <mergeCell ref="P57:R57"/>
    <mergeCell ref="M58:O58"/>
    <mergeCell ref="P58:R58"/>
    <mergeCell ref="M59:O59"/>
    <mergeCell ref="P59:R59"/>
    <mergeCell ref="M53:O53"/>
    <mergeCell ref="P53:R53"/>
    <mergeCell ref="M55:O55"/>
    <mergeCell ref="P55:R55"/>
    <mergeCell ref="M50:O50"/>
    <mergeCell ref="P50:R50"/>
    <mergeCell ref="M52:O52"/>
    <mergeCell ref="P52:R52"/>
    <mergeCell ref="M47:O47"/>
    <mergeCell ref="P47:R47"/>
    <mergeCell ref="M42:O42"/>
    <mergeCell ref="P42:R42"/>
    <mergeCell ref="M48:O48"/>
    <mergeCell ref="P48:R48"/>
    <mergeCell ref="M43:O43"/>
    <mergeCell ref="P43:R43"/>
    <mergeCell ref="M45:O45"/>
    <mergeCell ref="P45:R45"/>
    <mergeCell ref="M38:O38"/>
    <mergeCell ref="P38:R38"/>
    <mergeCell ref="M39:O39"/>
    <mergeCell ref="P39:R39"/>
    <mergeCell ref="M40:O40"/>
    <mergeCell ref="P40:R40"/>
    <mergeCell ref="M36:O36"/>
    <mergeCell ref="P36:R36"/>
    <mergeCell ref="M33:O33"/>
    <mergeCell ref="P33:R33"/>
    <mergeCell ref="M34:O34"/>
    <mergeCell ref="P34:R34"/>
    <mergeCell ref="M28:O28"/>
    <mergeCell ref="P28:R28"/>
    <mergeCell ref="M31:O31"/>
    <mergeCell ref="P31:R31"/>
    <mergeCell ref="I25:I26"/>
    <mergeCell ref="J25:J26"/>
    <mergeCell ref="K25:K26"/>
    <mergeCell ref="L25:L26"/>
    <mergeCell ref="M25:O26"/>
    <mergeCell ref="P25:R26"/>
    <mergeCell ref="A25:A26"/>
    <mergeCell ref="B25:B26"/>
    <mergeCell ref="C25:C26"/>
    <mergeCell ref="G25:G26"/>
    <mergeCell ref="H25:H26"/>
    <mergeCell ref="D25:F25"/>
  </mergeCells>
  <dataValidations count="2">
    <dataValidation type="list" allowBlank="1" showInputMessage="1" showErrorMessage="1" sqref="K31 K42:K45 K28:K29 K36 K61:K64 K38:K40 K33:K34 K50 K47:K48 K55 K57:K59 K52:K53" xr:uid="{EF9D3093-19DE-444D-B5B3-2B23E58F0D25}">
      <formula1>"P1 - High, P2 - Medium, P3 - Low"</formula1>
    </dataValidation>
    <dataValidation type="list" allowBlank="1" showInputMessage="1" showErrorMessage="1" sqref="L31 L42:L45 L28:L29 L36 L61:L64 L38:L40 L33:L34 L50 L47:L48 L55 L57:L59 L52:L53" xr:uid="{AE14A95C-BBFA-4938-97D2-E2781C34C9DC}">
      <formula1>"NEW, NOT STARTED, IN PROGRESS, INVALID, PASSED, FAILED, FOR RETEST, DEFECT BOUNCEBACK"</formula1>
    </dataValidation>
  </dataValidations>
  <pageMargins left="0.7" right="0.7" top="0.75" bottom="0.75" header="0.3" footer="0.3"/>
  <pageSetup orientation="portrait" horizontalDpi="360" verticalDpi="36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6A71C-8A76-4F08-A205-58B1F1430435}">
  <dimension ref="A1:M28"/>
  <sheetViews>
    <sheetView showGridLines="0" topLeftCell="C1" workbookViewId="0">
      <selection activeCell="J8" sqref="J8"/>
    </sheetView>
  </sheetViews>
  <sheetFormatPr defaultRowHeight="14.4" x14ac:dyDescent="0.3"/>
  <cols>
    <col min="1" max="1" width="20.6640625" customWidth="1"/>
    <col min="2" max="2" width="12.21875" bestFit="1" customWidth="1"/>
    <col min="3" max="3" width="27.5546875" customWidth="1"/>
    <col min="4" max="4" width="11.109375" bestFit="1" customWidth="1"/>
    <col min="5" max="5" width="23.109375" bestFit="1" customWidth="1"/>
    <col min="6" max="6" width="12.44140625" bestFit="1" customWidth="1"/>
    <col min="8" max="8" width="21.44140625" bestFit="1" customWidth="1"/>
    <col min="9" max="9" width="12.21875" bestFit="1" customWidth="1"/>
    <col min="10" max="10" width="33.33203125" customWidth="1"/>
    <col min="11" max="11" width="8.33203125" bestFit="1" customWidth="1"/>
    <col min="12" max="12" width="23.88671875" bestFit="1" customWidth="1"/>
    <col min="13" max="13" width="14.44140625" customWidth="1"/>
  </cols>
  <sheetData>
    <row r="1" spans="1:13" x14ac:dyDescent="0.3">
      <c r="A1" s="60" t="s">
        <v>144</v>
      </c>
      <c r="B1" s="60"/>
      <c r="C1" s="60"/>
      <c r="D1" s="60"/>
      <c r="E1" s="60"/>
      <c r="F1" s="60"/>
      <c r="H1" s="60" t="s">
        <v>144</v>
      </c>
      <c r="I1" s="60"/>
      <c r="J1" s="60"/>
      <c r="K1" s="60"/>
      <c r="L1" s="60"/>
      <c r="M1" s="60"/>
    </row>
    <row r="2" spans="1:13" x14ac:dyDescent="0.3">
      <c r="A2" s="42" t="s">
        <v>60</v>
      </c>
      <c r="B2" s="42" t="s">
        <v>62</v>
      </c>
      <c r="C2" s="42" t="s">
        <v>29</v>
      </c>
      <c r="D2" s="42" t="s">
        <v>227</v>
      </c>
      <c r="E2" s="42" t="s">
        <v>61</v>
      </c>
      <c r="F2" s="42" t="s">
        <v>221</v>
      </c>
      <c r="H2" s="42" t="s">
        <v>60</v>
      </c>
      <c r="I2" s="42" t="s">
        <v>62</v>
      </c>
      <c r="J2" s="42" t="s">
        <v>29</v>
      </c>
      <c r="K2" s="42" t="s">
        <v>227</v>
      </c>
      <c r="L2" s="42" t="s">
        <v>61</v>
      </c>
      <c r="M2" s="42" t="s">
        <v>221</v>
      </c>
    </row>
    <row r="3" spans="1:13" ht="43.2" x14ac:dyDescent="0.3">
      <c r="A3" s="43" t="s">
        <v>212</v>
      </c>
      <c r="B3" s="45">
        <v>1</v>
      </c>
      <c r="C3" s="44" t="str">
        <f>'UI Login &amp; OTP_TC'!B29</f>
        <v>Verify the Username text field only accepts email format</v>
      </c>
      <c r="D3" s="44" t="s">
        <v>223</v>
      </c>
      <c r="E3" s="43" t="s">
        <v>220</v>
      </c>
      <c r="F3" s="43" t="str">
        <f>'UI Login &amp; OTP_TC'!L29</f>
        <v>NOT STARTED</v>
      </c>
      <c r="H3" s="1" t="s">
        <v>298</v>
      </c>
      <c r="I3" s="25">
        <v>1</v>
      </c>
      <c r="J3" s="5" t="str">
        <f>'UI Profile Management_TC'!B28</f>
        <v>Verify user is able to update profile image using JPG format within 5 MB file size</v>
      </c>
      <c r="K3" s="44" t="s">
        <v>223</v>
      </c>
      <c r="L3" s="1" t="str">
        <f>'UI Profile Management_TC'!L28</f>
        <v>NOT STARTED</v>
      </c>
      <c r="M3" s="1" t="str">
        <f>'UI Profile Management_TC'!L28</f>
        <v>NOT STARTED</v>
      </c>
    </row>
    <row r="4" spans="1:13" ht="43.2" x14ac:dyDescent="0.3">
      <c r="A4" s="1" t="s">
        <v>213</v>
      </c>
      <c r="B4" s="45">
        <v>2</v>
      </c>
      <c r="C4" s="44" t="str">
        <f>'UI Login &amp; OTP_TC'!B31</f>
        <v>Verify the Password visibility is default to masked</v>
      </c>
      <c r="D4" s="44" t="s">
        <v>223</v>
      </c>
      <c r="E4" s="43" t="s">
        <v>220</v>
      </c>
      <c r="F4" s="1" t="str">
        <f>'UI Login &amp; OTP_TC'!L31</f>
        <v>NOT STARTED</v>
      </c>
      <c r="H4" s="1" t="s">
        <v>298</v>
      </c>
      <c r="I4" s="25">
        <v>2</v>
      </c>
      <c r="J4" s="5" t="str">
        <f>'UI Profile Management_TC'!B29</f>
        <v>Verify user is able to update profile image using JPG format within 5 MB file size</v>
      </c>
      <c r="K4" s="44" t="s">
        <v>223</v>
      </c>
      <c r="L4" s="1" t="str">
        <f>'UI Profile Management_TC'!L29</f>
        <v>NOT STARTED</v>
      </c>
      <c r="M4" s="1" t="str">
        <f>'UI Profile Management_TC'!L29</f>
        <v>NOT STARTED</v>
      </c>
    </row>
    <row r="5" spans="1:13" ht="28.8" x14ac:dyDescent="0.3">
      <c r="A5" s="1" t="s">
        <v>213</v>
      </c>
      <c r="B5" s="45">
        <v>3</v>
      </c>
      <c r="C5" s="44" t="str">
        <f>'UI Login &amp; OTP_TC'!B32</f>
        <v>Verify that the eye icon unmask the password in the textbox</v>
      </c>
      <c r="D5" s="44" t="s">
        <v>223</v>
      </c>
      <c r="E5" s="43" t="s">
        <v>220</v>
      </c>
      <c r="F5" s="1" t="str">
        <f>'UI Login &amp; OTP_TC'!L32</f>
        <v>NOT STARTED</v>
      </c>
      <c r="H5" s="1" t="s">
        <v>299</v>
      </c>
      <c r="I5" s="25">
        <v>3</v>
      </c>
      <c r="J5" s="5" t="str">
        <f>'UI Profile Management_TC'!B31</f>
        <v>Verify the email is disabled for editing</v>
      </c>
      <c r="K5" s="44" t="s">
        <v>223</v>
      </c>
      <c r="L5" s="1" t="str">
        <f>'UI Profile Management_TC'!L31</f>
        <v>NOT STARTED</v>
      </c>
      <c r="M5" s="1" t="str">
        <f>'UI Profile Management_TC'!L31</f>
        <v>NOT STARTED</v>
      </c>
    </row>
    <row r="6" spans="1:13" ht="28.8" x14ac:dyDescent="0.3">
      <c r="A6" s="1" t="s">
        <v>212</v>
      </c>
      <c r="B6" s="45">
        <v>4</v>
      </c>
      <c r="C6" s="44" t="str">
        <f>'UI Login &amp; OTP_TC'!B34</f>
        <v>Verify the login page accepts the Admin credential</v>
      </c>
      <c r="D6" s="44" t="s">
        <v>223</v>
      </c>
      <c r="E6" s="43" t="s">
        <v>220</v>
      </c>
      <c r="F6" s="1" t="str">
        <f>'UI Login &amp; OTP_TC'!L34</f>
        <v>NOT STARTED</v>
      </c>
      <c r="H6" s="1" t="s">
        <v>298</v>
      </c>
      <c r="I6" s="25">
        <v>4</v>
      </c>
      <c r="J6" s="5" t="str">
        <f>'UI Profile Management_TC'!B33</f>
        <v>Verify user is able to update phone number with starting number 09</v>
      </c>
      <c r="K6" s="44" t="s">
        <v>223</v>
      </c>
      <c r="L6" s="1" t="str">
        <f>'UI Profile Management_TC'!L33</f>
        <v>NOT STARTED</v>
      </c>
      <c r="M6" s="1" t="str">
        <f>'UI Profile Management_TC'!L33</f>
        <v>NOT STARTED</v>
      </c>
    </row>
    <row r="7" spans="1:13" ht="28.8" x14ac:dyDescent="0.3">
      <c r="A7" s="1" t="s">
        <v>214</v>
      </c>
      <c r="B7" s="45">
        <v>5</v>
      </c>
      <c r="C7" s="44" t="str">
        <f>'UI Login &amp; OTP_TC'!B35</f>
        <v>Verify that the OTP is Received via Email</v>
      </c>
      <c r="D7" s="44" t="s">
        <v>223</v>
      </c>
      <c r="E7" s="43" t="s">
        <v>220</v>
      </c>
      <c r="F7" s="1" t="str">
        <f>'UI Login &amp; OTP_TC'!L35</f>
        <v>NOT STARTED</v>
      </c>
      <c r="H7" s="1" t="s">
        <v>298</v>
      </c>
      <c r="I7" s="25">
        <v>5</v>
      </c>
      <c r="J7" s="5" t="str">
        <f>'UI Profile Management_TC'!B34</f>
        <v>Verify user is able to update phone number with starting number +63</v>
      </c>
      <c r="K7" s="44" t="s">
        <v>223</v>
      </c>
      <c r="L7" s="1" t="str">
        <f>'UI Profile Management_TC'!L34</f>
        <v>NOT STARTED</v>
      </c>
      <c r="M7" s="1" t="str">
        <f>'UI Profile Management_TC'!L34</f>
        <v>NOT STARTED</v>
      </c>
    </row>
    <row r="8" spans="1:13" ht="28.8" x14ac:dyDescent="0.3">
      <c r="A8" s="1" t="s">
        <v>214</v>
      </c>
      <c r="B8" s="45">
        <v>6</v>
      </c>
      <c r="C8" s="44" t="str">
        <f>'UI Login &amp; OTP_TC'!B36</f>
        <v>Verify that the OTP is Received via Phone</v>
      </c>
      <c r="D8" s="44" t="s">
        <v>223</v>
      </c>
      <c r="E8" s="43" t="s">
        <v>220</v>
      </c>
      <c r="F8" s="1" t="str">
        <f>'UI Login &amp; OTP_TC'!L36</f>
        <v>NOT STARTED</v>
      </c>
      <c r="H8" s="1" t="s">
        <v>298</v>
      </c>
      <c r="I8" s="25">
        <v>6</v>
      </c>
      <c r="J8" s="5" t="str">
        <f>'UI Profile Management_TC'!B36</f>
        <v>Verify user is able to update the Mailing Address</v>
      </c>
      <c r="K8" s="44" t="s">
        <v>223</v>
      </c>
      <c r="L8" s="1" t="str">
        <f>'UI Profile Management_TC'!L36</f>
        <v>NOT STARTED</v>
      </c>
      <c r="M8" s="1" t="str">
        <f>'UI Profile Management_TC'!L36</f>
        <v>NOT STARTED</v>
      </c>
    </row>
    <row r="9" spans="1:13" ht="43.2" x14ac:dyDescent="0.3">
      <c r="A9" s="43" t="s">
        <v>212</v>
      </c>
      <c r="B9" s="45">
        <v>7</v>
      </c>
      <c r="C9" s="44" t="str">
        <f>'UI Login &amp; OTP_TC'!B38</f>
        <v>Verify the login page accepts the Customer credential</v>
      </c>
      <c r="D9" s="44" t="s">
        <v>223</v>
      </c>
      <c r="E9" s="43" t="s">
        <v>220</v>
      </c>
      <c r="F9" s="1" t="str">
        <f>'UI Login &amp; OTP_TC'!L38</f>
        <v>NOT STARTED</v>
      </c>
      <c r="H9" s="1" t="s">
        <v>300</v>
      </c>
      <c r="I9" s="25">
        <v>7</v>
      </c>
      <c r="J9" s="5" t="str">
        <f>'UI Profile Management_TC'!B38</f>
        <v>Verify the user is able to receive an email notification for profile image update</v>
      </c>
      <c r="K9" s="44" t="s">
        <v>223</v>
      </c>
      <c r="L9" s="1" t="str">
        <f>'UI Profile Management_TC'!L38</f>
        <v>NOT STARTED</v>
      </c>
      <c r="M9" s="1" t="str">
        <f>'UI Profile Management_TC'!L38</f>
        <v>NOT STARTED</v>
      </c>
    </row>
    <row r="10" spans="1:13" ht="43.2" x14ac:dyDescent="0.3">
      <c r="A10" s="1" t="s">
        <v>214</v>
      </c>
      <c r="B10" s="45">
        <v>8</v>
      </c>
      <c r="C10" s="44" t="str">
        <f>'UI Login &amp; OTP_TC'!B39</f>
        <v>Verify that the OTP is Received via Email</v>
      </c>
      <c r="D10" s="44" t="s">
        <v>223</v>
      </c>
      <c r="E10" s="43" t="s">
        <v>220</v>
      </c>
      <c r="F10" s="1" t="str">
        <f>'UI Login &amp; OTP_TC'!L39</f>
        <v>NOT STARTED</v>
      </c>
      <c r="H10" s="1" t="s">
        <v>300</v>
      </c>
      <c r="I10" s="25">
        <v>8</v>
      </c>
      <c r="J10" s="5" t="str">
        <f>'UI Profile Management_TC'!B39</f>
        <v>Verify the user is able to receive an email notification for phone number update</v>
      </c>
      <c r="K10" s="44" t="s">
        <v>223</v>
      </c>
      <c r="L10" s="1" t="str">
        <f>'UI Profile Management_TC'!L39</f>
        <v>NOT STARTED</v>
      </c>
      <c r="M10" s="1" t="str">
        <f>'UI Profile Management_TC'!L39</f>
        <v>NOT STARTED</v>
      </c>
    </row>
    <row r="11" spans="1:13" ht="43.2" x14ac:dyDescent="0.3">
      <c r="A11" s="1" t="s">
        <v>214</v>
      </c>
      <c r="B11" s="45">
        <v>9</v>
      </c>
      <c r="C11" s="44" t="str">
        <f>'UI Login &amp; OTP_TC'!B40</f>
        <v>Verify that the OTP is Received via Phone</v>
      </c>
      <c r="D11" s="44" t="s">
        <v>223</v>
      </c>
      <c r="E11" s="43" t="s">
        <v>220</v>
      </c>
      <c r="F11" s="1" t="str">
        <f>'UI Login &amp; OTP_TC'!L40</f>
        <v>NOT STARTED</v>
      </c>
      <c r="H11" s="1" t="s">
        <v>300</v>
      </c>
      <c r="I11" s="25">
        <v>9</v>
      </c>
      <c r="J11" s="5" t="str">
        <f>'UI Profile Management_TC'!B40</f>
        <v>Verify the user is able to receive an email notification for mailing address update</v>
      </c>
      <c r="K11" s="44" t="s">
        <v>223</v>
      </c>
      <c r="L11" s="1" t="str">
        <f>'UI Profile Management_TC'!L40</f>
        <v>NOT STARTED</v>
      </c>
      <c r="M11" s="1" t="str">
        <f>'UI Profile Management_TC'!L40</f>
        <v>NOT STARTED</v>
      </c>
    </row>
    <row r="12" spans="1:13" ht="28.8" x14ac:dyDescent="0.3">
      <c r="A12" s="43" t="s">
        <v>212</v>
      </c>
      <c r="B12" s="45">
        <v>10</v>
      </c>
      <c r="C12" s="44" t="str">
        <f>'UI Login &amp; OTP_TC'!B42</f>
        <v>Verify the login page accepts the Bank Staff credential</v>
      </c>
      <c r="D12" s="44" t="s">
        <v>223</v>
      </c>
      <c r="E12" s="43" t="s">
        <v>220</v>
      </c>
      <c r="F12" s="1" t="str">
        <f>'UI Login &amp; OTP_TC'!L42</f>
        <v>NOT STARTED</v>
      </c>
      <c r="H12" s="1" t="s">
        <v>298</v>
      </c>
      <c r="I12" s="25">
        <v>10</v>
      </c>
      <c r="J12" s="5" t="str">
        <f>'UI Profile Management_TC'!B42</f>
        <v>Verify system is able to display an error text for incorrect profile image format</v>
      </c>
      <c r="K12" s="44" t="s">
        <v>223</v>
      </c>
      <c r="L12" s="1" t="str">
        <f>'UI Profile Management_TC'!L42</f>
        <v>NOT STARTED</v>
      </c>
      <c r="M12" s="1" t="str">
        <f>'UI Profile Management_TC'!L42</f>
        <v>NOT STARTED</v>
      </c>
    </row>
    <row r="13" spans="1:13" ht="43.2" x14ac:dyDescent="0.3">
      <c r="A13" s="1" t="s">
        <v>214</v>
      </c>
      <c r="B13" s="45">
        <v>11</v>
      </c>
      <c r="C13" s="44" t="str">
        <f>'UI Login &amp; OTP_TC'!B43</f>
        <v>Verify that the OTP is Received via Email</v>
      </c>
      <c r="D13" s="44" t="s">
        <v>223</v>
      </c>
      <c r="E13" s="43" t="s">
        <v>220</v>
      </c>
      <c r="F13" s="1" t="str">
        <f>'UI Login &amp; OTP_TC'!L43</f>
        <v>NOT STARTED</v>
      </c>
      <c r="H13" s="1" t="s">
        <v>298</v>
      </c>
      <c r="I13" s="25">
        <v>11</v>
      </c>
      <c r="J13" s="5" t="str">
        <f>'UI Profile Management_TC'!B43</f>
        <v>Verify system is able to display an error text for incorrect phone number format</v>
      </c>
      <c r="K13" s="44" t="s">
        <v>223</v>
      </c>
      <c r="L13" s="1" t="str">
        <f>'UI Profile Management_TC'!L43</f>
        <v>NOT STARTED</v>
      </c>
      <c r="M13" s="1" t="str">
        <f>'UI Profile Management_TC'!L43</f>
        <v>NOT STARTED</v>
      </c>
    </row>
    <row r="14" spans="1:13" ht="28.8" x14ac:dyDescent="0.3">
      <c r="A14" s="1" t="s">
        <v>214</v>
      </c>
      <c r="B14" s="45">
        <v>12</v>
      </c>
      <c r="C14" s="44" t="str">
        <f>'UI Login &amp; OTP_TC'!B44</f>
        <v>Verify that the OTP is Received via Phone</v>
      </c>
      <c r="D14" s="44" t="s">
        <v>223</v>
      </c>
      <c r="E14" s="43" t="s">
        <v>220</v>
      </c>
      <c r="F14" s="1" t="str">
        <f>'UI Login &amp; OTP_TC'!L44</f>
        <v>NOT STARTED</v>
      </c>
      <c r="H14" s="1" t="s">
        <v>298</v>
      </c>
      <c r="I14" s="25">
        <v>12</v>
      </c>
      <c r="J14" s="5" t="str">
        <f>'UI Profile Management_TC'!B44</f>
        <v>Verify system is able to display an error text for incorrect country code</v>
      </c>
      <c r="K14" s="44" t="s">
        <v>223</v>
      </c>
      <c r="L14" s="1" t="str">
        <f>'UI Profile Management_TC'!L44</f>
        <v>NOT STARTED</v>
      </c>
      <c r="M14" s="1" t="str">
        <f>'UI Profile Management_TC'!L44</f>
        <v>NOT STARTED</v>
      </c>
    </row>
    <row r="15" spans="1:13" ht="43.2" x14ac:dyDescent="0.3">
      <c r="A15" s="1" t="s">
        <v>218</v>
      </c>
      <c r="B15" s="45">
        <v>13</v>
      </c>
      <c r="C15" s="44" t="str">
        <f>'UI Login &amp; OTP_TC'!B46</f>
        <v>Verify Admin role automatically logs out due to inactive session after 15 mins.</v>
      </c>
      <c r="D15" s="44" t="s">
        <v>223</v>
      </c>
      <c r="E15" s="43" t="s">
        <v>220</v>
      </c>
      <c r="F15" s="1" t="str">
        <f>'UI Login &amp; OTP_TC'!L46</f>
        <v>NOT STARTED</v>
      </c>
      <c r="H15" s="1" t="s">
        <v>298</v>
      </c>
      <c r="I15" s="25">
        <v>13</v>
      </c>
      <c r="J15" s="5" t="str">
        <f>'UI Profile Management_TC'!B45</f>
        <v>Verify system is able to display an error text for exceeded phone number</v>
      </c>
      <c r="K15" s="44" t="s">
        <v>223</v>
      </c>
      <c r="L15" s="1" t="str">
        <f>'UI Profile Management_TC'!L45</f>
        <v>NOT STARTED</v>
      </c>
      <c r="M15" s="1" t="str">
        <f>'UI Profile Management_TC'!L45</f>
        <v>NOT STARTED</v>
      </c>
    </row>
    <row r="16" spans="1:13" ht="43.2" x14ac:dyDescent="0.3">
      <c r="A16" s="1" t="s">
        <v>219</v>
      </c>
      <c r="B16" s="45">
        <v>14</v>
      </c>
      <c r="C16" s="44" t="str">
        <f>'UI Login &amp; OTP_TC'!B47</f>
        <v>Verify a pop up message modal is display 2 minutes before auto-logout for the Admin</v>
      </c>
      <c r="D16" s="44" t="s">
        <v>223</v>
      </c>
      <c r="E16" s="43" t="s">
        <v>220</v>
      </c>
      <c r="F16" s="1" t="str">
        <f>'UI Login &amp; OTP_TC'!L47</f>
        <v>NOT STARTED</v>
      </c>
      <c r="H16" s="1" t="s">
        <v>298</v>
      </c>
      <c r="I16" s="25">
        <v>14</v>
      </c>
      <c r="J16" s="5" t="str">
        <f>'UI Profile Management_TC'!B47</f>
        <v>Verify user is able to update profile image using JPG format within 5 MB file size</v>
      </c>
      <c r="K16" s="44" t="s">
        <v>301</v>
      </c>
      <c r="L16" s="1" t="str">
        <f>'UI Profile Management_TC'!L47</f>
        <v>NOT STARTED</v>
      </c>
      <c r="M16" s="1" t="str">
        <f>'UI Profile Management_TC'!L47</f>
        <v>NOT STARTED</v>
      </c>
    </row>
    <row r="17" spans="1:13" ht="43.2" x14ac:dyDescent="0.3">
      <c r="A17" s="1" t="s">
        <v>218</v>
      </c>
      <c r="B17" s="45">
        <v>15</v>
      </c>
      <c r="C17" s="44" t="str">
        <f>'UI Login &amp; OTP_TC'!B49</f>
        <v>Verify Customer role automatically logs out due to inactive session after 15 mins.</v>
      </c>
      <c r="D17" s="44" t="s">
        <v>223</v>
      </c>
      <c r="E17" s="43" t="s">
        <v>220</v>
      </c>
      <c r="F17" s="1" t="str">
        <f>'UI Login &amp; OTP_TC'!L49</f>
        <v>NOT STARTED</v>
      </c>
      <c r="H17" s="1" t="s">
        <v>298</v>
      </c>
      <c r="I17" s="25">
        <v>15</v>
      </c>
      <c r="J17" s="5" t="str">
        <f>'UI Profile Management_TC'!B48</f>
        <v>Verify user is able to update profile image using JPG format within 5 MB file size</v>
      </c>
      <c r="K17" s="44" t="s">
        <v>301</v>
      </c>
      <c r="L17" s="1" t="str">
        <f>'UI Profile Management_TC'!L48</f>
        <v>NOT STARTED</v>
      </c>
      <c r="M17" s="1" t="str">
        <f>'UI Profile Management_TC'!L48</f>
        <v>NOT STARTED</v>
      </c>
    </row>
    <row r="18" spans="1:13" ht="43.2" x14ac:dyDescent="0.3">
      <c r="A18" s="1" t="s">
        <v>219</v>
      </c>
      <c r="B18" s="45">
        <v>16</v>
      </c>
      <c r="C18" s="44" t="str">
        <f>'UI Login &amp; OTP_TC'!B50</f>
        <v>Verify a pop up message modal is display 2 minutes before auto-logout for the Customer</v>
      </c>
      <c r="D18" s="44" t="s">
        <v>223</v>
      </c>
      <c r="E18" s="43" t="s">
        <v>220</v>
      </c>
      <c r="F18" s="1" t="str">
        <f>'UI Login &amp; OTP_TC'!L50</f>
        <v>NOT STARTED</v>
      </c>
      <c r="H18" s="1" t="s">
        <v>299</v>
      </c>
      <c r="I18" s="25">
        <v>16</v>
      </c>
      <c r="J18" s="5" t="str">
        <f>'UI Profile Management_TC'!B50</f>
        <v>Verify the email is disabled for editing</v>
      </c>
      <c r="K18" s="44" t="s">
        <v>301</v>
      </c>
      <c r="L18" s="1" t="str">
        <f>'UI Profile Management_TC'!L50</f>
        <v>NOT STARTED</v>
      </c>
      <c r="M18" s="1" t="str">
        <f>'UI Profile Management_TC'!L50</f>
        <v>NOT STARTED</v>
      </c>
    </row>
    <row r="19" spans="1:13" ht="43.2" x14ac:dyDescent="0.3">
      <c r="A19" s="1" t="s">
        <v>218</v>
      </c>
      <c r="B19" s="45">
        <v>17</v>
      </c>
      <c r="C19" s="44" t="str">
        <f>'UI Login &amp; OTP_TC'!B52</f>
        <v>Verify Bank Staff role automatically logs out due to inactive session after 15 mins.</v>
      </c>
      <c r="D19" s="44" t="s">
        <v>223</v>
      </c>
      <c r="E19" s="43" t="s">
        <v>220</v>
      </c>
      <c r="F19" s="1" t="str">
        <f>'UI Login &amp; OTP_TC'!L52</f>
        <v>NOT STARTED</v>
      </c>
      <c r="H19" s="1" t="s">
        <v>298</v>
      </c>
      <c r="I19" s="25">
        <v>17</v>
      </c>
      <c r="J19" s="5" t="str">
        <f>'UI Profile Management_TC'!B52</f>
        <v>Verify user is able to update phone number with starting number 09</v>
      </c>
      <c r="K19" s="44" t="s">
        <v>301</v>
      </c>
      <c r="L19" s="1" t="str">
        <f>'UI Profile Management_TC'!L52</f>
        <v>NOT STARTED</v>
      </c>
      <c r="M19" s="1" t="str">
        <f>'UI Profile Management_TC'!L52</f>
        <v>NOT STARTED</v>
      </c>
    </row>
    <row r="20" spans="1:13" ht="43.2" x14ac:dyDescent="0.3">
      <c r="A20" s="1" t="s">
        <v>219</v>
      </c>
      <c r="B20" s="45">
        <v>18</v>
      </c>
      <c r="C20" s="44" t="str">
        <f>'UI Login &amp; OTP_TC'!B53</f>
        <v>Verify a pop up message modal is display 2 minutes before auto-logout for the Customer</v>
      </c>
      <c r="D20" s="44" t="s">
        <v>223</v>
      </c>
      <c r="E20" s="43" t="s">
        <v>220</v>
      </c>
      <c r="F20" s="1" t="str">
        <f>'UI Login &amp; OTP_TC'!L53</f>
        <v>NOT STARTED</v>
      </c>
      <c r="H20" s="1" t="s">
        <v>298</v>
      </c>
      <c r="I20" s="25">
        <v>18</v>
      </c>
      <c r="J20" s="5" t="str">
        <f>'UI Profile Management_TC'!B53</f>
        <v>Verify user is able to update phone number with starting number +63</v>
      </c>
      <c r="K20" s="44" t="s">
        <v>301</v>
      </c>
      <c r="L20" s="1" t="str">
        <f>'UI Profile Management_TC'!L53</f>
        <v>NOT STARTED</v>
      </c>
      <c r="M20" s="1" t="str">
        <f>'UI Profile Management_TC'!L53</f>
        <v>NOT STARTED</v>
      </c>
    </row>
    <row r="21" spans="1:13" ht="43.2" x14ac:dyDescent="0.3">
      <c r="A21" s="1" t="s">
        <v>224</v>
      </c>
      <c r="B21" s="45">
        <v>19</v>
      </c>
      <c r="C21" s="44" t="str">
        <f>'UI Login &amp; OTP_TC'!B55</f>
        <v>Verify pop up modal is displayed when user attempts to use an active account</v>
      </c>
      <c r="D21" s="44" t="s">
        <v>223</v>
      </c>
      <c r="E21" s="43" t="s">
        <v>220</v>
      </c>
      <c r="F21" s="1" t="str">
        <f>'UI Login &amp; OTP_TC'!L55</f>
        <v>NOT STARTED</v>
      </c>
      <c r="H21" s="1" t="s">
        <v>298</v>
      </c>
      <c r="I21" s="25">
        <v>19</v>
      </c>
      <c r="J21" s="5" t="str">
        <f>'UI Profile Management_TC'!B55</f>
        <v>Verify user is able to update the Mailing Address</v>
      </c>
      <c r="K21" s="44" t="s">
        <v>301</v>
      </c>
      <c r="L21" s="1" t="str">
        <f>'UI Profile Management_TC'!L55</f>
        <v>NOT STARTED</v>
      </c>
      <c r="M21" s="1" t="str">
        <f>'UI Profile Management_TC'!L55</f>
        <v>NOT STARTED</v>
      </c>
    </row>
    <row r="22" spans="1:13" ht="43.2" x14ac:dyDescent="0.3">
      <c r="A22" s="1" t="s">
        <v>215</v>
      </c>
      <c r="B22" s="45">
        <v>20</v>
      </c>
      <c r="C22" s="44" t="str">
        <f>'UI Login &amp; OTP_TC'!B57</f>
        <v>Verify the OTP is invalid after 3 minutes</v>
      </c>
      <c r="D22" s="44" t="s">
        <v>223</v>
      </c>
      <c r="E22" s="43" t="s">
        <v>220</v>
      </c>
      <c r="F22" s="1" t="str">
        <f>'UI Login &amp; OTP_TC'!L57</f>
        <v>NOT STARTED</v>
      </c>
      <c r="H22" s="1" t="s">
        <v>300</v>
      </c>
      <c r="I22" s="25">
        <v>20</v>
      </c>
      <c r="J22" s="5" t="str">
        <f>'UI Profile Management_TC'!B57</f>
        <v>Verify the user is able to receive an email notification for profile image update</v>
      </c>
      <c r="K22" s="44" t="s">
        <v>301</v>
      </c>
      <c r="L22" s="1" t="str">
        <f>'UI Profile Management_TC'!L57</f>
        <v>NOT STARTED</v>
      </c>
      <c r="M22" s="1" t="str">
        <f>'UI Profile Management_TC'!L57</f>
        <v>NOT STARTED</v>
      </c>
    </row>
    <row r="23" spans="1:13" ht="43.2" x14ac:dyDescent="0.3">
      <c r="A23" s="1" t="s">
        <v>225</v>
      </c>
      <c r="B23" s="45">
        <v>21</v>
      </c>
      <c r="C23" s="44" t="str">
        <f>'UI Login &amp; OTP_TC'!B59</f>
        <v>Verify user is able to resend an OTP request</v>
      </c>
      <c r="D23" s="44" t="s">
        <v>223</v>
      </c>
      <c r="E23" s="43" t="s">
        <v>220</v>
      </c>
      <c r="F23" s="1" t="str">
        <f>'UI Login &amp; OTP_TC'!L59</f>
        <v>NOT STARTED</v>
      </c>
      <c r="H23" s="1" t="s">
        <v>300</v>
      </c>
      <c r="I23" s="25">
        <v>21</v>
      </c>
      <c r="J23" s="5" t="str">
        <f>'UI Profile Management_TC'!B58</f>
        <v>Verify the user is able to receive an email notification for phone number update</v>
      </c>
      <c r="K23" s="44" t="s">
        <v>301</v>
      </c>
      <c r="L23" s="1" t="str">
        <f>'UI Profile Management_TC'!L58</f>
        <v>NOT STARTED</v>
      </c>
      <c r="M23" s="1" t="str">
        <f>'UI Profile Management_TC'!L58</f>
        <v>NOT STARTED</v>
      </c>
    </row>
    <row r="24" spans="1:13" ht="43.2" x14ac:dyDescent="0.3">
      <c r="A24" s="1" t="s">
        <v>216</v>
      </c>
      <c r="B24" s="45">
        <v>22</v>
      </c>
      <c r="C24" s="44" t="str">
        <f>'UI Login &amp; OTP_TC'!B61</f>
        <v>Verify the system will lock out the account after the 3rd failed OTP attempt</v>
      </c>
      <c r="D24" s="44" t="s">
        <v>223</v>
      </c>
      <c r="E24" s="43" t="s">
        <v>220</v>
      </c>
      <c r="F24" s="1" t="str">
        <f>'UI Login &amp; OTP_TC'!L61</f>
        <v>NOT STARTED</v>
      </c>
      <c r="H24" s="1" t="s">
        <v>300</v>
      </c>
      <c r="I24" s="25">
        <v>22</v>
      </c>
      <c r="J24" s="5" t="str">
        <f>'UI Profile Management_TC'!B59</f>
        <v>Verify the user is able to receive an email notification for mailing address update</v>
      </c>
      <c r="K24" s="44" t="s">
        <v>301</v>
      </c>
      <c r="L24" s="1" t="str">
        <f>'UI Profile Management_TC'!L59</f>
        <v>NOT STARTED</v>
      </c>
      <c r="M24" s="1" t="str">
        <f>'UI Profile Management_TC'!L59</f>
        <v>NOT STARTED</v>
      </c>
    </row>
    <row r="25" spans="1:13" ht="28.8" x14ac:dyDescent="0.3">
      <c r="A25" s="1" t="s">
        <v>217</v>
      </c>
      <c r="B25" s="45">
        <v>23</v>
      </c>
      <c r="C25" s="44" t="str">
        <f>'UI Login &amp; OTP_TC'!B63</f>
        <v>Verify system is able to remember devices used</v>
      </c>
      <c r="D25" s="44" t="s">
        <v>223</v>
      </c>
      <c r="E25" s="43" t="s">
        <v>220</v>
      </c>
      <c r="F25" s="1" t="str">
        <f>'UI Login &amp; OTP_TC'!L63</f>
        <v>NOT STARTED</v>
      </c>
      <c r="H25" s="1" t="s">
        <v>298</v>
      </c>
      <c r="I25" s="25">
        <v>23</v>
      </c>
      <c r="J25" s="5" t="str">
        <f>'UI Profile Management_TC'!B61</f>
        <v>Verify system is able to display an error text for incorrect profile image format</v>
      </c>
      <c r="K25" s="44" t="s">
        <v>301</v>
      </c>
      <c r="L25" s="1" t="str">
        <f>'UI Profile Management_TC'!L61</f>
        <v>NOT STARTED</v>
      </c>
      <c r="M25" s="1" t="str">
        <f>'UI Profile Management_TC'!L61</f>
        <v>NOT STARTED</v>
      </c>
    </row>
    <row r="26" spans="1:13" ht="45.6" customHeight="1" x14ac:dyDescent="0.3">
      <c r="A26" s="1" t="s">
        <v>212</v>
      </c>
      <c r="B26" s="45">
        <v>24</v>
      </c>
      <c r="C26" s="44" t="str">
        <f>'UI Login &amp; OTP_TC'!B65</f>
        <v>Verify the login page displays warning message for invalid username credential</v>
      </c>
      <c r="D26" s="44" t="s">
        <v>223</v>
      </c>
      <c r="E26" s="1" t="s">
        <v>222</v>
      </c>
      <c r="F26" s="1" t="str">
        <f>'UI Login &amp; OTP_TC'!L65</f>
        <v>NOT STARTED</v>
      </c>
      <c r="H26" s="1" t="s">
        <v>298</v>
      </c>
      <c r="I26" s="25">
        <v>24</v>
      </c>
      <c r="J26" s="5" t="str">
        <f>'UI Profile Management_TC'!B62</f>
        <v>Verify system is able to display an error text for incorrect phone number format</v>
      </c>
      <c r="K26" s="44" t="s">
        <v>301</v>
      </c>
      <c r="L26" s="1" t="str">
        <f>'UI Profile Management_TC'!L62</f>
        <v>NOT STARTED</v>
      </c>
      <c r="M26" s="1" t="str">
        <f>'UI Profile Management_TC'!L62</f>
        <v>NOT STARTED</v>
      </c>
    </row>
    <row r="27" spans="1:13" ht="53.4" customHeight="1" x14ac:dyDescent="0.3">
      <c r="A27" s="1" t="s">
        <v>212</v>
      </c>
      <c r="B27" s="45">
        <v>25</v>
      </c>
      <c r="C27" s="44" t="str">
        <f>'UI Login &amp; OTP_TC'!B67</f>
        <v>Verify the login page displays warning message for invalid password credential</v>
      </c>
      <c r="D27" s="44" t="s">
        <v>223</v>
      </c>
      <c r="E27" s="1" t="s">
        <v>222</v>
      </c>
      <c r="F27" s="1" t="str">
        <f>'UI Login &amp; OTP_TC'!L67</f>
        <v>NOT STARTED</v>
      </c>
      <c r="H27" s="1" t="s">
        <v>298</v>
      </c>
      <c r="I27" s="25">
        <v>25</v>
      </c>
      <c r="J27" s="5" t="str">
        <f>'UI Profile Management_TC'!B63</f>
        <v>Verify system is able to display an error text for incorrect country code</v>
      </c>
      <c r="K27" s="44" t="s">
        <v>301</v>
      </c>
      <c r="L27" s="1" t="str">
        <f>'UI Profile Management_TC'!L63</f>
        <v>NOT STARTED</v>
      </c>
      <c r="M27" s="1" t="str">
        <f>'UI Profile Management_TC'!L63</f>
        <v>NOT STARTED</v>
      </c>
    </row>
    <row r="28" spans="1:13" ht="28.8" x14ac:dyDescent="0.3">
      <c r="A28" s="1" t="s">
        <v>216</v>
      </c>
      <c r="B28" s="45">
        <v>26</v>
      </c>
      <c r="C28" s="44" t="str">
        <f>'UI Login &amp; OTP_TC'!B69</f>
        <v>Verify the OTP warning message is displayed for invalid OTP</v>
      </c>
      <c r="D28" s="44" t="s">
        <v>223</v>
      </c>
      <c r="E28" s="1" t="s">
        <v>222</v>
      </c>
      <c r="F28" s="1" t="str">
        <f>'UI Login &amp; OTP_TC'!L69</f>
        <v>NOT STARTED</v>
      </c>
      <c r="H28" s="1" t="s">
        <v>298</v>
      </c>
      <c r="I28" s="25">
        <v>26</v>
      </c>
      <c r="J28" s="5" t="str">
        <f>'UI Profile Management_TC'!B64</f>
        <v>Verify system is able to display an error text for exceeded phone number</v>
      </c>
      <c r="K28" s="44" t="s">
        <v>301</v>
      </c>
      <c r="L28" s="1" t="str">
        <f>'UI Profile Management_TC'!L64</f>
        <v>NOT STARTED</v>
      </c>
      <c r="M28" s="1" t="str">
        <f>'UI Profile Management_TC'!L64</f>
        <v>NOT STARTED</v>
      </c>
    </row>
  </sheetData>
  <mergeCells count="2">
    <mergeCell ref="A1:F1"/>
    <mergeCell ref="H1:M1"/>
  </mergeCells>
  <phoneticPr fontId="3" type="noConversion"/>
  <hyperlinks>
    <hyperlink ref="B3" location="'UI Login &amp; OTP_TC'!A28" display="'UI Login &amp; OTP_TC'!A28" xr:uid="{9B9C971D-EE9F-4D7D-A689-5731C72B669D}"/>
    <hyperlink ref="B4" location="'UI Login &amp; OTP_TC'!A30" display="'UI Login &amp; OTP_TC'!A30" xr:uid="{B43ED8D8-E972-49BE-929F-271D08BDFC2B}"/>
    <hyperlink ref="B5" location="'UI Login &amp; OTP_TC'!A31" display="'UI Login &amp; OTP_TC'!A31" xr:uid="{D303E33C-78A5-407E-82AA-02E8EAB164C3}"/>
    <hyperlink ref="B6" location="'UI Login &amp; OTP_TC'!A33" display="'UI Login &amp; OTP_TC'!A33" xr:uid="{12249B58-8F79-4A90-9D52-C29433F5DE1F}"/>
    <hyperlink ref="B7" location="'UI Login &amp; OTP_TC'!A34" display="'UI Login &amp; OTP_TC'!A34" xr:uid="{B9EE6CF1-8E36-4B51-B3CD-6609E20CE529}"/>
    <hyperlink ref="B8" location="'UI Login &amp; OTP_TC'!A35" display="'UI Login &amp; OTP_TC'!A35" xr:uid="{E2363668-5DD6-4B6E-9526-C58E050C8F3A}"/>
    <hyperlink ref="B9" location="'UI Login &amp; OTP_TC'!A37" display="'UI Login &amp; OTP_TC'!A37" xr:uid="{FFFCF2CB-B688-452B-9FE8-4CC74CBA0E4A}"/>
    <hyperlink ref="B10" location="'UI Login &amp; OTP_TC'!A38" display="'UI Login &amp; OTP_TC'!A38" xr:uid="{8597F083-4C97-4C35-B5A9-B90D17187174}"/>
    <hyperlink ref="B11" location="'UI Login &amp; OTP_TC'!A39" display="'UI Login &amp; OTP_TC'!A39" xr:uid="{11D7E722-6EC0-4862-A86E-292A42C3328A}"/>
    <hyperlink ref="B12" location="'UI Login &amp; OTP_TC'!A41" display="'UI Login &amp; OTP_TC'!A41" xr:uid="{E369799A-EF91-41B0-87DF-B6905E55C33F}"/>
    <hyperlink ref="B13" location="'UI Login &amp; OTP_TC'!A42" display="'UI Login &amp; OTP_TC'!A42" xr:uid="{0F406479-1EDC-4384-8EDD-BC8E4116A67F}"/>
    <hyperlink ref="B14" location="'UI Login &amp; OTP_TC'!A43" display="'UI Login &amp; OTP_TC'!A43" xr:uid="{19591A5B-869C-42C6-9297-2F44266D3C4B}"/>
    <hyperlink ref="B15" location="'UI Login &amp; OTP_TC'!A45" display="'UI Login &amp; OTP_TC'!A45" xr:uid="{4E0A9F14-AE3D-4E8D-8170-67DDCC4483CD}"/>
    <hyperlink ref="B16" location="'UI Login &amp; OTP_TC'!A46" display="'UI Login &amp; OTP_TC'!A46" xr:uid="{85F2A625-7687-4F44-AE7F-23F6D5CBBDB2}"/>
    <hyperlink ref="B17" location="'UI Login &amp; OTP_TC'!A48" display="'UI Login &amp; OTP_TC'!A48" xr:uid="{C10DF719-7367-4845-B436-9000C004E47B}"/>
    <hyperlink ref="B18" location="RTM!A49" display="RTM!A49" xr:uid="{CB338594-5975-4696-B98A-6768515C6AC7}"/>
    <hyperlink ref="B19" location="'UI Login &amp; OTP_TC'!A51" display="'UI Login &amp; OTP_TC'!A51" xr:uid="{A27CC5F7-3EE0-4B23-88BB-805F1A5A7ADC}"/>
    <hyperlink ref="B20" location="'UI Login &amp; OTP_TC'!A52" display="'UI Login &amp; OTP_TC'!A52" xr:uid="{2585CF56-90C1-4593-8773-28D7A12F4D7D}"/>
    <hyperlink ref="B21" location="'UI Login &amp; OTP_TC'!A54" display="'UI Login &amp; OTP_TC'!A54" xr:uid="{82889532-701C-4201-8CCB-715E87886C2A}"/>
    <hyperlink ref="B22" location="'UI Login &amp; OTP_TC'!A56" display="'UI Login &amp; OTP_TC'!A56" xr:uid="{98B677C4-A90D-493F-8FBF-F3BF10A81A18}"/>
    <hyperlink ref="B23" location="'UI Login &amp; OTP_TC'!A58" display="'UI Login &amp; OTP_TC'!A58" xr:uid="{12CC50D9-C6BF-4EE9-810D-D2EFA5C34FB0}"/>
    <hyperlink ref="B24" location="'UI Login &amp; OTP_TC'!A60" display="'UI Login &amp; OTP_TC'!A60" xr:uid="{A91135C8-9180-41CE-8D43-2CB20E84DBE8}"/>
    <hyperlink ref="B25" location="'UI Login &amp; OTP_TC'!A62" display="'UI Login &amp; OTP_TC'!A62" xr:uid="{E6DD0ECD-E0B6-4520-B174-FFE53FB00C6D}"/>
    <hyperlink ref="B26" location="'UI Login &amp; OTP_TC'!A64" display="'UI Login &amp; OTP_TC'!A64" xr:uid="{DBE00351-7079-4AAD-8AD3-B721594AF88E}"/>
    <hyperlink ref="B27" location="'UI Login &amp; OTP_TC'!A66" display="'UI Login &amp; OTP_TC'!A66" xr:uid="{55938E92-E837-40B7-9E1E-23861EB06085}"/>
    <hyperlink ref="B28" location="'UI Login &amp; OTP_TC'!A68" display="'UI Login &amp; OTP_TC'!A68" xr:uid="{4DB85394-9CEE-4646-8C75-B3150055982B}"/>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5682C9-C618-4170-81E8-E261AC5784AC}">
  <dimension ref="A2:G6"/>
  <sheetViews>
    <sheetView showGridLines="0" workbookViewId="0">
      <selection activeCell="B21" sqref="B21"/>
    </sheetView>
  </sheetViews>
  <sheetFormatPr defaultRowHeight="14.4" x14ac:dyDescent="0.3"/>
  <cols>
    <col min="1" max="1" width="13.88671875" bestFit="1" customWidth="1"/>
  </cols>
  <sheetData>
    <row r="2" spans="1:7" x14ac:dyDescent="0.3">
      <c r="A2" s="1" t="s">
        <v>8</v>
      </c>
      <c r="B2" s="58" t="s">
        <v>6</v>
      </c>
      <c r="C2" s="58"/>
      <c r="D2" s="58"/>
      <c r="E2" s="58"/>
      <c r="F2" s="58" t="s">
        <v>7</v>
      </c>
      <c r="G2" s="58"/>
    </row>
    <row r="3" spans="1:7" x14ac:dyDescent="0.3">
      <c r="A3" s="59" t="s">
        <v>9</v>
      </c>
      <c r="F3" s="59" t="s">
        <v>10</v>
      </c>
      <c r="G3" s="59"/>
    </row>
    <row r="4" spans="1:7" x14ac:dyDescent="0.3">
      <c r="A4" s="59"/>
      <c r="F4" s="59"/>
      <c r="G4" s="59"/>
    </row>
    <row r="5" spans="1:7" x14ac:dyDescent="0.3">
      <c r="A5" s="59"/>
      <c r="F5" s="59"/>
      <c r="G5" s="59"/>
    </row>
    <row r="6" spans="1:7" x14ac:dyDescent="0.3">
      <c r="A6" s="59"/>
      <c r="B6" s="6"/>
      <c r="C6" s="3"/>
      <c r="D6" s="3"/>
      <c r="E6" s="4"/>
      <c r="F6" s="59"/>
      <c r="G6" s="59"/>
    </row>
  </sheetData>
  <mergeCells count="4">
    <mergeCell ref="B2:E2"/>
    <mergeCell ref="F2:G2"/>
    <mergeCell ref="F3:G6"/>
    <mergeCell ref="A3:A6"/>
  </mergeCells>
  <pageMargins left="0.7" right="0.7" top="0.75" bottom="0.75" header="0.3" footer="0.3"/>
  <pageSetup orientation="portrait" horizontalDpi="360" verticalDpi="360" r:id="rId1"/>
  <drawing r:id="rId2"/>
  <legacyDrawing r:id="rId3"/>
  <oleObjects>
    <mc:AlternateContent xmlns:mc="http://schemas.openxmlformats.org/markup-compatibility/2006">
      <mc:Choice Requires="x14">
        <oleObject progId="Worksheet" dvAspect="DVASPECT_ICON" shapeId="1026" r:id="rId4">
          <objectPr defaultSize="0" r:id="rId5">
            <anchor moveWithCells="1">
              <from>
                <xdr:col>2</xdr:col>
                <xdr:colOff>60960</xdr:colOff>
                <xdr:row>2</xdr:row>
                <xdr:rowOff>38100</xdr:rowOff>
              </from>
              <to>
                <xdr:col>3</xdr:col>
                <xdr:colOff>365760</xdr:colOff>
                <xdr:row>5</xdr:row>
                <xdr:rowOff>175260</xdr:rowOff>
              </to>
            </anchor>
          </objectPr>
        </oleObject>
      </mc:Choice>
      <mc:Fallback>
        <oleObject progId="Worksheet" dvAspect="DVASPECT_ICON" shapeId="1026"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412EC-5840-4445-BDEF-CE6350EB0874}">
  <dimension ref="A1:C8"/>
  <sheetViews>
    <sheetView showGridLines="0" workbookViewId="0">
      <selection activeCell="F14" sqref="F14"/>
    </sheetView>
  </sheetViews>
  <sheetFormatPr defaultRowHeight="14.4" x14ac:dyDescent="0.3"/>
  <cols>
    <col min="1" max="1" width="30.44140625" customWidth="1"/>
    <col min="2" max="2" width="13.5546875" bestFit="1" customWidth="1"/>
    <col min="3" max="3" width="16.33203125" bestFit="1" customWidth="1"/>
  </cols>
  <sheetData>
    <row r="1" spans="1:3" x14ac:dyDescent="0.3">
      <c r="A1" s="15" t="s">
        <v>48</v>
      </c>
      <c r="B1" s="15" t="s">
        <v>40</v>
      </c>
      <c r="C1" s="15" t="s">
        <v>41</v>
      </c>
    </row>
    <row r="2" spans="1:3" x14ac:dyDescent="0.3">
      <c r="A2" s="2" t="s">
        <v>49</v>
      </c>
      <c r="B2" s="1">
        <v>200</v>
      </c>
      <c r="C2" s="1" t="s">
        <v>42</v>
      </c>
    </row>
    <row r="3" spans="1:3" x14ac:dyDescent="0.3">
      <c r="A3" s="2" t="s">
        <v>50</v>
      </c>
      <c r="B3" s="1">
        <v>401</v>
      </c>
      <c r="C3" s="1" t="s">
        <v>43</v>
      </c>
    </row>
    <row r="4" spans="1:3" x14ac:dyDescent="0.3">
      <c r="A4" s="2" t="s">
        <v>51</v>
      </c>
      <c r="B4" s="1">
        <v>400</v>
      </c>
      <c r="C4" s="1" t="s">
        <v>44</v>
      </c>
    </row>
    <row r="5" spans="1:3" x14ac:dyDescent="0.3">
      <c r="A5" s="2" t="s">
        <v>52</v>
      </c>
      <c r="B5" s="1">
        <v>403</v>
      </c>
      <c r="C5" s="1" t="s">
        <v>45</v>
      </c>
    </row>
    <row r="6" spans="1:3" x14ac:dyDescent="0.3">
      <c r="A6" s="2" t="s">
        <v>56</v>
      </c>
      <c r="B6" s="1">
        <v>409</v>
      </c>
      <c r="C6" s="1" t="s">
        <v>55</v>
      </c>
    </row>
    <row r="7" spans="1:3" x14ac:dyDescent="0.3">
      <c r="A7" s="2" t="s">
        <v>53</v>
      </c>
      <c r="B7" s="1">
        <v>410</v>
      </c>
      <c r="C7" s="1" t="s">
        <v>46</v>
      </c>
    </row>
    <row r="8" spans="1:3" x14ac:dyDescent="0.3">
      <c r="A8" s="2" t="s">
        <v>54</v>
      </c>
      <c r="B8" s="1">
        <v>429</v>
      </c>
      <c r="C8" s="1" t="s">
        <v>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Version</vt:lpstr>
      <vt:lpstr>Test Case Summary</vt:lpstr>
      <vt:lpstr>UI Login &amp; OTP_TC</vt:lpstr>
      <vt:lpstr>UI Profile Management_TC</vt:lpstr>
      <vt:lpstr>RTM</vt:lpstr>
      <vt:lpstr>Document</vt:lpstr>
      <vt:lpstr>API Document Reference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Allen Trajano</dc:creator>
  <cp:lastModifiedBy>Allen Trajano</cp:lastModifiedBy>
  <cp:lastPrinted>2025-10-23T19:25:45Z</cp:lastPrinted>
  <dcterms:created xsi:type="dcterms:W3CDTF">2025-10-23T13:30:37Z</dcterms:created>
  <dcterms:modified xsi:type="dcterms:W3CDTF">2025-10-24T17:33:39Z</dcterms:modified>
</cp:coreProperties>
</file>