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53"/>
  <c r="C156"/>
  <c r="E66"/>
  <c r="E158"/>
  <c r="E121"/>
  <c r="F119"/>
  <c r="C197"/>
  <c r="C199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<sst xmlns="http://schemas.openxmlformats.org/spreadsheetml/2006/main" count="614" uniqueCount="262">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</sst>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2" formatCode="#,##0.000;\-#,##0.000;0.00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2" fontId="14" fillId="10" borderId="6" xfId="3" applyNumberFormat="1" applyBorder="1"/>
    <xf numFmtId="176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8882048"/>
        <c:axId val="48883584"/>
      </c:lineChart>
      <c:catAx>
        <c:axId val="48882048"/>
        <c:scaling>
          <c:orientation val="minMax"/>
        </c:scaling>
        <c:axPos val="b"/>
        <c:numFmt formatCode="0.00%" sourceLinked="1"/>
        <c:tickLblPos val="nextTo"/>
        <c:crossAx val="48883584"/>
        <c:crosses val="autoZero"/>
        <c:auto val="1"/>
        <c:lblAlgn val="ctr"/>
        <c:lblOffset val="100"/>
      </c:catAx>
      <c:valAx>
        <c:axId val="48883584"/>
        <c:scaling>
          <c:orientation val="minMax"/>
        </c:scaling>
        <c:axPos val="l"/>
        <c:majorGridlines/>
        <c:numFmt formatCode="0.00%" sourceLinked="1"/>
        <c:tickLblPos val="nextTo"/>
        <c:crossAx val="48882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18090752"/>
        <c:axId val="48067712"/>
      </c:scatterChart>
      <c:valAx>
        <c:axId val="118090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8067712"/>
        <c:crosses val="autoZero"/>
        <c:crossBetween val="midCat"/>
        <c:majorUnit val="0.1"/>
      </c:valAx>
      <c:valAx>
        <c:axId val="48067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1809075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3" zoomScale="85" zoomScaleNormal="85" workbookViewId="0">
      <selection activeCell="I210" sqref="I210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78.226799999999997</v>
      </c>
      <c r="D209" s="160">
        <f t="shared" ref="D209:F209" si="39">IF($C$203="profit",D196,IF($C$203="fix",D89,D144))</f>
        <v>73.890600000000006</v>
      </c>
      <c r="E209" s="160">
        <f t="shared" si="39"/>
        <v>69.597762000000003</v>
      </c>
      <c r="F209" s="160">
        <f t="shared" si="39"/>
        <v>66.974361000000002</v>
      </c>
    </row>
    <row r="210" spans="2:7" outlineLevel="1">
      <c r="B210" s="122" t="s">
        <v>111</v>
      </c>
      <c r="C210" s="158">
        <f t="shared" ref="C210:F210" si="40">IF($C$203="profit",C197,IF($C$203="fix",C90,C145))</f>
        <v>97.498799999999989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outlineLevel="1">
      <c r="B211" s="122" t="s">
        <v>110</v>
      </c>
      <c r="C211" s="158">
        <f t="shared" ref="C211:F211" si="41">IF($C$203="profit",C198,IF($C$203="fix",C91,C146))</f>
        <v>97.498799999999989</v>
      </c>
      <c r="D211" s="158">
        <f t="shared" si="41"/>
        <v>97.498799999999989</v>
      </c>
      <c r="E211" s="161">
        <f t="shared" si="41"/>
        <v>69.120779999999996</v>
      </c>
      <c r="F211" s="160">
        <f t="shared" si="41"/>
        <v>63.873977999999994</v>
      </c>
    </row>
    <row r="212" spans="2:7" outlineLevel="1">
      <c r="B212" s="122" t="s">
        <v>109</v>
      </c>
      <c r="C212" s="158">
        <f t="shared" ref="C212:F212" si="42">IF($C$203="profit",C199,IF($C$203="fix",C92,C147))</f>
        <v>97.498799999999989</v>
      </c>
      <c r="D212" s="158">
        <f t="shared" si="42"/>
        <v>97.498799999999989</v>
      </c>
      <c r="E212" s="158">
        <f t="shared" si="42"/>
        <v>97.498799999999989</v>
      </c>
      <c r="F212" s="161">
        <f t="shared" si="42"/>
        <v>63.873977999999994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17.52</v>
      </c>
      <c r="E215" s="199">
        <f t="shared" si="43"/>
        <v>17.52</v>
      </c>
      <c r="F215" s="199">
        <f t="shared" si="43"/>
        <v>17.52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17.52</v>
      </c>
      <c r="D216" s="199">
        <f t="shared" si="44"/>
        <v>17.52</v>
      </c>
      <c r="E216" s="199">
        <f t="shared" si="44"/>
        <v>17.52</v>
      </c>
      <c r="F216" s="199">
        <f t="shared" si="44"/>
        <v>17.52</v>
      </c>
      <c r="G216" s="172"/>
    </row>
    <row r="217" spans="2:7" outlineLevel="1">
      <c r="B217" s="175" t="s">
        <v>110</v>
      </c>
      <c r="C217" s="199">
        <f t="shared" si="44"/>
        <v>17.52</v>
      </c>
      <c r="D217" s="199">
        <f t="shared" si="44"/>
        <v>17.52</v>
      </c>
      <c r="E217" s="199">
        <f t="shared" si="44"/>
        <v>17.52</v>
      </c>
      <c r="F217" s="199">
        <f t="shared" si="44"/>
        <v>17.52</v>
      </c>
      <c r="G217" s="172"/>
    </row>
    <row r="218" spans="2:7" outlineLevel="1">
      <c r="B218" s="175" t="s">
        <v>109</v>
      </c>
      <c r="C218" s="199">
        <f t="shared" si="44"/>
        <v>17.52</v>
      </c>
      <c r="D218" s="199">
        <f t="shared" si="44"/>
        <v>17.52</v>
      </c>
      <c r="E218" s="199">
        <f t="shared" si="44"/>
        <v>17.52</v>
      </c>
      <c r="F218" s="199">
        <f t="shared" si="44"/>
        <v>17.52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-146</v>
      </c>
      <c r="E225" s="160">
        <f t="shared" si="45"/>
        <v>-146</v>
      </c>
      <c r="F225" s="160">
        <f t="shared" si="45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-146</v>
      </c>
      <c r="D226" s="161">
        <f t="shared" si="46"/>
        <v>-146</v>
      </c>
      <c r="E226" s="160">
        <f t="shared" si="46"/>
        <v>-146</v>
      </c>
      <c r="F226" s="160">
        <f t="shared" si="46"/>
        <v>-146</v>
      </c>
    </row>
    <row r="227" spans="2:8" outlineLevel="1">
      <c r="B227" s="122" t="s">
        <v>110</v>
      </c>
      <c r="C227" s="158">
        <f t="shared" ref="C227:F227" si="47">-$C$22*C18</f>
        <v>-146</v>
      </c>
      <c r="D227" s="158">
        <f t="shared" si="47"/>
        <v>-146</v>
      </c>
      <c r="E227" s="161">
        <f t="shared" si="47"/>
        <v>-146</v>
      </c>
      <c r="F227" s="160">
        <f t="shared" si="47"/>
        <v>-146</v>
      </c>
    </row>
    <row r="228" spans="2:8" outlineLevel="1">
      <c r="B228" s="122" t="s">
        <v>109</v>
      </c>
      <c r="C228" s="158">
        <f t="shared" ref="C228:F228" si="48">-$C$22*C19</f>
        <v>-146</v>
      </c>
      <c r="D228" s="158">
        <f t="shared" si="48"/>
        <v>-146</v>
      </c>
      <c r="E228" s="158">
        <f t="shared" si="48"/>
        <v>-146</v>
      </c>
      <c r="F228" s="161">
        <f t="shared" si="48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54</v>
      </c>
      <c r="E232" s="160">
        <f t="shared" si="49"/>
        <v>54</v>
      </c>
      <c r="F232" s="160">
        <f t="shared" si="49"/>
        <v>54</v>
      </c>
    </row>
    <row r="233" spans="2:8" outlineLevel="1">
      <c r="B233" s="122" t="s">
        <v>111</v>
      </c>
      <c r="C233" s="158">
        <f t="shared" ref="C233:F233" si="50">C17+C226</f>
        <v>54</v>
      </c>
      <c r="D233" s="161">
        <f t="shared" si="50"/>
        <v>54</v>
      </c>
      <c r="E233" s="160">
        <f t="shared" si="50"/>
        <v>54</v>
      </c>
      <c r="F233" s="160">
        <f t="shared" si="50"/>
        <v>54</v>
      </c>
    </row>
    <row r="234" spans="2:8" outlineLevel="1">
      <c r="B234" s="122" t="s">
        <v>110</v>
      </c>
      <c r="C234" s="158">
        <f t="shared" ref="C234:F234" si="51">C18+C227</f>
        <v>54</v>
      </c>
      <c r="D234" s="158">
        <f t="shared" si="51"/>
        <v>54</v>
      </c>
      <c r="E234" s="161">
        <f t="shared" si="51"/>
        <v>54</v>
      </c>
      <c r="F234" s="160">
        <f t="shared" si="51"/>
        <v>54</v>
      </c>
    </row>
    <row r="235" spans="2:8" outlineLevel="1">
      <c r="B235" s="122" t="s">
        <v>109</v>
      </c>
      <c r="C235" s="158">
        <f t="shared" ref="C235:F235" si="52">C19+C228</f>
        <v>54</v>
      </c>
      <c r="D235" s="158">
        <f t="shared" si="52"/>
        <v>54</v>
      </c>
      <c r="E235" s="158">
        <f t="shared" si="52"/>
        <v>54</v>
      </c>
      <c r="F235" s="161">
        <f t="shared" si="52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-1099</v>
      </c>
      <c r="F242" s="222">
        <f t="shared" si="54"/>
        <v>-1108.8009999999999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7">D78*D16*$C$22</f>
        <v>35.769999999999996</v>
      </c>
      <c r="E247" s="160">
        <f t="shared" si="57"/>
        <v>42.274299999999997</v>
      </c>
      <c r="F247" s="160">
        <f t="shared" si="57"/>
        <v>46.249149999999993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35.769999999999996</v>
      </c>
      <c r="E248" s="160">
        <f>E79*E17*$C$22</f>
        <v>206.298</v>
      </c>
      <c r="F248" s="160">
        <f t="shared" si="58"/>
        <v>206.298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42.997</v>
      </c>
      <c r="F249" s="160">
        <f t="shared" si="59"/>
        <v>50.9467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1">D241+D247</f>
        <v>-63.230000000000004</v>
      </c>
      <c r="E253" s="222">
        <f t="shared" si="61"/>
        <v>-65.6357</v>
      </c>
      <c r="F253" s="222">
        <f t="shared" si="61"/>
        <v>-67.105850000000004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-63.230000000000004</v>
      </c>
      <c r="E254" s="222">
        <f t="shared" si="62"/>
        <v>-892.702</v>
      </c>
      <c r="F254" s="222">
        <f t="shared" si="62"/>
        <v>-902.50299999999993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-65.903000000000006</v>
      </c>
      <c r="F255" s="222">
        <f t="shared" si="63"/>
        <v>-68.843299999999999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71.4268</v>
      </c>
      <c r="D259" s="160">
        <f t="shared" ref="D259:F259" si="65">D253+D209+D232</f>
        <v>64.660600000000002</v>
      </c>
      <c r="E259" s="160">
        <f t="shared" si="65"/>
        <v>57.962062000000003</v>
      </c>
      <c r="F259" s="160">
        <f t="shared" si="65"/>
        <v>53.868510999999998</v>
      </c>
    </row>
    <row r="260" spans="2:11">
      <c r="B260" s="122" t="s">
        <v>111</v>
      </c>
      <c r="C260" s="158">
        <f t="shared" ref="C260:F260" si="66">C254+C210+C233</f>
        <v>151.49879999999999</v>
      </c>
      <c r="D260" s="161">
        <f t="shared" si="66"/>
        <v>64.660600000000002</v>
      </c>
      <c r="E260" s="160">
        <f t="shared" si="66"/>
        <v>-821.18200000000002</v>
      </c>
      <c r="F260" s="160">
        <f t="shared" si="66"/>
        <v>-830.98299999999995</v>
      </c>
    </row>
    <row r="261" spans="2:11">
      <c r="B261" s="122" t="s">
        <v>110</v>
      </c>
      <c r="C261" s="158">
        <f t="shared" ref="C261:F261" si="67">C255+C211+C234</f>
        <v>151.49879999999999</v>
      </c>
      <c r="D261" s="158">
        <f t="shared" si="67"/>
        <v>151.49879999999999</v>
      </c>
      <c r="E261" s="161">
        <f t="shared" si="67"/>
        <v>57.217779999999991</v>
      </c>
      <c r="F261" s="160">
        <f t="shared" si="67"/>
        <v>49.030677999999995</v>
      </c>
    </row>
    <row r="262" spans="2:11">
      <c r="B262" s="122" t="s">
        <v>109</v>
      </c>
      <c r="C262" s="158">
        <f t="shared" ref="C262:F262" si="68">C256+C212+C235</f>
        <v>151.49879999999999</v>
      </c>
      <c r="D262" s="158">
        <f t="shared" si="68"/>
        <v>151.49879999999999</v>
      </c>
      <c r="E262" s="158">
        <f t="shared" si="68"/>
        <v>151.49879999999999</v>
      </c>
      <c r="F262" s="161">
        <f t="shared" si="68"/>
        <v>49.030677999999995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71.4268</v>
      </c>
      <c r="D265" s="160">
        <f>D259-C259</f>
        <v>-6.7661999999999978</v>
      </c>
      <c r="E265" s="160">
        <f t="shared" ref="E265:F266" si="69">E259-D259</f>
        <v>-6.6985379999999992</v>
      </c>
      <c r="F265" s="160">
        <f t="shared" si="69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69"/>
        <v>-885.84260000000006</v>
      </c>
      <c r="F266" s="160">
        <f t="shared" si="69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57.217779999999991</v>
      </c>
      <c r="F267" s="160">
        <f t="shared" ref="F267" si="70">F261-E261</f>
        <v>-8.1871019999999959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49.030677999999995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71.4268</v>
      </c>
      <c r="D273" s="179">
        <f>D266</f>
        <v>64.660600000000002</v>
      </c>
      <c r="E273" s="179">
        <f>E267</f>
        <v>57.217779999999991</v>
      </c>
      <c r="F273" s="178">
        <f>F268</f>
        <v>49.030677999999995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-6.7661999999999978</v>
      </c>
      <c r="E274" s="188">
        <f t="shared" ref="E274:F274" si="71">SUM(E275:E278)</f>
        <v>-892.54113800000005</v>
      </c>
      <c r="F274" s="188">
        <f t="shared" si="71"/>
        <v>-22.081652999999932</v>
      </c>
    </row>
    <row r="275" spans="2:7" hidden="1" outlineLevel="1">
      <c r="B275" s="122" t="s">
        <v>112</v>
      </c>
      <c r="C275" s="181"/>
      <c r="D275" s="186">
        <f>D265</f>
        <v>-6.7661999999999978</v>
      </c>
      <c r="E275" s="186">
        <f t="shared" ref="E275:F275" si="72">E265</f>
        <v>-6.6985379999999992</v>
      </c>
      <c r="F275" s="186">
        <f t="shared" si="72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-8.1871019999999959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71.4268</v>
      </c>
      <c r="D279" s="182">
        <f>D273+D274</f>
        <v>57.894400000000005</v>
      </c>
      <c r="E279" s="182">
        <f>E273+E274</f>
        <v>-835.3233580000001</v>
      </c>
      <c r="F279" s="182">
        <f>F273+F274</f>
        <v>26.949025000000063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2013-01-24T10:23:55Z</dcterms:modified>
</cp:coreProperties>
</file>