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4"/>
  <c r="E52" s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6" s="1"/>
  <c r="F11"/>
  <c r="F33" s="1"/>
  <c r="J36" l="1"/>
  <c r="I36"/>
  <c r="K36" s="1"/>
  <c r="H57"/>
  <c r="H55"/>
  <c r="H53"/>
  <c r="H51"/>
  <c r="H58"/>
  <c r="H56"/>
  <c r="H54"/>
  <c r="H52"/>
  <c r="H50"/>
  <c r="H49"/>
  <c r="H48"/>
  <c r="I49" l="1"/>
  <c r="J49"/>
  <c r="A5" i="15" s="1"/>
  <c r="I56" i="4"/>
  <c r="J56"/>
  <c r="J51"/>
  <c r="A9" i="15" s="1"/>
  <c r="I51" i="4"/>
  <c r="J55"/>
  <c r="I55"/>
  <c r="K48"/>
  <c r="I48"/>
  <c r="F39"/>
  <c r="L48"/>
  <c r="J48"/>
  <c r="F37"/>
  <c r="I50"/>
  <c r="J50"/>
  <c r="A8" i="15" s="1"/>
  <c r="I54" i="4"/>
  <c r="J54"/>
  <c r="I58"/>
  <c r="J58"/>
  <c r="J53"/>
  <c r="I53"/>
  <c r="J57"/>
  <c r="I57"/>
  <c r="L36"/>
  <c r="G36" s="1"/>
  <c r="H36" s="1"/>
  <c r="I52"/>
  <c r="J52"/>
  <c r="A10" i="15" s="1"/>
  <c r="B3"/>
  <c r="A3"/>
  <c r="D2" i="14"/>
  <c r="C2"/>
  <c r="B2"/>
  <c r="I37" i="4" l="1"/>
  <c r="K37" s="1"/>
  <c r="J37"/>
  <c r="B3" i="13"/>
  <c r="B4"/>
  <c r="B5"/>
  <c r="B6"/>
  <c r="B2"/>
  <c r="A3"/>
  <c r="A4"/>
  <c r="A5"/>
  <c r="A6"/>
  <c r="A2"/>
  <c r="L37" i="4" l="1"/>
  <c r="G37" s="1"/>
  <c r="F41" l="1"/>
  <c r="H37"/>
  <c r="F42" s="1"/>
  <c r="F43" l="1"/>
  <c r="K49" s="1"/>
  <c r="K57" l="1"/>
  <c r="L57" s="1"/>
  <c r="K55"/>
  <c r="L55" s="1"/>
  <c r="K52"/>
  <c r="L52" s="1"/>
  <c r="B10" i="15" s="1"/>
  <c r="K54" i="4"/>
  <c r="L54" s="1"/>
  <c r="K56"/>
  <c r="L56" s="1"/>
  <c r="K53"/>
  <c r="L53" s="1"/>
  <c r="K51"/>
  <c r="L51" s="1"/>
  <c r="B9" i="15" s="1"/>
  <c r="K58" i="4"/>
  <c r="L58" s="1"/>
  <c r="K50"/>
  <c r="L50" s="1"/>
  <c r="B8" i="15" s="1"/>
  <c r="L49" i="4"/>
  <c r="K60" l="1"/>
  <c r="B5" i="15"/>
  <c r="L60" i="4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<sst xmlns="http://schemas.openxmlformats.org/spreadsheetml/2006/main" count="89" uniqueCount="77">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</sst>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164" fontId="9" fillId="0" borderId="0" xfId="2" applyNumberFormat="1" applyFont="1"/>
    <xf numFmtId="43" fontId="9" fillId="0" borderId="0" xfId="2" applyFont="1"/>
    <xf numFmtId="43" fontId="0" fillId="0" borderId="0" xfId="2" applyFont="1"/>
    <xf numFmtId="0" fontId="6" fillId="0" borderId="0" xfId="0" applyFont="1" applyAlignment="1">
      <alignment horizontal="center"/>
    </xf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0" zoomScale="70" zoomScaleNormal="70" workbookViewId="0">
      <selection sqref="A1:O61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40634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10000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40544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250</v>
      </c>
      <c r="F15" s="16">
        <v>5000</v>
      </c>
      <c r="G15" s="17">
        <v>40633</v>
      </c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40633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250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9750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3</v>
      </c>
      <c r="G36" s="25">
        <f ca="1">((J36-F36)*K36+(F36-I36)*L36)/(J36-I36)</f>
        <v>0.2</v>
      </c>
      <c r="H36" s="26">
        <f ca="1">1-G36</f>
        <v>0.8</v>
      </c>
      <c r="I36" s="44">
        <f ca="1">IF($F36&lt;$E$48,0,OFFSET($E$48,MATCH($F36,$E$48:$E$58,1)-1,0))</f>
        <v>3</v>
      </c>
      <c r="J36" s="44">
        <f ca="1">IF(F36&lt;$E$48,$E$48,OFFSET($E$48,MATCH(F36,$E$48:$E$58,1),0))</f>
        <v>12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12</v>
      </c>
      <c r="G37" s="25">
        <f ca="1">((J37-F37)*K37+(F37-I37)*L37)/(J37-I37)</f>
        <v>0.45</v>
      </c>
      <c r="H37" s="26">
        <f ca="1">1-G37</f>
        <v>0.55000000000000004</v>
      </c>
      <c r="I37" s="44">
        <f ca="1">IF($F37&lt;$E$48,0,OFFSET($E$48,MATCH($F37,$E$48:$E$58,1)-1,0))</f>
        <v>12</v>
      </c>
      <c r="J37" s="44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40908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0.25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0.8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3</v>
      </c>
      <c r="F48" s="31">
        <v>0.2</v>
      </c>
      <c r="G48" s="3">
        <f>F48</f>
        <v>0.2</v>
      </c>
      <c r="H48" s="4">
        <f t="shared" ref="H48:H58" si="0">DATE(YEAR($F$33),MONTH($F$33)+$E48,DAY($F$33)-1)</f>
        <v>40633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40908</v>
      </c>
      <c r="I49" s="2">
        <f t="shared" si="1"/>
        <v>1</v>
      </c>
      <c r="J49" s="20">
        <f t="shared" si="2"/>
        <v>40908</v>
      </c>
      <c r="K49" s="35">
        <f ca="1">IF($H49&lt;=$F$4,"",IF($I49=1,$F$41,F49)/$F$43)</f>
        <v>0.3125</v>
      </c>
      <c r="L49" s="14">
        <f ca="1">IF($H49&lt;=$F$4,"",$F$29*K49)</f>
        <v>3046.875</v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0.37499999999999994</v>
      </c>
      <c r="L50" s="14">
        <f t="shared" ref="L50:L58" ca="1" si="4">IF($H50&lt;=$F$4,"",$F$29*K50)</f>
        <v>3656.2499999999995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0.25</v>
      </c>
      <c r="L51" s="14">
        <f t="shared" ca="1" si="4"/>
        <v>2437.5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6.25E-2</v>
      </c>
      <c r="L52" s="14">
        <f t="shared" ca="1" si="4"/>
        <v>609.375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9750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:XFD1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3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:XFD5"/>
    </sheetView>
  </sheetViews>
  <sheetFormatPr baseColWidth="10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  <row r="2" spans="1:4">
      <c r="A2">
        <v>1</v>
      </c>
      <c r="B2">
        <f>Usage!F15</f>
        <v>5000</v>
      </c>
      <c r="C2">
        <f>Usage!E15</f>
        <v>250</v>
      </c>
      <c r="D2" s="40">
        <f>Usage!G15</f>
        <v>40633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5" sqref="B5"/>
    </sheetView>
  </sheetViews>
  <sheetFormatPr baseColWidth="10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41">
        <v>40544</v>
      </c>
      <c r="B2" s="42">
        <v>0</v>
      </c>
    </row>
    <row r="3" spans="1:2">
      <c r="A3" s="41">
        <f>Usage!G15</f>
        <v>40633</v>
      </c>
      <c r="B3" s="42">
        <f>Usage!E15</f>
        <v>250</v>
      </c>
    </row>
    <row r="4" spans="1:2">
      <c r="A4" s="41">
        <v>40908</v>
      </c>
      <c r="B4" s="42">
        <v>0</v>
      </c>
    </row>
    <row r="5" spans="1:2">
      <c r="A5" s="41">
        <f>Usage!J49</f>
        <v>40908</v>
      </c>
      <c r="B5" s="43">
        <f ca="1">Usage!L49</f>
        <v>3046.875</v>
      </c>
    </row>
    <row r="6" spans="1:2">
      <c r="A6" s="41">
        <v>40908</v>
      </c>
      <c r="B6" s="43">
        <v>0</v>
      </c>
    </row>
    <row r="7" spans="1:2">
      <c r="A7" s="41">
        <v>40908</v>
      </c>
      <c r="B7" s="43">
        <v>0</v>
      </c>
    </row>
    <row r="8" spans="1:2">
      <c r="A8" s="41">
        <f>Usage!J50</f>
        <v>41851</v>
      </c>
      <c r="B8" s="43">
        <f ca="1">Usage!L50</f>
        <v>3656.2499999999995</v>
      </c>
    </row>
    <row r="9" spans="1:2">
      <c r="A9" s="41">
        <f>Usage!J51</f>
        <v>42216</v>
      </c>
      <c r="B9" s="43">
        <f ca="1">Usage!L51</f>
        <v>2437.5</v>
      </c>
    </row>
    <row r="10" spans="1:2">
      <c r="A10" s="41">
        <f>Usage!J52</f>
        <v>42582</v>
      </c>
      <c r="B10" s="43">
        <f ca="1">Usage!L52</f>
        <v>609.375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2012-05-05T19:11:36Z</dcterms:modified>
</cp:coreProperties>
</file>