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\OneDrive\Desktop\Final Project Files\"/>
    </mc:Choice>
  </mc:AlternateContent>
  <xr:revisionPtr revIDLastSave="0" documentId="13_ncr:1_{8728A97E-7650-4152-ADE3-CE3BDA0E886A}" xr6:coauthVersionLast="45" xr6:coauthVersionMax="45" xr10:uidLastSave="{00000000-0000-0000-0000-000000000000}"/>
  <bookViews>
    <workbookView minimized="1" xWindow="5340" yWindow="2840" windowWidth="5660" windowHeight="7360" xr2:uid="{00000000-000D-0000-FFFF-FFFF00000000}"/>
  </bookViews>
  <sheets>
    <sheet name="Data" sheetId="1" r:id="rId1"/>
    <sheet name="forecast" sheetId="5" r:id="rId2"/>
    <sheet name="Final" sheetId="6" r:id="rId3"/>
    <sheet name="India" sheetId="7" r:id="rId4"/>
    <sheet name="Normality tests_HID" sheetId="15" state="hidden" r:id="rId5"/>
    <sheet name="ARIMA6" sheetId="16" r:id="rId6"/>
    <sheet name="Normality tests" sheetId="14" r:id="rId7"/>
    <sheet name="ARIMA5" sheetId="13" r:id="rId8"/>
    <sheet name="ARIMA4" sheetId="12" r:id="rId9"/>
    <sheet name="ARIMA3" sheetId="11" r:id="rId10"/>
    <sheet name="ARIMA2" sheetId="10" r:id="rId11"/>
    <sheet name="ARIMA1" sheetId="9" r:id="rId12"/>
    <sheet name="ARIMA" sheetId="8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9" i="6" l="1"/>
  <c r="N19" i="6"/>
  <c r="K19" i="6"/>
  <c r="H19" i="6"/>
  <c r="E19" i="6"/>
  <c r="Q18" i="6"/>
  <c r="N18" i="6"/>
  <c r="K18" i="6"/>
  <c r="H18" i="6"/>
  <c r="E18" i="6"/>
  <c r="Q17" i="6"/>
  <c r="N17" i="6"/>
  <c r="K17" i="6"/>
  <c r="H17" i="6"/>
  <c r="E17" i="6"/>
  <c r="R3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2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O3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2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L3" i="7"/>
  <c r="L4" i="7"/>
  <c r="L7" i="7"/>
  <c r="L8" i="7"/>
  <c r="L11" i="7"/>
  <c r="L12" i="7"/>
  <c r="L15" i="7"/>
  <c r="L16" i="7"/>
  <c r="L19" i="7"/>
  <c r="L20" i="7"/>
  <c r="L23" i="7"/>
  <c r="L24" i="7"/>
  <c r="L27" i="7"/>
  <c r="L28" i="7"/>
  <c r="L2" i="7"/>
  <c r="K3" i="7"/>
  <c r="K4" i="7"/>
  <c r="K5" i="7"/>
  <c r="L5" i="7" s="1"/>
  <c r="K6" i="7"/>
  <c r="L6" i="7" s="1"/>
  <c r="K7" i="7"/>
  <c r="K8" i="7"/>
  <c r="K9" i="7"/>
  <c r="L9" i="7" s="1"/>
  <c r="K10" i="7"/>
  <c r="L10" i="7" s="1"/>
  <c r="K11" i="7"/>
  <c r="K12" i="7"/>
  <c r="K13" i="7"/>
  <c r="L13" i="7" s="1"/>
  <c r="K14" i="7"/>
  <c r="L14" i="7" s="1"/>
  <c r="K15" i="7"/>
  <c r="K16" i="7"/>
  <c r="K17" i="7"/>
  <c r="L17" i="7" s="1"/>
  <c r="K18" i="7"/>
  <c r="L18" i="7" s="1"/>
  <c r="K19" i="7"/>
  <c r="K20" i="7"/>
  <c r="K21" i="7"/>
  <c r="L21" i="7" s="1"/>
  <c r="K22" i="7"/>
  <c r="L22" i="7" s="1"/>
  <c r="K23" i="7"/>
  <c r="K24" i="7"/>
  <c r="K25" i="7"/>
  <c r="L25" i="7" s="1"/>
  <c r="K26" i="7"/>
  <c r="L26" i="7" s="1"/>
  <c r="K27" i="7"/>
  <c r="K28" i="7"/>
  <c r="K29" i="7"/>
  <c r="L29" i="7" s="1"/>
  <c r="K30" i="7"/>
  <c r="L30" i="7" s="1"/>
  <c r="K2" i="7"/>
  <c r="L3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2" i="7"/>
  <c r="G32" i="7" l="1"/>
  <c r="Q102" i="5"/>
  <c r="N102" i="5"/>
  <c r="K102" i="5"/>
  <c r="H102" i="5"/>
  <c r="E102" i="5"/>
  <c r="Q101" i="5"/>
  <c r="N101" i="5"/>
  <c r="K101" i="5"/>
  <c r="H101" i="5"/>
  <c r="E101" i="5"/>
  <c r="Q100" i="5"/>
  <c r="N100" i="5"/>
  <c r="K100" i="5"/>
  <c r="H100" i="5"/>
  <c r="E100" i="5"/>
  <c r="Q99" i="5"/>
  <c r="N99" i="5"/>
  <c r="K99" i="5"/>
  <c r="H99" i="5"/>
  <c r="E99" i="5"/>
  <c r="Q98" i="5"/>
  <c r="N98" i="5"/>
  <c r="K98" i="5"/>
  <c r="H98" i="5"/>
  <c r="E98" i="5"/>
  <c r="Q97" i="5"/>
  <c r="N97" i="5"/>
  <c r="K97" i="5"/>
  <c r="H97" i="5"/>
  <c r="E97" i="5"/>
  <c r="Q96" i="5"/>
  <c r="N96" i="5"/>
  <c r="K96" i="5"/>
  <c r="H96" i="5"/>
  <c r="E96" i="5"/>
  <c r="Q95" i="5"/>
  <c r="N95" i="5"/>
  <c r="K95" i="5"/>
  <c r="H95" i="5"/>
  <c r="E95" i="5"/>
  <c r="Q94" i="5"/>
  <c r="N94" i="5"/>
  <c r="K94" i="5"/>
  <c r="H94" i="5"/>
  <c r="E94" i="5"/>
  <c r="Q93" i="5"/>
  <c r="N93" i="5"/>
  <c r="K93" i="5"/>
  <c r="H93" i="5"/>
  <c r="E93" i="5"/>
  <c r="Q92" i="5"/>
  <c r="N92" i="5"/>
  <c r="K92" i="5"/>
  <c r="H92" i="5"/>
  <c r="E92" i="5"/>
  <c r="Q91" i="5"/>
  <c r="N91" i="5"/>
  <c r="K91" i="5"/>
  <c r="H91" i="5"/>
  <c r="E91" i="5"/>
  <c r="Q90" i="5"/>
  <c r="N90" i="5"/>
  <c r="K90" i="5"/>
  <c r="H90" i="5"/>
  <c r="E90" i="5"/>
  <c r="Q89" i="5"/>
  <c r="N89" i="5"/>
  <c r="K89" i="5"/>
  <c r="H89" i="5"/>
  <c r="E89" i="5"/>
  <c r="Q88" i="5"/>
  <c r="N88" i="5"/>
  <c r="K88" i="5"/>
  <c r="H88" i="5"/>
  <c r="E88" i="5"/>
  <c r="Q87" i="5"/>
  <c r="N87" i="5"/>
  <c r="K87" i="5"/>
  <c r="H87" i="5"/>
  <c r="E87" i="5"/>
  <c r="Q86" i="5"/>
  <c r="N86" i="5"/>
  <c r="K86" i="5"/>
  <c r="H86" i="5"/>
  <c r="E86" i="5"/>
  <c r="Q85" i="5"/>
  <c r="N85" i="5"/>
  <c r="K85" i="5"/>
  <c r="H85" i="5"/>
  <c r="E85" i="5"/>
  <c r="Q84" i="5"/>
  <c r="N84" i="5"/>
  <c r="K84" i="5"/>
  <c r="H84" i="5"/>
  <c r="E84" i="5"/>
  <c r="Q83" i="5"/>
  <c r="N83" i="5"/>
  <c r="K83" i="5"/>
  <c r="H83" i="5"/>
  <c r="E83" i="5"/>
  <c r="Q82" i="5"/>
  <c r="N82" i="5"/>
  <c r="K82" i="5"/>
  <c r="H82" i="5"/>
  <c r="E82" i="5"/>
  <c r="Q81" i="5"/>
  <c r="N81" i="5"/>
  <c r="K81" i="5"/>
  <c r="H81" i="5"/>
  <c r="E81" i="5"/>
  <c r="Q80" i="5"/>
  <c r="N80" i="5"/>
  <c r="K80" i="5"/>
  <c r="H80" i="5"/>
  <c r="E80" i="5"/>
  <c r="Q77" i="5"/>
  <c r="N77" i="5"/>
  <c r="K77" i="5"/>
  <c r="H77" i="5"/>
  <c r="E77" i="5"/>
  <c r="Q76" i="5"/>
  <c r="N76" i="5"/>
  <c r="K76" i="5"/>
  <c r="H76" i="5"/>
  <c r="E76" i="5"/>
  <c r="Q75" i="5"/>
  <c r="N75" i="5"/>
  <c r="K75" i="5"/>
  <c r="H75" i="5"/>
  <c r="E75" i="5"/>
  <c r="Q74" i="5"/>
  <c r="N74" i="5"/>
  <c r="K74" i="5"/>
  <c r="H74" i="5"/>
  <c r="E74" i="5"/>
  <c r="Q73" i="5"/>
  <c r="N73" i="5"/>
  <c r="K73" i="5"/>
  <c r="H73" i="5"/>
  <c r="E73" i="5"/>
  <c r="Q72" i="5"/>
  <c r="N72" i="5"/>
  <c r="K72" i="5"/>
  <c r="H72" i="5"/>
  <c r="E72" i="5"/>
  <c r="Q71" i="5"/>
  <c r="N71" i="5"/>
  <c r="K71" i="5"/>
  <c r="H71" i="5"/>
  <c r="E71" i="5"/>
  <c r="Q70" i="5"/>
  <c r="N70" i="5"/>
  <c r="K70" i="5"/>
  <c r="H70" i="5"/>
  <c r="E70" i="5"/>
  <c r="Q69" i="5"/>
  <c r="N69" i="5"/>
  <c r="K69" i="5"/>
  <c r="H69" i="5"/>
  <c r="E69" i="5"/>
  <c r="Q68" i="5"/>
  <c r="N68" i="5"/>
  <c r="K68" i="5"/>
  <c r="H68" i="5"/>
  <c r="E68" i="5"/>
  <c r="Q67" i="5"/>
  <c r="N67" i="5"/>
  <c r="K67" i="5"/>
  <c r="H67" i="5"/>
  <c r="E67" i="5"/>
  <c r="Q66" i="5"/>
  <c r="N66" i="5"/>
  <c r="K66" i="5"/>
  <c r="H66" i="5"/>
  <c r="E66" i="5"/>
  <c r="Q65" i="5"/>
  <c r="N65" i="5"/>
  <c r="K65" i="5"/>
  <c r="H65" i="5"/>
  <c r="E65" i="5"/>
  <c r="Q64" i="5"/>
  <c r="N64" i="5"/>
  <c r="K64" i="5"/>
  <c r="H64" i="5"/>
  <c r="E64" i="5"/>
  <c r="Q63" i="5"/>
  <c r="N63" i="5"/>
  <c r="K63" i="5"/>
  <c r="H63" i="5"/>
  <c r="E63" i="5"/>
  <c r="Q62" i="5"/>
  <c r="N62" i="5"/>
  <c r="K62" i="5"/>
  <c r="H62" i="5"/>
  <c r="E62" i="5"/>
  <c r="Q61" i="5"/>
  <c r="N61" i="5"/>
  <c r="K61" i="5"/>
  <c r="H61" i="5"/>
  <c r="E61" i="5"/>
  <c r="Q60" i="5"/>
  <c r="N60" i="5"/>
  <c r="K60" i="5"/>
  <c r="H60" i="5"/>
  <c r="E60" i="5"/>
  <c r="Q59" i="5"/>
  <c r="N59" i="5"/>
  <c r="K59" i="5"/>
  <c r="H59" i="5"/>
  <c r="E59" i="5"/>
  <c r="Q58" i="5"/>
  <c r="N58" i="5"/>
  <c r="K58" i="5"/>
  <c r="H58" i="5"/>
  <c r="E58" i="5"/>
  <c r="Q57" i="5"/>
  <c r="N57" i="5"/>
  <c r="K57" i="5"/>
  <c r="H57" i="5"/>
  <c r="E57" i="5"/>
  <c r="Q56" i="5"/>
  <c r="N56" i="5"/>
  <c r="K56" i="5"/>
  <c r="H56" i="5"/>
  <c r="E56" i="5"/>
  <c r="Q55" i="5"/>
  <c r="N55" i="5"/>
  <c r="K55" i="5"/>
  <c r="H55" i="5"/>
  <c r="E55" i="5"/>
  <c r="Q54" i="5"/>
  <c r="N54" i="5"/>
  <c r="K54" i="5"/>
  <c r="H54" i="5"/>
  <c r="E54" i="5"/>
  <c r="Q53" i="5"/>
  <c r="N53" i="5"/>
  <c r="K53" i="5"/>
  <c r="H53" i="5"/>
  <c r="E53" i="5"/>
  <c r="Q52" i="5"/>
  <c r="N52" i="5"/>
  <c r="K52" i="5"/>
  <c r="H52" i="5"/>
  <c r="E52" i="5"/>
  <c r="Q51" i="5"/>
  <c r="N51" i="5"/>
  <c r="K51" i="5"/>
  <c r="H51" i="5"/>
  <c r="E51" i="5"/>
  <c r="Q50" i="5"/>
  <c r="N50" i="5"/>
  <c r="K50" i="5"/>
  <c r="H50" i="5"/>
  <c r="E50" i="5"/>
  <c r="Q49" i="5"/>
  <c r="N49" i="5"/>
  <c r="K49" i="5"/>
  <c r="H49" i="5"/>
  <c r="E49" i="5"/>
  <c r="Q48" i="5"/>
  <c r="N48" i="5"/>
  <c r="K48" i="5"/>
  <c r="H48" i="5"/>
  <c r="E48" i="5"/>
  <c r="Q47" i="5"/>
  <c r="N47" i="5"/>
  <c r="K47" i="5"/>
  <c r="H47" i="5"/>
  <c r="E47" i="5"/>
  <c r="Q46" i="5"/>
  <c r="N46" i="5"/>
  <c r="K46" i="5"/>
  <c r="H46" i="5"/>
  <c r="E46" i="5"/>
  <c r="Q45" i="5"/>
  <c r="N45" i="5"/>
  <c r="K45" i="5"/>
  <c r="H45" i="5"/>
  <c r="E45" i="5"/>
  <c r="Q44" i="5"/>
  <c r="N44" i="5"/>
  <c r="K44" i="5"/>
  <c r="H44" i="5"/>
  <c r="E44" i="5"/>
  <c r="Q43" i="5"/>
  <c r="N43" i="5"/>
  <c r="K43" i="5"/>
  <c r="H43" i="5"/>
  <c r="E43" i="5"/>
  <c r="Q42" i="5"/>
  <c r="N42" i="5"/>
  <c r="K42" i="5"/>
  <c r="H42" i="5"/>
  <c r="E42" i="5"/>
  <c r="Q41" i="5"/>
  <c r="N41" i="5"/>
  <c r="K41" i="5"/>
  <c r="H41" i="5"/>
  <c r="E41" i="5"/>
  <c r="Q40" i="5"/>
  <c r="N40" i="5"/>
  <c r="K40" i="5"/>
  <c r="H40" i="5"/>
  <c r="E40" i="5"/>
  <c r="Q39" i="5"/>
  <c r="N39" i="5"/>
  <c r="K39" i="5"/>
  <c r="H39" i="5"/>
  <c r="E39" i="5"/>
  <c r="Q38" i="5"/>
  <c r="N38" i="5"/>
  <c r="K38" i="5"/>
  <c r="H38" i="5"/>
  <c r="E38" i="5"/>
  <c r="Q37" i="5"/>
  <c r="N37" i="5"/>
  <c r="K37" i="5"/>
  <c r="H37" i="5"/>
  <c r="E37" i="5"/>
  <c r="Q36" i="5"/>
  <c r="N36" i="5"/>
  <c r="K36" i="5"/>
  <c r="H36" i="5"/>
  <c r="E36" i="5"/>
  <c r="Q35" i="5"/>
  <c r="N35" i="5"/>
  <c r="K35" i="5"/>
  <c r="H35" i="5"/>
  <c r="E35" i="5"/>
  <c r="Q34" i="5"/>
  <c r="N34" i="5"/>
  <c r="K34" i="5"/>
  <c r="H34" i="5"/>
  <c r="E34" i="5"/>
  <c r="Q33" i="5"/>
  <c r="N33" i="5"/>
  <c r="K33" i="5"/>
  <c r="H33" i="5"/>
  <c r="E33" i="5"/>
  <c r="Q32" i="5"/>
  <c r="N32" i="5"/>
  <c r="K32" i="5"/>
  <c r="H32" i="5"/>
  <c r="E32" i="5"/>
  <c r="Q31" i="5"/>
  <c r="N31" i="5"/>
  <c r="K31" i="5"/>
  <c r="H31" i="5"/>
  <c r="E31" i="5"/>
  <c r="Q30" i="5"/>
  <c r="N30" i="5"/>
  <c r="K30" i="5"/>
  <c r="H30" i="5"/>
  <c r="E30" i="5"/>
  <c r="Q27" i="5" l="1"/>
  <c r="N27" i="5"/>
  <c r="K27" i="5"/>
  <c r="H27" i="5"/>
  <c r="E27" i="5"/>
  <c r="Q26" i="5"/>
  <c r="N26" i="5"/>
  <c r="K26" i="5"/>
  <c r="H26" i="5"/>
  <c r="E26" i="5"/>
  <c r="Q25" i="5"/>
  <c r="N25" i="5"/>
  <c r="K25" i="5"/>
  <c r="H25" i="5"/>
  <c r="E25" i="5"/>
  <c r="Q24" i="5"/>
  <c r="N24" i="5"/>
  <c r="K24" i="5"/>
  <c r="H24" i="5"/>
  <c r="E24" i="5"/>
  <c r="Q23" i="5"/>
  <c r="N23" i="5"/>
  <c r="K23" i="5"/>
  <c r="H23" i="5"/>
  <c r="E23" i="5"/>
  <c r="Q22" i="5"/>
  <c r="N22" i="5"/>
  <c r="K22" i="5"/>
  <c r="H22" i="5"/>
  <c r="E22" i="5"/>
  <c r="Q21" i="5"/>
  <c r="N21" i="5"/>
  <c r="K21" i="5"/>
  <c r="H21" i="5"/>
  <c r="E21" i="5"/>
  <c r="Q20" i="5"/>
  <c r="N20" i="5"/>
  <c r="K20" i="5"/>
  <c r="H20" i="5"/>
  <c r="E20" i="5"/>
  <c r="Q19" i="5"/>
  <c r="N19" i="5"/>
  <c r="K19" i="5"/>
  <c r="H19" i="5"/>
  <c r="E19" i="5"/>
  <c r="Q18" i="5"/>
  <c r="N18" i="5"/>
  <c r="K18" i="5"/>
  <c r="H18" i="5"/>
  <c r="E18" i="5"/>
  <c r="Q17" i="5"/>
  <c r="N17" i="5"/>
  <c r="K17" i="5"/>
  <c r="H17" i="5"/>
  <c r="E17" i="5"/>
  <c r="Q16" i="5"/>
  <c r="N16" i="5"/>
  <c r="K16" i="5"/>
  <c r="H16" i="5"/>
  <c r="E16" i="5"/>
  <c r="Q15" i="5"/>
  <c r="N15" i="5"/>
  <c r="K15" i="5"/>
  <c r="H15" i="5"/>
  <c r="E15" i="5"/>
  <c r="Q14" i="5"/>
  <c r="N14" i="5"/>
  <c r="K14" i="5"/>
  <c r="H14" i="5"/>
  <c r="E14" i="5"/>
  <c r="Q13" i="5"/>
  <c r="N13" i="5"/>
  <c r="K13" i="5"/>
  <c r="H13" i="5"/>
  <c r="E13" i="5"/>
  <c r="Q12" i="5"/>
  <c r="N12" i="5"/>
  <c r="K12" i="5"/>
  <c r="H12" i="5"/>
  <c r="E12" i="5"/>
  <c r="Q11" i="5"/>
  <c r="N11" i="5"/>
  <c r="K11" i="5"/>
  <c r="H11" i="5"/>
  <c r="E11" i="5"/>
  <c r="Q10" i="5"/>
  <c r="N10" i="5"/>
  <c r="K10" i="5"/>
  <c r="H10" i="5"/>
  <c r="E10" i="5"/>
  <c r="Q9" i="5"/>
  <c r="N9" i="5"/>
  <c r="K9" i="5"/>
  <c r="H9" i="5"/>
  <c r="E9" i="5"/>
  <c r="Q8" i="5"/>
  <c r="N8" i="5"/>
  <c r="K8" i="5"/>
  <c r="H8" i="5"/>
  <c r="E8" i="5"/>
  <c r="Q7" i="5"/>
  <c r="N7" i="5"/>
  <c r="K7" i="5"/>
  <c r="H7" i="5"/>
  <c r="E7" i="5"/>
  <c r="Q6" i="5"/>
  <c r="N6" i="5"/>
  <c r="K6" i="5"/>
  <c r="H6" i="5"/>
  <c r="E6" i="5"/>
  <c r="Q5" i="5"/>
  <c r="N5" i="5"/>
  <c r="K5" i="5"/>
  <c r="H5" i="5"/>
  <c r="E5" i="5"/>
  <c r="Q4" i="5"/>
  <c r="N4" i="5"/>
  <c r="K4" i="5"/>
  <c r="H4" i="5"/>
  <c r="E4" i="5"/>
  <c r="Q3" i="5"/>
  <c r="N3" i="5"/>
  <c r="K3" i="5"/>
  <c r="H3" i="5"/>
  <c r="E3" i="5"/>
</calcChain>
</file>

<file path=xl/sharedStrings.xml><?xml version="1.0" encoding="utf-8"?>
<sst xmlns="http://schemas.openxmlformats.org/spreadsheetml/2006/main" count="848" uniqueCount="214">
  <si>
    <t>Year</t>
  </si>
  <si>
    <t>Algeria</t>
  </si>
  <si>
    <t>Angola</t>
  </si>
  <si>
    <t>Aruba</t>
  </si>
  <si>
    <t>Australia</t>
  </si>
  <si>
    <t>Austria</t>
  </si>
  <si>
    <t>Bahamas</t>
  </si>
  <si>
    <t>Bahrain</t>
  </si>
  <si>
    <t>Bangladesh</t>
  </si>
  <si>
    <t>Belgium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</si>
  <si>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</si>
  <si>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</si>
  <si>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</si>
  <si>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</si>
  <si>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</si>
  <si>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</si>
  <si>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</si>
  <si>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</si>
  <si>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</si>
  <si>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</si>
  <si>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</si>
  <si>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</si>
  <si>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</si>
  <si>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</si>
  <si>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</si>
  <si>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</si>
  <si>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</si>
  <si>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</si>
  <si>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Denmark</t>
  </si>
  <si>
    <t>Dominican Republic</t>
  </si>
  <si>
    <t>Ecuador</t>
  </si>
  <si>
    <t>El Salvador</t>
  </si>
  <si>
    <t>Equatorial Guinea</t>
  </si>
  <si>
    <t>Eswatini</t>
  </si>
  <si>
    <t>Fiji</t>
  </si>
  <si>
    <t>Finland</t>
  </si>
  <si>
    <t>France</t>
  </si>
  <si>
    <t>Gabon</t>
  </si>
  <si>
    <t>Gambia, The</t>
  </si>
  <si>
    <t>Germany</t>
  </si>
  <si>
    <t>Ghana</t>
  </si>
  <si>
    <t>Greece</t>
  </si>
  <si>
    <t>Guatemala</t>
  </si>
  <si>
    <t>Honduras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</si>
  <si>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</si>
  <si>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</si>
  <si>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</si>
  <si>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</si>
  <si>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</si>
  <si>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</si>
  <si>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</si>
  <si>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</si>
  <si>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</si>
  <si>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</si>
  <si>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</si>
  <si>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Kenya</t>
  </si>
  <si>
    <t>Korea, Rep.</t>
  </si>
  <si>
    <t>Lao PDR</t>
  </si>
  <si>
    <t>Luxembourg</t>
  </si>
  <si>
    <t>Macao SAR, China</t>
  </si>
  <si>
    <t>Malawi</t>
  </si>
  <si>
    <t>Malaysia</t>
  </si>
  <si>
    <t>Malta</t>
  </si>
  <si>
    <t>Mauritania</t>
  </si>
  <si>
    <t>Mauritius</t>
  </si>
  <si>
    <t>Mexico</t>
  </si>
  <si>
    <t>Morocco</t>
  </si>
  <si>
    <t>Myanmar</t>
  </si>
  <si>
    <t>Netherlands</t>
  </si>
  <si>
    <t>New Zealand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</si>
  <si>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</si>
  <si>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</si>
  <si>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</si>
  <si>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</si>
  <si>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</si>
  <si>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</si>
  <si>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</si>
  <si>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</si>
  <si>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</si>
  <si>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</si>
  <si>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</si>
  <si>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Samoa</t>
  </si>
  <si>
    <t>Saudi Arabia</t>
  </si>
  <si>
    <t>Senegal</t>
  </si>
  <si>
    <t>Seychelles</t>
  </si>
  <si>
    <t>Singapore</t>
  </si>
  <si>
    <t>Slovenia</t>
  </si>
  <si>
    <t>South Africa</t>
  </si>
  <si>
    <t>Spain</t>
  </si>
  <si>
    <t>Sri Lanka</t>
  </si>
  <si>
    <t>Sweden</t>
  </si>
  <si>
    <t>Switzerland</t>
  </si>
  <si>
    <t>Tanzania</t>
  </si>
  <si>
    <t>Thailand</t>
  </si>
  <si>
    <t>Togo</t>
  </si>
  <si>
    <t>Tunisia</t>
  </si>
  <si>
    <t>Turkey</t>
  </si>
  <si>
    <t>United Kingdom</t>
  </si>
  <si>
    <t>United States</t>
  </si>
  <si>
    <t>Uruguay</t>
  </si>
  <si>
    <t>Zambia</t>
  </si>
  <si>
    <t>Country</t>
  </si>
  <si>
    <t>Model</t>
  </si>
  <si>
    <t>Low 95</t>
  </si>
  <si>
    <t>High 95</t>
  </si>
  <si>
    <t>p</t>
  </si>
  <si>
    <t>q</t>
  </si>
  <si>
    <t>d</t>
  </si>
  <si>
    <t>Forecast</t>
  </si>
  <si>
    <t>CPI</t>
  </si>
  <si>
    <t>ln(CPI)</t>
  </si>
  <si>
    <r>
      <t xml:space="preserve">You are using the XLSTAT trial version. Number of days remaining until the trial expires: </t>
    </r>
    <r>
      <rPr>
        <b/>
        <sz val="14"/>
        <color rgb="FFFFB63F"/>
        <rFont val="Calibri"/>
        <family val="2"/>
        <scheme val="minor"/>
      </rPr>
      <t>13</t>
    </r>
  </si>
  <si>
    <t>Time series: Workbook = Forecast R.xlsx / Sheet = India / Range = India!$B$1:$B$30 / 29 rows and 1 column</t>
  </si>
  <si>
    <t>Date data: Workbook = Forecast R.xlsx / Sheet = India / Range = India!$A$1:$A$30 / 29 rows and 1 column</t>
  </si>
  <si>
    <t>Confidence intervals (%): 95</t>
  </si>
  <si>
    <t>Center: No</t>
  </si>
  <si>
    <t>Model parameters: p = 1 / d = 1 / q = 0 / P = 0 / D = 0 / Q = 0 / s = 0</t>
  </si>
  <si>
    <t>Optimize: Likelihood (Convergence = 0.00001 / Iterations = 500)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</si>
  <si>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</si>
  <si>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</si>
  <si>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</si>
  <si>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</si>
  <si>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</si>
  <si>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</si>
  <si>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</si>
  <si>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</si>
  <si>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</si>
  <si>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Results of ARIMA modeling of the CPI series:</t>
  </si>
  <si>
    <t>Results of search for the best model:</t>
  </si>
  <si>
    <t>P</t>
  </si>
  <si>
    <t>Q</t>
  </si>
  <si>
    <t>AICC</t>
  </si>
  <si>
    <t>The best model for the selected selection criterion is displayed in blue</t>
  </si>
  <si>
    <t>Results after optimization (CPI):</t>
  </si>
  <si>
    <t>Goodness of fit statistics:</t>
  </si>
  <si>
    <t>DF</t>
  </si>
  <si>
    <t>SSE</t>
  </si>
  <si>
    <t>MSE</t>
  </si>
  <si>
    <t>RMSE</t>
  </si>
  <si>
    <t>WN Variance</t>
  </si>
  <si>
    <t>MAPE(Diff)</t>
  </si>
  <si>
    <t>MAPE</t>
  </si>
  <si>
    <t>-2Log(Like.)</t>
  </si>
  <si>
    <t>FPE</t>
  </si>
  <si>
    <t>AIC</t>
  </si>
  <si>
    <t>SBC</t>
  </si>
  <si>
    <t>Iterations</t>
  </si>
  <si>
    <t>Model parameters:</t>
  </si>
  <si>
    <t>Parameter</t>
  </si>
  <si>
    <t>Value</t>
  </si>
  <si>
    <t>Hessian standard error</t>
  </si>
  <si>
    <t>Lower bound (95%)</t>
  </si>
  <si>
    <t>Upper bound (95%)</t>
  </si>
  <si>
    <t>Constant</t>
  </si>
  <si>
    <t>Asympt. standard error</t>
  </si>
  <si>
    <t>AR(1)</t>
  </si>
  <si>
    <t>Predictions and residuals:</t>
  </si>
  <si>
    <t>ARIMA(CPI)</t>
  </si>
  <si>
    <t>Residuals</t>
  </si>
  <si>
    <t>Standardized residuals</t>
  </si>
  <si>
    <t xml:space="preserve"> </t>
  </si>
  <si>
    <t>Descriptive analysis (CPI):</t>
  </si>
  <si>
    <t>Lag</t>
  </si>
  <si>
    <t>Autocorrelation</t>
  </si>
  <si>
    <t>Standard error</t>
  </si>
  <si>
    <t>Partial autocorrelation</t>
  </si>
  <si>
    <t>Descriptive analysis (Residuals):</t>
  </si>
  <si>
    <t>Seed (random numbers): 123456789</t>
  </si>
  <si>
    <r>
      <t>XLSTAT 2019.3.2.61793  - ARIMA - Start time: 07-10-2019 at 17:20:30 / End time: 07-10-2019 at 17:20:32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</si>
  <si>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Time series: Workbook = Forecast R.xlsx / Sheet = India / Range = 'India'!$B$1:$B$30 / 29 rows and 1 column</t>
  </si>
  <si>
    <t>Date data: Workbook = Forecast R.xlsx / Sheet = India / Range = 'India'!$A$1:$A$30 / 29 rows and 1 column</t>
  </si>
  <si>
    <t>Model parameters: p = 1 / d = 0 / q = 0 / P = 0 / D = 0 / Q = 0 / s = 0</t>
  </si>
  <si>
    <t>MA(1)</t>
  </si>
  <si>
    <t>MA(2)</t>
  </si>
  <si>
    <r>
      <t>XLSTAT 2019.3.2.61793  - ARIMA - Start time: 07-10-2019 at 17:21:40 / End time: 07-10-2019 at 17:21:41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</si>
  <si>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Model parameters: p = 0 / d = 2 / q = 0 / P = 0 / D = 0 / Q = 0 / s = 0</t>
  </si>
  <si>
    <r>
      <t>XLSTAT 2019.3.2.61793  - ARIMA - Start time: 07-10-2019 at 17:22:48 / End time: 07-10-2019 at 17:22:50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</si>
  <si>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r>
      <t>XLSTAT 2019.3.2.61793  - ARIMA - Start time: 07-10-2019 at 17:23:56 / End time: 07-10-2019 at 17:23:57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</si>
  <si>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Time series: Workbook = Forecast R.xlsx / Sheet = India / Range = India!$C$1:$C$30 / 29 rows and 1 column</t>
  </si>
  <si>
    <t>Results of ARIMA modeling of the ln(CPI) series:</t>
  </si>
  <si>
    <t>Results after optimization (ln(CPI)):</t>
  </si>
  <si>
    <t>ARIMA(ln(CPI))</t>
  </si>
  <si>
    <t>Descriptive analysis (ln(CPI)):</t>
  </si>
  <si>
    <r>
      <t>XLSTAT 2019.3.2.61793  - ARIMA - Start time: 07-10-2019 at 17:25:51 / End time: 07-10-2019 at 17:25:53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</si>
  <si>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Time series: Workbook = Forecast R.xlsx / Sheet = India / Range = 'India'!$C$1:$C$30 / 29 rows and 1 column</t>
  </si>
  <si>
    <r>
      <t>XLSTAT 2019.3.2.61793  - ARIMA - Start time: 07-10-2019 at 17:26:31 / End time: 07-10-2019 at 17:26:32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</si>
  <si>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Data: Workbook = Forecast R.xlsx / Sheet = India / Range = India!$E$1:$E$30 / 29 rows and 1 column</t>
  </si>
  <si>
    <t>Significance level (%): 5</t>
  </si>
  <si>
    <t>:</t>
  </si>
  <si>
    <t>Shapiro-Wilk test (Residuals):</t>
  </si>
  <si>
    <t>W</t>
  </si>
  <si>
    <t>p-value (Two-tailed)</t>
  </si>
  <si>
    <t>alpha</t>
  </si>
  <si>
    <t>Test interpretation:</t>
  </si>
  <si>
    <t>H0: The variable from which the sample was extracted follows a Normal distribution.</t>
  </si>
  <si>
    <t>Ha: The variable from which the sample was extracted does not follow a Normal distribution.</t>
  </si>
  <si>
    <t>As the computed p-value is greater than the significance level alpha=0.05, one cannot reject the null hypothesis H0.</t>
  </si>
  <si>
    <t>Normal P-P plots:</t>
  </si>
  <si>
    <r>
      <t>XLSTAT 2019.3.2.61793  - Normality tests - Start time: 07-10-2019 at 17:30:58 / End time: 07-10-2019 at 17:31:00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</si>
  <si>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Error</t>
  </si>
  <si>
    <t>Direct</t>
  </si>
  <si>
    <t>Time series: Workbook = Forecast R.xlsx / Sheet = India / Range = India!$B:$B / 29 rows and 1 column</t>
  </si>
  <si>
    <t>Date data: Workbook = Forecast R.xlsx / Sheet = India / Range = India!$A:$A / 29 rows and 1 column</t>
  </si>
  <si>
    <r>
      <t>XLSTAT 2019.3.2.61793  - ARIMA - Start time: 07-10-2019 at 17:40:02 / End time: 07-10-2019 at 17:40:04</t>
    </r>
    <r>
      <rPr>
        <sz val="11"/>
        <color rgb="FFFFFFFF"/>
        <rFont val="Calibri"/>
        <family val="2"/>
        <scheme val="minor"/>
      </rPr>
      <t xml:space="preserve"> / Microsoft Excel 16.012026</t>
    </r>
  </si>
  <si>
    <t>ERROR</t>
  </si>
  <si>
    <t>ARIMAX CPI</t>
  </si>
  <si>
    <t>ARIMA CPI</t>
  </si>
  <si>
    <t>Error2</t>
  </si>
  <si>
    <t>Error3</t>
  </si>
  <si>
    <t>Error4</t>
  </si>
  <si>
    <t>ARIMA (ln(CPI))</t>
  </si>
  <si>
    <t>ARIMAX (ln(CPI))</t>
  </si>
  <si>
    <t>ARIMA(ln(CPI)) without GDP</t>
  </si>
  <si>
    <t>ARIMA(ln(CPI)) without GDP,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</si>
</sst>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Lucida Console"/>
      <family val="3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sz val="11"/>
      <color rgb="FF003CE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82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NumberFormat="1" applyBorder="1" applyAlignment="1"/>
    <xf numFmtId="164" fontId="0" fillId="0" borderId="4" xfId="0" applyNumberFormat="1" applyBorder="1" applyAlignment="1"/>
    <xf numFmtId="0" fontId="1" fillId="0" borderId="0" xfId="0" applyFo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5" xfId="0" applyNumberFormat="1" applyBorder="1" applyAlignment="1"/>
    <xf numFmtId="0" fontId="14" fillId="0" borderId="3" xfId="0" applyNumberFormat="1" applyFont="1" applyBorder="1" applyAlignment="1"/>
    <xf numFmtId="164" fontId="14" fillId="0" borderId="3" xfId="0" applyNumberFormat="1" applyFont="1" applyBorder="1" applyAlignment="1"/>
    <xf numFmtId="0" fontId="14" fillId="0" borderId="0" xfId="0" applyFont="1"/>
    <xf numFmtId="0" fontId="15" fillId="0" borderId="0" xfId="0" applyFont="1"/>
    <xf numFmtId="0" fontId="0" fillId="0" borderId="2" xfId="0" applyBorder="1" applyAlignment="1"/>
    <xf numFmtId="0" fontId="0" fillId="0" borderId="5" xfId="0" applyBorder="1" applyAlignment="1"/>
    <xf numFmtId="0" fontId="0" fillId="0" borderId="2" xfId="0" applyNumberFormat="1" applyFont="1" applyBorder="1" applyAlignment="1">
      <alignment horizontal="center"/>
    </xf>
    <xf numFmtId="0" fontId="14" fillId="0" borderId="0" xfId="0" applyNumberFormat="1" applyFont="1" applyAlignment="1"/>
    <xf numFmtId="164" fontId="14" fillId="0" borderId="0" xfId="0" applyNumberFormat="1" applyFont="1" applyAlignment="1"/>
    <xf numFmtId="0" fontId="0" fillId="0" borderId="0" xfId="0" applyFont="1"/>
    <xf numFmtId="49" fontId="0" fillId="0" borderId="4" xfId="0" applyNumberFormat="1" applyBorder="1" applyAlignment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64" fontId="0" fillId="0" borderId="0" xfId="0" applyNumberFormat="1"/>
    <xf numFmtId="49" fontId="0" fillId="0" borderId="2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(CPI)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CPI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ARIMA6!$B$69:$B$97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ARIMA6!$C$69:$C$97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26.132091425864498</c:v>
                </c:pt>
                <c:pt idx="2">
                  <c:v>29.2124945523449</c:v>
                </c:pt>
                <c:pt idx="3">
                  <c:v>31.060737091425899</c:v>
                </c:pt>
                <c:pt idx="4">
                  <c:v>34.243821411653201</c:v>
                </c:pt>
                <c:pt idx="5">
                  <c:v>37.745213169114201</c:v>
                </c:pt>
                <c:pt idx="6">
                  <c:v>41.133658455708201</c:v>
                </c:pt>
                <c:pt idx="7">
                  <c:v>44.080577451444803</c:v>
                </c:pt>
                <c:pt idx="8">
                  <c:v>49.9128076740881</c:v>
                </c:pt>
                <c:pt idx="9">
                  <c:v>52.243646139270503</c:v>
                </c:pt>
                <c:pt idx="10">
                  <c:v>54.338321648507801</c:v>
                </c:pt>
                <c:pt idx="11">
                  <c:v>56.391926101373699</c:v>
                </c:pt>
                <c:pt idx="12">
                  <c:v>58.815172903837002</c:v>
                </c:pt>
                <c:pt idx="13">
                  <c:v>61.053595452392202</c:v>
                </c:pt>
                <c:pt idx="14">
                  <c:v>63.353638086215099</c:v>
                </c:pt>
                <c:pt idx="15">
                  <c:v>66.043851255329201</c:v>
                </c:pt>
                <c:pt idx="16">
                  <c:v>69.872098531501607</c:v>
                </c:pt>
                <c:pt idx="17">
                  <c:v>74.324964471814297</c:v>
                </c:pt>
                <c:pt idx="18">
                  <c:v>80.530554239696798</c:v>
                </c:pt>
                <c:pt idx="19">
                  <c:v>89.294173377546201</c:v>
                </c:pt>
                <c:pt idx="20">
                  <c:v>100</c:v>
                </c:pt>
                <c:pt idx="21">
                  <c:v>108.858360966367</c:v>
                </c:pt>
                <c:pt idx="22">
                  <c:v>118.995736617717</c:v>
                </c:pt>
                <c:pt idx="23">
                  <c:v>131.97536712458501</c:v>
                </c:pt>
                <c:pt idx="24">
                  <c:v>140.36001894836599</c:v>
                </c:pt>
                <c:pt idx="25">
                  <c:v>148.60255802936999</c:v>
                </c:pt>
                <c:pt idx="26">
                  <c:v>155.94504973945999</c:v>
                </c:pt>
                <c:pt idx="27">
                  <c:v>159.82946470866901</c:v>
                </c:pt>
                <c:pt idx="28">
                  <c:v>167.59829464708699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F-48DE-9577-5313D4955765}"/>
            </c:ext>
          </c:extLst>
        </c:ser>
        <c:ser>
          <c:idx val="1"/>
          <c:order val="1"/>
          <c:tx>
            <c:v>ARIMA (CPI)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ARIMA6!$B$69:$B$97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ARIMA6!$D$69:$D$97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25.115058538039349</c:v>
                </c:pt>
                <c:pt idx="2">
                  <c:v>29.148325315841721</c:v>
                </c:pt>
                <c:pt idx="3">
                  <c:v>32.131430010185618</c:v>
                </c:pt>
                <c:pt idx="4">
                  <c:v>32.812098994560046</c:v>
                </c:pt>
                <c:pt idx="5">
                  <c:v>37.260055750508783</c:v>
                </c:pt>
                <c:pt idx="6">
                  <c:v>41.063069999210867</c:v>
                </c:pt>
                <c:pt idx="7">
                  <c:v>44.344489209958638</c:v>
                </c:pt>
                <c:pt idx="8">
                  <c:v>46.873025710601134</c:v>
                </c:pt>
                <c:pt idx="9">
                  <c:v>55.439325761548588</c:v>
                </c:pt>
                <c:pt idx="10">
                  <c:v>54.452307396634417</c:v>
                </c:pt>
                <c:pt idx="11">
                  <c:v>56.323199070564335</c:v>
                </c:pt>
                <c:pt idx="12">
                  <c:v>58.337885317659406</c:v>
                </c:pt>
                <c:pt idx="13">
                  <c:v>61.111398665330455</c:v>
                </c:pt>
                <c:pt idx="14">
                  <c:v>63.174685023572238</c:v>
                </c:pt>
                <c:pt idx="15">
                  <c:v>65.53311775908567</c:v>
                </c:pt>
                <c:pt idx="16">
                  <c:v>68.593049618677625</c:v>
                </c:pt>
                <c:pt idx="17">
                  <c:v>73.49967786348644</c:v>
                </c:pt>
                <c:pt idx="18">
                  <c:v>78.544421389792674</c:v>
                </c:pt>
                <c:pt idx="19">
                  <c:v>86.410861221134667</c:v>
                </c:pt>
                <c:pt idx="20">
                  <c:v>97.59842369484403</c:v>
                </c:pt>
                <c:pt idx="21">
                  <c:v>110.14465173896917</c:v>
                </c:pt>
                <c:pt idx="22">
                  <c:v>117.25238696277104</c:v>
                </c:pt>
                <c:pt idx="23">
                  <c:v>128.60173428205059</c:v>
                </c:pt>
                <c:pt idx="24">
                  <c:v>144.27463516209559</c:v>
                </c:pt>
                <c:pt idx="25">
                  <c:v>148.30516654924082</c:v>
                </c:pt>
                <c:pt idx="26">
                  <c:v>156.41304211158496</c:v>
                </c:pt>
                <c:pt idx="27">
                  <c:v>162.90266487016893</c:v>
                </c:pt>
                <c:pt idx="28">
                  <c:v>163.51026755201192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F-48DE-9577-5313D495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47528"/>
        <c:axId val="863650152"/>
      </c:scatterChart>
      <c:valAx>
        <c:axId val="863647528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50152"/>
        <c:crosses val="autoZero"/>
        <c:crossBetween val="midCat"/>
      </c:valAx>
      <c:valAx>
        <c:axId val="863650152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CPI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475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Autocorrelogramln(CPI)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ARIMA5!$C$111:$C$126</c:f>
              <c:numCache>
                <c:formatCode>0.000</c:formatCode>
                <c:ptCount val="16"/>
                <c:pt idx="0">
                  <c:v>1</c:v>
                </c:pt>
                <c:pt idx="1">
                  <c:v>0.8874012689588946</c:v>
                </c:pt>
                <c:pt idx="2">
                  <c:v>0.77853360990360265</c:v>
                </c:pt>
                <c:pt idx="3">
                  <c:v>0.67018256716074698</c:v>
                </c:pt>
                <c:pt idx="4">
                  <c:v>0.5593978673678941</c:v>
                </c:pt>
                <c:pt idx="5">
                  <c:v>0.45225941218334309</c:v>
                </c:pt>
                <c:pt idx="6">
                  <c:v>0.35066662304307344</c:v>
                </c:pt>
                <c:pt idx="7">
                  <c:v>0.25825481827481106</c:v>
                </c:pt>
                <c:pt idx="8">
                  <c:v>0.17254695364760508</c:v>
                </c:pt>
                <c:pt idx="9">
                  <c:v>0.10078369987068939</c:v>
                </c:pt>
                <c:pt idx="10">
                  <c:v>3.7422936188056963E-2</c:v>
                </c:pt>
                <c:pt idx="11">
                  <c:v>-1.9057877106398616E-2</c:v>
                </c:pt>
                <c:pt idx="12">
                  <c:v>-7.1217991128143837E-2</c:v>
                </c:pt>
                <c:pt idx="13">
                  <c:v>-0.12032531534984002</c:v>
                </c:pt>
                <c:pt idx="14">
                  <c:v>-0.16731778814464954</c:v>
                </c:pt>
                <c:pt idx="15">
                  <c:v>-0.21391589608128891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52E-A41A-C9B09775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63928"/>
        <c:axId val="86366688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ARIMA5!$E$111:$E$126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-0.584029126021407</c:v>
                </c:pt>
                <c:pt idx="3">
                  <c:v>-0.70828444982430627</c:v>
                </c:pt>
                <c:pt idx="4">
                  <c:v>-0.78781847480893175</c:v>
                </c:pt>
                <c:pt idx="5">
                  <c:v>-0.8387853495191735</c:v>
                </c:pt>
                <c:pt idx="6">
                  <c:v>-0.87048773580980832</c:v>
                </c:pt>
                <c:pt idx="7">
                  <c:v>-0.88900300608221106</c:v>
                </c:pt>
                <c:pt idx="8">
                  <c:v>-0.89888590865349693</c:v>
                </c:pt>
                <c:pt idx="9">
                  <c:v>-0.90326266308447212</c:v>
                </c:pt>
                <c:pt idx="10">
                  <c:v>-0.90475101990612317</c:v>
                </c:pt>
                <c:pt idx="11">
                  <c:v>-0.9049560396173123</c:v>
                </c:pt>
                <c:pt idx="12">
                  <c:v>-0.90500920231236281</c:v>
                </c:pt>
                <c:pt idx="13">
                  <c:v>-0.90575127528010879</c:v>
                </c:pt>
                <c:pt idx="14">
                  <c:v>-0.90786620774216742</c:v>
                </c:pt>
                <c:pt idx="15">
                  <c:v>-0.91194176356798395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52E-A41A-C9B09775F7E6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ARIMA5!$F$111:$F$126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0.584029126021407</c:v>
                </c:pt>
                <c:pt idx="3">
                  <c:v>0.70828444982430627</c:v>
                </c:pt>
                <c:pt idx="4">
                  <c:v>0.78781847480893175</c:v>
                </c:pt>
                <c:pt idx="5">
                  <c:v>0.8387853495191735</c:v>
                </c:pt>
                <c:pt idx="6">
                  <c:v>0.87048773580980832</c:v>
                </c:pt>
                <c:pt idx="7">
                  <c:v>0.88900300608221106</c:v>
                </c:pt>
                <c:pt idx="8">
                  <c:v>0.89888590865349693</c:v>
                </c:pt>
                <c:pt idx="9">
                  <c:v>0.90326266308447212</c:v>
                </c:pt>
                <c:pt idx="10">
                  <c:v>0.90475101990612317</c:v>
                </c:pt>
                <c:pt idx="11">
                  <c:v>0.9049560396173123</c:v>
                </c:pt>
                <c:pt idx="12">
                  <c:v>0.90500920231236281</c:v>
                </c:pt>
                <c:pt idx="13">
                  <c:v>0.90575127528010879</c:v>
                </c:pt>
                <c:pt idx="14">
                  <c:v>0.90786620774216742</c:v>
                </c:pt>
                <c:pt idx="15">
                  <c:v>0.91194176356798395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2-452E-A41A-C9B09775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63928"/>
        <c:axId val="863666880"/>
      </c:lineChart>
      <c:catAx>
        <c:axId val="86366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66880"/>
        <c:crosses val="autoZero"/>
        <c:auto val="1"/>
        <c:lblAlgn val="ctr"/>
        <c:lblOffset val="100"/>
        <c:noMultiLvlLbl val="0"/>
      </c:catAx>
      <c:valAx>
        <c:axId val="86366688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6392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autocorrelogramln(CPI)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ARIMA5!$G$111:$G$126</c:f>
              <c:numCache>
                <c:formatCode>0.000</c:formatCode>
                <c:ptCount val="16"/>
                <c:pt idx="0">
                  <c:v>1</c:v>
                </c:pt>
                <c:pt idx="1">
                  <c:v>0.8874012689588946</c:v>
                </c:pt>
                <c:pt idx="2">
                  <c:v>-4.2101660358758168E-2</c:v>
                </c:pt>
                <c:pt idx="3">
                  <c:v>-5.8521691968667446E-2</c:v>
                </c:pt>
                <c:pt idx="4">
                  <c:v>-7.6313636339141899E-2</c:v>
                </c:pt>
                <c:pt idx="5">
                  <c:v>-5.4031784471438596E-2</c:v>
                </c:pt>
                <c:pt idx="6">
                  <c:v>-4.6893507971455833E-2</c:v>
                </c:pt>
                <c:pt idx="7">
                  <c:v>-3.0558588508430188E-2</c:v>
                </c:pt>
                <c:pt idx="8">
                  <c:v>-4.1296423739544466E-2</c:v>
                </c:pt>
                <c:pt idx="9">
                  <c:v>-7.4729826410059137E-3</c:v>
                </c:pt>
                <c:pt idx="10">
                  <c:v>-2.8102945814325639E-2</c:v>
                </c:pt>
                <c:pt idx="11">
                  <c:v>-3.3362263494417128E-2</c:v>
                </c:pt>
                <c:pt idx="12">
                  <c:v>-4.517666377427066E-2</c:v>
                </c:pt>
                <c:pt idx="13">
                  <c:v>-5.0232701118610577E-2</c:v>
                </c:pt>
                <c:pt idx="14">
                  <c:v>-5.5245232870754897E-2</c:v>
                </c:pt>
                <c:pt idx="15">
                  <c:v>-6.3978402563146589E-2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A-4A8E-B3DE-ADF24A92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73768"/>
        <c:axId val="86367409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ARIMA5!$I$111:$I$126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A-4A8E-B3DE-ADF24A926CC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ARIMA5!$B$111:$B$126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ARIMA5!$J$111:$J$126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A-4A8E-B3DE-ADF24A92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73768"/>
        <c:axId val="863674096"/>
      </c:lineChart>
      <c:catAx>
        <c:axId val="86367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74096"/>
        <c:crosses val="autoZero"/>
        <c:auto val="1"/>
        <c:lblAlgn val="ctr"/>
        <c:lblOffset val="100"/>
        <c:noMultiLvlLbl val="0"/>
      </c:catAx>
      <c:valAx>
        <c:axId val="86367409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737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ARIMA5!$C$152:$C$167</c:f>
              <c:numCache>
                <c:formatCode>0.000</c:formatCode>
                <c:ptCount val="16"/>
                <c:pt idx="0">
                  <c:v>1</c:v>
                </c:pt>
                <c:pt idx="1">
                  <c:v>-0.32022643737848855</c:v>
                </c:pt>
                <c:pt idx="2">
                  <c:v>-0.13946419045291608</c:v>
                </c:pt>
                <c:pt idx="3">
                  <c:v>0.1940879163383824</c:v>
                </c:pt>
                <c:pt idx="4">
                  <c:v>0.12665199779305253</c:v>
                </c:pt>
                <c:pt idx="5">
                  <c:v>-0.33571264370562259</c:v>
                </c:pt>
                <c:pt idx="6">
                  <c:v>6.7568586144846607E-2</c:v>
                </c:pt>
                <c:pt idx="7">
                  <c:v>7.9327930875513014E-2</c:v>
                </c:pt>
                <c:pt idx="8">
                  <c:v>-0.16652936771898633</c:v>
                </c:pt>
                <c:pt idx="9">
                  <c:v>-0.12010508972660028</c:v>
                </c:pt>
                <c:pt idx="10">
                  <c:v>-4.2083623518348559E-2</c:v>
                </c:pt>
                <c:pt idx="11">
                  <c:v>3.8756291575232082E-2</c:v>
                </c:pt>
                <c:pt idx="12">
                  <c:v>0.11475406051146743</c:v>
                </c:pt>
                <c:pt idx="13">
                  <c:v>-0.13693379958035259</c:v>
                </c:pt>
                <c:pt idx="14">
                  <c:v>5.647313989295159E-3</c:v>
                </c:pt>
                <c:pt idx="15">
                  <c:v>0.22338931377636367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6-43C6-B1FD-B043C9AB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09808"/>
        <c:axId val="8636170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ARIMA5!$E$152:$E$167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-0.39953867315004415</c:v>
                </c:pt>
                <c:pt idx="3">
                  <c:v>-0.40593604634027164</c:v>
                </c:pt>
                <c:pt idx="4">
                  <c:v>-0.41804778483320321</c:v>
                </c:pt>
                <c:pt idx="5">
                  <c:v>-0.42309997832229129</c:v>
                </c:pt>
                <c:pt idx="6">
                  <c:v>-0.45702493196664701</c:v>
                </c:pt>
                <c:pt idx="7">
                  <c:v>-0.4583462902393366</c:v>
                </c:pt>
                <c:pt idx="8">
                  <c:v>-0.46016137807680679</c:v>
                </c:pt>
                <c:pt idx="9">
                  <c:v>-0.46807637260922208</c:v>
                </c:pt>
                <c:pt idx="10">
                  <c:v>-0.47214101857140467</c:v>
                </c:pt>
                <c:pt idx="11">
                  <c:v>-0.47263763874721171</c:v>
                </c:pt>
                <c:pt idx="12">
                  <c:v>-0.47305842450097091</c:v>
                </c:pt>
                <c:pt idx="13">
                  <c:v>-0.47673155804755013</c:v>
                </c:pt>
                <c:pt idx="14">
                  <c:v>-0.48191348951096957</c:v>
                </c:pt>
                <c:pt idx="15">
                  <c:v>-0.48192225566346381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6-43C6-B1FD-B043C9AB2BEA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ARIMA5!$F$152:$F$167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0.39953867315004415</c:v>
                </c:pt>
                <c:pt idx="3">
                  <c:v>0.40593604634027164</c:v>
                </c:pt>
                <c:pt idx="4">
                  <c:v>0.41804778483320321</c:v>
                </c:pt>
                <c:pt idx="5">
                  <c:v>0.42309997832229129</c:v>
                </c:pt>
                <c:pt idx="6">
                  <c:v>0.45702493196664701</c:v>
                </c:pt>
                <c:pt idx="7">
                  <c:v>0.4583462902393366</c:v>
                </c:pt>
                <c:pt idx="8">
                  <c:v>0.46016137807680679</c:v>
                </c:pt>
                <c:pt idx="9">
                  <c:v>0.46807637260922208</c:v>
                </c:pt>
                <c:pt idx="10">
                  <c:v>0.47214101857140467</c:v>
                </c:pt>
                <c:pt idx="11">
                  <c:v>0.47263763874721171</c:v>
                </c:pt>
                <c:pt idx="12">
                  <c:v>0.47305842450097091</c:v>
                </c:pt>
                <c:pt idx="13">
                  <c:v>0.47673155804755013</c:v>
                </c:pt>
                <c:pt idx="14">
                  <c:v>0.48191348951096957</c:v>
                </c:pt>
                <c:pt idx="15">
                  <c:v>0.48192225566346381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6-43C6-B1FD-B043C9AB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09808"/>
        <c:axId val="863617024"/>
      </c:lineChart>
      <c:catAx>
        <c:axId val="86360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17024"/>
        <c:crosses val="autoZero"/>
        <c:auto val="1"/>
        <c:lblAlgn val="ctr"/>
        <c:lblOffset val="100"/>
        <c:noMultiLvlLbl val="0"/>
      </c:catAx>
      <c:valAx>
        <c:axId val="86361702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0980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ARIMA5!$G$152:$G$167</c:f>
              <c:numCache>
                <c:formatCode>0.000</c:formatCode>
                <c:ptCount val="16"/>
                <c:pt idx="0">
                  <c:v>1</c:v>
                </c:pt>
                <c:pt idx="1">
                  <c:v>-0.32022643737848855</c:v>
                </c:pt>
                <c:pt idx="2">
                  <c:v>-0.2696616029569554</c:v>
                </c:pt>
                <c:pt idx="3">
                  <c:v>6.1322087977407645E-2</c:v>
                </c:pt>
                <c:pt idx="4">
                  <c:v>0.22659332284571576</c:v>
                </c:pt>
                <c:pt idx="5">
                  <c:v>-0.19628503039175207</c:v>
                </c:pt>
                <c:pt idx="6">
                  <c:v>-0.12829120756598192</c:v>
                </c:pt>
                <c:pt idx="7">
                  <c:v>-7.7440797551067669E-2</c:v>
                </c:pt>
                <c:pt idx="8">
                  <c:v>-0.12645579704196663</c:v>
                </c:pt>
                <c:pt idx="9">
                  <c:v>-0.168194211276912</c:v>
                </c:pt>
                <c:pt idx="10">
                  <c:v>-0.34086272100338461</c:v>
                </c:pt>
                <c:pt idx="11">
                  <c:v>-0.19493826284596985</c:v>
                </c:pt>
                <c:pt idx="12">
                  <c:v>0.16730249398261818</c:v>
                </c:pt>
                <c:pt idx="13">
                  <c:v>-3.1721150753711236E-2</c:v>
                </c:pt>
                <c:pt idx="14">
                  <c:v>-0.18524937264687441</c:v>
                </c:pt>
                <c:pt idx="15">
                  <c:v>-2.388951452866821E-2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FF5-9975-D2919700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18664"/>
        <c:axId val="86361505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ARIMA5!$I$152:$I$167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4FF5-9975-D2919700C1D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ARIMA5!$B$152:$B$167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ARIMA5!$J$152:$J$167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8-4FF5-9975-D2919700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18664"/>
        <c:axId val="863615056"/>
      </c:lineChart>
      <c:catAx>
        <c:axId val="86361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15056"/>
        <c:crosses val="autoZero"/>
        <c:auto val="1"/>
        <c:lblAlgn val="ctr"/>
        <c:lblOffset val="100"/>
        <c:noMultiLvlLbl val="0"/>
      </c:catAx>
      <c:valAx>
        <c:axId val="86361505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1866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(ln(CPI))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ln(CPI)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ARIMA4!$B$69:$B$97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ARIMA4!$C$69:$C$97</c:f>
              <c:numCache>
                <c:formatCode>0.000</c:formatCode>
                <c:ptCount val="29"/>
                <c:pt idx="0">
                  <c:v>3.1332746928415518</c:v>
                </c:pt>
                <c:pt idx="1">
                  <c:v>3.2631641155895772</c:v>
                </c:pt>
                <c:pt idx="2">
                  <c:v>3.3745965133812583</c:v>
                </c:pt>
                <c:pt idx="3">
                  <c:v>3.4359445486503541</c:v>
                </c:pt>
                <c:pt idx="4">
                  <c:v>3.5335061516947328</c:v>
                </c:pt>
                <c:pt idx="5">
                  <c:v>3.6308586641876208</c:v>
                </c:pt>
                <c:pt idx="6">
                  <c:v>3.71682672688154</c:v>
                </c:pt>
                <c:pt idx="7">
                  <c:v>3.7860192648370026</c:v>
                </c:pt>
                <c:pt idx="8">
                  <c:v>3.9102776366395737</c:v>
                </c:pt>
                <c:pt idx="9">
                  <c:v>3.9559182784603957</c:v>
                </c:pt>
                <c:pt idx="10">
                  <c:v>3.9952297174061586</c:v>
                </c:pt>
                <c:pt idx="11">
                  <c:v>4.0323259940255056</c:v>
                </c:pt>
                <c:pt idx="12">
                  <c:v>4.0743998641995827</c:v>
                </c:pt>
                <c:pt idx="13">
                  <c:v>4.1117520923916331</c:v>
                </c:pt>
                <c:pt idx="14">
                  <c:v>4.148732333472033</c:v>
                </c:pt>
                <c:pt idx="15">
                  <c:v>4.1903189343613869</c:v>
                </c:pt>
                <c:pt idx="16">
                  <c:v>4.2466664069136906</c:v>
                </c:pt>
                <c:pt idx="17">
                  <c:v>4.3084468908728031</c:v>
                </c:pt>
                <c:pt idx="18">
                  <c:v>4.3886366681840778</c:v>
                </c:pt>
                <c:pt idx="19">
                  <c:v>4.4919362380218821</c:v>
                </c:pt>
                <c:pt idx="20">
                  <c:v>4.6051701859880918</c:v>
                </c:pt>
                <c:pt idx="21">
                  <c:v>4.6900475965484754</c:v>
                </c:pt>
                <c:pt idx="22">
                  <c:v>4.7790876657278627</c:v>
                </c:pt>
                <c:pt idx="23">
                  <c:v>4.8826152924795183</c:v>
                </c:pt>
                <c:pt idx="24">
                  <c:v>4.9442106857133377</c:v>
                </c:pt>
                <c:pt idx="25">
                  <c:v>5.0012753463304493</c:v>
                </c:pt>
                <c:pt idx="26">
                  <c:v>5.0495036999367313</c:v>
                </c:pt>
                <c:pt idx="27">
                  <c:v>5.0741074012456853</c:v>
                </c:pt>
                <c:pt idx="28">
                  <c:v>5.121570012859503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D-4E21-8D09-B445CE88ECE5}"/>
            </c:ext>
          </c:extLst>
        </c:ser>
        <c:ser>
          <c:idx val="1"/>
          <c:order val="1"/>
          <c:tx>
            <c:v>ARIMA (ln(CPI))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ARIMA4!$B$69:$B$97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ARIMA4!$D$69:$D$97</c:f>
              <c:numCache>
                <c:formatCode>0.000</c:formatCode>
                <c:ptCount val="29"/>
                <c:pt idx="0">
                  <c:v>3.1332746928415518</c:v>
                </c:pt>
                <c:pt idx="1">
                  <c:v>3.2234281755559691</c:v>
                </c:pt>
                <c:pt idx="2">
                  <c:v>3.3868262246265037</c:v>
                </c:pt>
                <c:pt idx="3">
                  <c:v>3.4806864861782971</c:v>
                </c:pt>
                <c:pt idx="4">
                  <c:v>3.4943513632018761</c:v>
                </c:pt>
                <c:pt idx="5">
                  <c:v>3.6263903399391886</c:v>
                </c:pt>
                <c:pt idx="6">
                  <c:v>3.7235437863493273</c:v>
                </c:pt>
                <c:pt idx="7">
                  <c:v>3.7986732061223631</c:v>
                </c:pt>
                <c:pt idx="8">
                  <c:v>3.8518944915657332</c:v>
                </c:pt>
                <c:pt idx="9">
                  <c:v>4.0285786652953819</c:v>
                </c:pt>
                <c:pt idx="10">
                  <c:v>3.9993707621650212</c:v>
                </c:pt>
                <c:pt idx="11">
                  <c:v>4.032656440433021</c:v>
                </c:pt>
                <c:pt idx="12">
                  <c:v>4.0676437566817061</c:v>
                </c:pt>
                <c:pt idx="13">
                  <c:v>4.1144565786802181</c:v>
                </c:pt>
                <c:pt idx="14">
                  <c:v>4.1473135354847948</c:v>
                </c:pt>
                <c:pt idx="15">
                  <c:v>4.1839396237035675</c:v>
                </c:pt>
                <c:pt idx="16">
                  <c:v>4.2299117408028382</c:v>
                </c:pt>
                <c:pt idx="17">
                  <c:v>4.3003124016936942</c:v>
                </c:pt>
                <c:pt idx="18">
                  <c:v>4.3672654211431752</c:v>
                </c:pt>
                <c:pt idx="19">
                  <c:v>4.4649818914956851</c:v>
                </c:pt>
                <c:pt idx="20">
                  <c:v>4.5902832966082547</c:v>
                </c:pt>
                <c:pt idx="21">
                  <c:v>4.7129753368912812</c:v>
                </c:pt>
                <c:pt idx="22">
                  <c:v>4.7708557130018967</c:v>
                </c:pt>
                <c:pt idx="23">
                  <c:v>4.8638588696531979</c:v>
                </c:pt>
                <c:pt idx="24">
                  <c:v>4.9811794742030227</c:v>
                </c:pt>
                <c:pt idx="25">
                  <c:v>5.0028529990988497</c:v>
                </c:pt>
                <c:pt idx="26">
                  <c:v>5.0556041448891893</c:v>
                </c:pt>
                <c:pt idx="27">
                  <c:v>5.0954198322603093</c:v>
                </c:pt>
                <c:pt idx="28">
                  <c:v>5.0975315225452471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D-4E21-8D09-B445CE88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1112"/>
        <c:axId val="651604720"/>
      </c:scatterChart>
      <c:valAx>
        <c:axId val="651601112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1604720"/>
        <c:crosses val="autoZero"/>
        <c:crossBetween val="midCat"/>
      </c:valAx>
      <c:valAx>
        <c:axId val="651604720"/>
        <c:scaling>
          <c:orientation val="minMax"/>
          <c:max val="5.5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ln(CPI)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16011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ARIMA4!$B$69:$B$97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ARIMA4!$E$69:$E$97</c:f>
              <c:numCache>
                <c:formatCode>0.000</c:formatCode>
                <c:ptCount val="29"/>
                <c:pt idx="0">
                  <c:v>0</c:v>
                </c:pt>
                <c:pt idx="1">
                  <c:v>3.9735940033608141E-2</c:v>
                </c:pt>
                <c:pt idx="2">
                  <c:v>-1.2229711245245412E-2</c:v>
                </c:pt>
                <c:pt idx="3">
                  <c:v>-4.4741937527942977E-2</c:v>
                </c:pt>
                <c:pt idx="4">
                  <c:v>3.9154788492856696E-2</c:v>
                </c:pt>
                <c:pt idx="5">
                  <c:v>4.4683242484322427E-3</c:v>
                </c:pt>
                <c:pt idx="6">
                  <c:v>-6.7170594677872231E-3</c:v>
                </c:pt>
                <c:pt idx="7">
                  <c:v>-1.265394128536057E-2</c:v>
                </c:pt>
                <c:pt idx="8">
                  <c:v>5.838314507384057E-2</c:v>
                </c:pt>
                <c:pt idx="9">
                  <c:v>-7.2660386834986213E-2</c:v>
                </c:pt>
                <c:pt idx="10">
                  <c:v>-4.1410447588625665E-3</c:v>
                </c:pt>
                <c:pt idx="11">
                  <c:v>-3.3044640751533905E-4</c:v>
                </c:pt>
                <c:pt idx="12">
                  <c:v>6.7561075178765861E-3</c:v>
                </c:pt>
                <c:pt idx="13">
                  <c:v>-2.7044862885849952E-3</c:v>
                </c:pt>
                <c:pt idx="14">
                  <c:v>1.4187979872382073E-3</c:v>
                </c:pt>
                <c:pt idx="15">
                  <c:v>6.3793106578193814E-3</c:v>
                </c:pt>
                <c:pt idx="16">
                  <c:v>1.6754666110852412E-2</c:v>
                </c:pt>
                <c:pt idx="17">
                  <c:v>8.1344891791088614E-3</c:v>
                </c:pt>
                <c:pt idx="18">
                  <c:v>2.1371247040902652E-2</c:v>
                </c:pt>
                <c:pt idx="19">
                  <c:v>2.6954346526196993E-2</c:v>
                </c:pt>
                <c:pt idx="20">
                  <c:v>1.4886889379837065E-2</c:v>
                </c:pt>
                <c:pt idx="21">
                  <c:v>-2.2927740342805869E-2</c:v>
                </c:pt>
                <c:pt idx="22">
                  <c:v>8.2319527259659964E-3</c:v>
                </c:pt>
                <c:pt idx="23">
                  <c:v>1.8756422826320396E-2</c:v>
                </c:pt>
                <c:pt idx="24">
                  <c:v>-3.6968788489684989E-2</c:v>
                </c:pt>
                <c:pt idx="25">
                  <c:v>-1.5776527684003838E-3</c:v>
                </c:pt>
                <c:pt idx="26">
                  <c:v>-6.100444952457984E-3</c:v>
                </c:pt>
                <c:pt idx="27">
                  <c:v>-2.1312431014623989E-2</c:v>
                </c:pt>
                <c:pt idx="28">
                  <c:v>2.4038490314255867E-2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47D1-9E2A-BAB64697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29816"/>
        <c:axId val="863621944"/>
      </c:barChart>
      <c:catAx>
        <c:axId val="8636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21944"/>
        <c:crosses val="autoZero"/>
        <c:auto val="1"/>
        <c:lblAlgn val="ctr"/>
        <c:lblOffset val="100"/>
        <c:noMultiLvlLbl val="0"/>
      </c:catAx>
      <c:valAx>
        <c:axId val="86362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2981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Autocorrelogramln(CPI)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ARIMA4!$C$123:$C$138</c:f>
              <c:numCache>
                <c:formatCode>0.000</c:formatCode>
                <c:ptCount val="16"/>
                <c:pt idx="0">
                  <c:v>1</c:v>
                </c:pt>
                <c:pt idx="1">
                  <c:v>0.8874012689588946</c:v>
                </c:pt>
                <c:pt idx="2">
                  <c:v>0.77853360990360265</c:v>
                </c:pt>
                <c:pt idx="3">
                  <c:v>0.67018256716074698</c:v>
                </c:pt>
                <c:pt idx="4">
                  <c:v>0.5593978673678941</c:v>
                </c:pt>
                <c:pt idx="5">
                  <c:v>0.45225941218334309</c:v>
                </c:pt>
                <c:pt idx="6">
                  <c:v>0.35066662304307344</c:v>
                </c:pt>
                <c:pt idx="7">
                  <c:v>0.25825481827481106</c:v>
                </c:pt>
                <c:pt idx="8">
                  <c:v>0.17254695364760508</c:v>
                </c:pt>
                <c:pt idx="9">
                  <c:v>0.10078369987068939</c:v>
                </c:pt>
                <c:pt idx="10">
                  <c:v>3.7422936188056963E-2</c:v>
                </c:pt>
                <c:pt idx="11">
                  <c:v>-1.9057877106398616E-2</c:v>
                </c:pt>
                <c:pt idx="12">
                  <c:v>-7.1217991128143837E-2</c:v>
                </c:pt>
                <c:pt idx="13">
                  <c:v>-0.12032531534984002</c:v>
                </c:pt>
                <c:pt idx="14">
                  <c:v>-0.16731778814464954</c:v>
                </c:pt>
                <c:pt idx="15">
                  <c:v>-0.21391589608128891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31B-A0BB-31420056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27192"/>
        <c:axId val="86362260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ARIMA4!$E$123:$E$138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-0.584029126021407</c:v>
                </c:pt>
                <c:pt idx="3">
                  <c:v>-0.70828444982430627</c:v>
                </c:pt>
                <c:pt idx="4">
                  <c:v>-0.78781847480893175</c:v>
                </c:pt>
                <c:pt idx="5">
                  <c:v>-0.8387853495191735</c:v>
                </c:pt>
                <c:pt idx="6">
                  <c:v>-0.87048773580980832</c:v>
                </c:pt>
                <c:pt idx="7">
                  <c:v>-0.88900300608221106</c:v>
                </c:pt>
                <c:pt idx="8">
                  <c:v>-0.89888590865349693</c:v>
                </c:pt>
                <c:pt idx="9">
                  <c:v>-0.90326266308447212</c:v>
                </c:pt>
                <c:pt idx="10">
                  <c:v>-0.90475101990612317</c:v>
                </c:pt>
                <c:pt idx="11">
                  <c:v>-0.9049560396173123</c:v>
                </c:pt>
                <c:pt idx="12">
                  <c:v>-0.90500920231236281</c:v>
                </c:pt>
                <c:pt idx="13">
                  <c:v>-0.90575127528010879</c:v>
                </c:pt>
                <c:pt idx="14">
                  <c:v>-0.90786620774216742</c:v>
                </c:pt>
                <c:pt idx="15">
                  <c:v>-0.91194176356798395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1-431B-A0BB-31420056C472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ARIMA4!$F$123:$F$138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0.584029126021407</c:v>
                </c:pt>
                <c:pt idx="3">
                  <c:v>0.70828444982430627</c:v>
                </c:pt>
                <c:pt idx="4">
                  <c:v>0.78781847480893175</c:v>
                </c:pt>
                <c:pt idx="5">
                  <c:v>0.8387853495191735</c:v>
                </c:pt>
                <c:pt idx="6">
                  <c:v>0.87048773580980832</c:v>
                </c:pt>
                <c:pt idx="7">
                  <c:v>0.88900300608221106</c:v>
                </c:pt>
                <c:pt idx="8">
                  <c:v>0.89888590865349693</c:v>
                </c:pt>
                <c:pt idx="9">
                  <c:v>0.90326266308447212</c:v>
                </c:pt>
                <c:pt idx="10">
                  <c:v>0.90475101990612317</c:v>
                </c:pt>
                <c:pt idx="11">
                  <c:v>0.9049560396173123</c:v>
                </c:pt>
                <c:pt idx="12">
                  <c:v>0.90500920231236281</c:v>
                </c:pt>
                <c:pt idx="13">
                  <c:v>0.90575127528010879</c:v>
                </c:pt>
                <c:pt idx="14">
                  <c:v>0.90786620774216742</c:v>
                </c:pt>
                <c:pt idx="15">
                  <c:v>0.91194176356798395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1-431B-A0BB-31420056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27192"/>
        <c:axId val="863622600"/>
      </c:lineChart>
      <c:catAx>
        <c:axId val="86362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22600"/>
        <c:crosses val="autoZero"/>
        <c:auto val="1"/>
        <c:lblAlgn val="ctr"/>
        <c:lblOffset val="100"/>
        <c:noMultiLvlLbl val="0"/>
      </c:catAx>
      <c:valAx>
        <c:axId val="86362260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2719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autocorrelogramln(CPI)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ARIMA4!$G$123:$G$138</c:f>
              <c:numCache>
                <c:formatCode>0.000</c:formatCode>
                <c:ptCount val="16"/>
                <c:pt idx="0">
                  <c:v>1</c:v>
                </c:pt>
                <c:pt idx="1">
                  <c:v>0.8874012689588946</c:v>
                </c:pt>
                <c:pt idx="2">
                  <c:v>-4.2101660358758168E-2</c:v>
                </c:pt>
                <c:pt idx="3">
                  <c:v>-5.8521691968667446E-2</c:v>
                </c:pt>
                <c:pt idx="4">
                  <c:v>-7.6313636339141899E-2</c:v>
                </c:pt>
                <c:pt idx="5">
                  <c:v>-5.4031784471438596E-2</c:v>
                </c:pt>
                <c:pt idx="6">
                  <c:v>-4.6893507971455833E-2</c:v>
                </c:pt>
                <c:pt idx="7">
                  <c:v>-3.0558588508430188E-2</c:v>
                </c:pt>
                <c:pt idx="8">
                  <c:v>-4.1296423739544466E-2</c:v>
                </c:pt>
                <c:pt idx="9">
                  <c:v>-7.4729826410059137E-3</c:v>
                </c:pt>
                <c:pt idx="10">
                  <c:v>-2.8102945814325639E-2</c:v>
                </c:pt>
                <c:pt idx="11">
                  <c:v>-3.3362263494417128E-2</c:v>
                </c:pt>
                <c:pt idx="12">
                  <c:v>-4.517666377427066E-2</c:v>
                </c:pt>
                <c:pt idx="13">
                  <c:v>-5.0232701118610577E-2</c:v>
                </c:pt>
                <c:pt idx="14">
                  <c:v>-5.5245232870754897E-2</c:v>
                </c:pt>
                <c:pt idx="15">
                  <c:v>-6.3978402563146589E-2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3-4EE7-9A6A-44365DB5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31456"/>
        <c:axId val="86364031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ARIMA4!$I$123:$I$138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3-4EE7-9A6A-44365DB544E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ARIMA4!$J$123:$J$138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3-4EE7-9A6A-44365DB5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31456"/>
        <c:axId val="863640312"/>
      </c:lineChart>
      <c:catAx>
        <c:axId val="8636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40312"/>
        <c:crosses val="autoZero"/>
        <c:auto val="1"/>
        <c:lblAlgn val="ctr"/>
        <c:lblOffset val="100"/>
        <c:noMultiLvlLbl val="0"/>
      </c:catAx>
      <c:valAx>
        <c:axId val="86364031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3145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ARIMA4!$C$164:$C$179</c:f>
              <c:numCache>
                <c:formatCode>0.000</c:formatCode>
                <c:ptCount val="16"/>
                <c:pt idx="0">
                  <c:v>1</c:v>
                </c:pt>
                <c:pt idx="1">
                  <c:v>-0.32022643737848855</c:v>
                </c:pt>
                <c:pt idx="2">
                  <c:v>-0.13946419045291608</c:v>
                </c:pt>
                <c:pt idx="3">
                  <c:v>0.1940879163383824</c:v>
                </c:pt>
                <c:pt idx="4">
                  <c:v>0.12665199779305253</c:v>
                </c:pt>
                <c:pt idx="5">
                  <c:v>-0.33571264370562259</c:v>
                </c:pt>
                <c:pt idx="6">
                  <c:v>6.7568586144846607E-2</c:v>
                </c:pt>
                <c:pt idx="7">
                  <c:v>7.9327930875513014E-2</c:v>
                </c:pt>
                <c:pt idx="8">
                  <c:v>-0.16652936771898633</c:v>
                </c:pt>
                <c:pt idx="9">
                  <c:v>-0.12010508972660028</c:v>
                </c:pt>
                <c:pt idx="10">
                  <c:v>-4.2083623518348559E-2</c:v>
                </c:pt>
                <c:pt idx="11">
                  <c:v>3.8756291575232082E-2</c:v>
                </c:pt>
                <c:pt idx="12">
                  <c:v>0.11475406051146743</c:v>
                </c:pt>
                <c:pt idx="13">
                  <c:v>-0.13693379958035259</c:v>
                </c:pt>
                <c:pt idx="14">
                  <c:v>5.647313989295159E-3</c:v>
                </c:pt>
                <c:pt idx="15">
                  <c:v>0.22338931377636367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5-4027-8B39-D5303446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34408"/>
        <c:axId val="86363112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ARIMA4!$E$164:$E$179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-0.39953867315004415</c:v>
                </c:pt>
                <c:pt idx="3">
                  <c:v>-0.40593604634027164</c:v>
                </c:pt>
                <c:pt idx="4">
                  <c:v>-0.41804778483320321</c:v>
                </c:pt>
                <c:pt idx="5">
                  <c:v>-0.42309997832229129</c:v>
                </c:pt>
                <c:pt idx="6">
                  <c:v>-0.45702493196664701</c:v>
                </c:pt>
                <c:pt idx="7">
                  <c:v>-0.4583462902393366</c:v>
                </c:pt>
                <c:pt idx="8">
                  <c:v>-0.46016137807680679</c:v>
                </c:pt>
                <c:pt idx="9">
                  <c:v>-0.46807637260922208</c:v>
                </c:pt>
                <c:pt idx="10">
                  <c:v>-0.47214101857140467</c:v>
                </c:pt>
                <c:pt idx="11">
                  <c:v>-0.47263763874721171</c:v>
                </c:pt>
                <c:pt idx="12">
                  <c:v>-0.47305842450097091</c:v>
                </c:pt>
                <c:pt idx="13">
                  <c:v>-0.47673155804755013</c:v>
                </c:pt>
                <c:pt idx="14">
                  <c:v>-0.48191348951096957</c:v>
                </c:pt>
                <c:pt idx="15">
                  <c:v>-0.48192225566346381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5-4027-8B39-D5303446567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ARIMA4!$F$164:$F$179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0.39953867315004415</c:v>
                </c:pt>
                <c:pt idx="3">
                  <c:v>0.40593604634027164</c:v>
                </c:pt>
                <c:pt idx="4">
                  <c:v>0.41804778483320321</c:v>
                </c:pt>
                <c:pt idx="5">
                  <c:v>0.42309997832229129</c:v>
                </c:pt>
                <c:pt idx="6">
                  <c:v>0.45702493196664701</c:v>
                </c:pt>
                <c:pt idx="7">
                  <c:v>0.4583462902393366</c:v>
                </c:pt>
                <c:pt idx="8">
                  <c:v>0.46016137807680679</c:v>
                </c:pt>
                <c:pt idx="9">
                  <c:v>0.46807637260922208</c:v>
                </c:pt>
                <c:pt idx="10">
                  <c:v>0.47214101857140467</c:v>
                </c:pt>
                <c:pt idx="11">
                  <c:v>0.47263763874721171</c:v>
                </c:pt>
                <c:pt idx="12">
                  <c:v>0.47305842450097091</c:v>
                </c:pt>
                <c:pt idx="13">
                  <c:v>0.47673155804755013</c:v>
                </c:pt>
                <c:pt idx="14">
                  <c:v>0.48191348951096957</c:v>
                </c:pt>
                <c:pt idx="15">
                  <c:v>0.48192225566346381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5-4027-8B39-D5303446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34408"/>
        <c:axId val="863631128"/>
      </c:lineChart>
      <c:catAx>
        <c:axId val="86363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31128"/>
        <c:crosses val="autoZero"/>
        <c:auto val="1"/>
        <c:lblAlgn val="ctr"/>
        <c:lblOffset val="100"/>
        <c:noMultiLvlLbl val="0"/>
      </c:catAx>
      <c:valAx>
        <c:axId val="8636311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3440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ARIMA4!$G$164:$G$179</c:f>
              <c:numCache>
                <c:formatCode>0.000</c:formatCode>
                <c:ptCount val="16"/>
                <c:pt idx="0">
                  <c:v>1</c:v>
                </c:pt>
                <c:pt idx="1">
                  <c:v>-0.32022643737848855</c:v>
                </c:pt>
                <c:pt idx="2">
                  <c:v>-0.2696616029569554</c:v>
                </c:pt>
                <c:pt idx="3">
                  <c:v>6.1322087977407645E-2</c:v>
                </c:pt>
                <c:pt idx="4">
                  <c:v>0.22659332284571576</c:v>
                </c:pt>
                <c:pt idx="5">
                  <c:v>-0.19628503039175207</c:v>
                </c:pt>
                <c:pt idx="6">
                  <c:v>-0.12829120756598192</c:v>
                </c:pt>
                <c:pt idx="7">
                  <c:v>-7.7440797551067669E-2</c:v>
                </c:pt>
                <c:pt idx="8">
                  <c:v>-0.12645579704196663</c:v>
                </c:pt>
                <c:pt idx="9">
                  <c:v>-0.168194211276912</c:v>
                </c:pt>
                <c:pt idx="10">
                  <c:v>-0.34086272100338461</c:v>
                </c:pt>
                <c:pt idx="11">
                  <c:v>-0.19493826284596985</c:v>
                </c:pt>
                <c:pt idx="12">
                  <c:v>0.16730249398261818</c:v>
                </c:pt>
                <c:pt idx="13">
                  <c:v>-3.1721150753711236E-2</c:v>
                </c:pt>
                <c:pt idx="14">
                  <c:v>-0.18524937264687441</c:v>
                </c:pt>
                <c:pt idx="15">
                  <c:v>-2.388951452866821E-2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2BC-B3D8-344BA544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38344"/>
        <c:axId val="86363572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ARIMA4!$I$164:$I$179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2BC-B3D8-344BA54456F6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ARIMA4!$B$164:$B$179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ARIMA4!$J$164:$J$179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4-42BC-B3D8-344BA544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38344"/>
        <c:axId val="863635720"/>
      </c:lineChart>
      <c:catAx>
        <c:axId val="86363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35720"/>
        <c:crosses val="autoZero"/>
        <c:auto val="1"/>
        <c:lblAlgn val="ctr"/>
        <c:lblOffset val="100"/>
        <c:noMultiLvlLbl val="0"/>
      </c:catAx>
      <c:valAx>
        <c:axId val="8636357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383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ARIMA6!$B$69:$B$97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ARIMA6!$E$69:$E$97</c:f>
              <c:numCache>
                <c:formatCode>0.000</c:formatCode>
                <c:ptCount val="29"/>
                <c:pt idx="0">
                  <c:v>0</c:v>
                </c:pt>
                <c:pt idx="1">
                  <c:v>1.0170328878251489</c:v>
                </c:pt>
                <c:pt idx="2">
                  <c:v>6.4169236503179405E-2</c:v>
                </c:pt>
                <c:pt idx="3">
                  <c:v>-1.0706929187597183</c:v>
                </c:pt>
                <c:pt idx="4">
                  <c:v>1.4317224170931553</c:v>
                </c:pt>
                <c:pt idx="5">
                  <c:v>0.48515741860541794</c:v>
                </c:pt>
                <c:pt idx="6">
                  <c:v>7.0588456497333141E-2</c:v>
                </c:pt>
                <c:pt idx="7">
                  <c:v>-0.26391175851383508</c:v>
                </c:pt>
                <c:pt idx="8">
                  <c:v>3.0397819634869663</c:v>
                </c:pt>
                <c:pt idx="9">
                  <c:v>-3.1956796222780852</c:v>
                </c:pt>
                <c:pt idx="10">
                  <c:v>-0.11398574812661622</c:v>
                </c:pt>
                <c:pt idx="11">
                  <c:v>6.8727030809363043E-2</c:v>
                </c:pt>
                <c:pt idx="12">
                  <c:v>0.47728758617759581</c:v>
                </c:pt>
                <c:pt idx="13">
                  <c:v>-5.7803212938253523E-2</c:v>
                </c:pt>
                <c:pt idx="14">
                  <c:v>0.17895306264286148</c:v>
                </c:pt>
                <c:pt idx="15">
                  <c:v>0.5107334962435317</c:v>
                </c:pt>
                <c:pt idx="16">
                  <c:v>1.2790489128239813</c:v>
                </c:pt>
                <c:pt idx="17">
                  <c:v>0.82528660832785761</c:v>
                </c:pt>
                <c:pt idx="18">
                  <c:v>1.9861328499041235</c:v>
                </c:pt>
                <c:pt idx="19">
                  <c:v>2.8833121564115345</c:v>
                </c:pt>
                <c:pt idx="20">
                  <c:v>2.4015763051559702</c:v>
                </c:pt>
                <c:pt idx="21">
                  <c:v>-1.2862907726021717</c:v>
                </c:pt>
                <c:pt idx="22">
                  <c:v>1.7433496549459591</c:v>
                </c:pt>
                <c:pt idx="23">
                  <c:v>3.3736328425344198</c:v>
                </c:pt>
                <c:pt idx="24">
                  <c:v>-3.9146162137296017</c:v>
                </c:pt>
                <c:pt idx="25">
                  <c:v>0.29739148012916417</c:v>
                </c:pt>
                <c:pt idx="26">
                  <c:v>-0.46799237212496791</c:v>
                </c:pt>
                <c:pt idx="27">
                  <c:v>-3.0732001614999263</c:v>
                </c:pt>
                <c:pt idx="28">
                  <c:v>4.0880270950750628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D7E-B822-B7928537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10232"/>
        <c:axId val="878079232"/>
      </c:barChart>
      <c:catAx>
        <c:axId val="71661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079232"/>
        <c:crosses val="autoZero"/>
        <c:auto val="1"/>
        <c:lblAlgn val="ctr"/>
        <c:lblOffset val="100"/>
        <c:noMultiLvlLbl val="0"/>
      </c:catAx>
      <c:valAx>
        <c:axId val="87807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102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(CPI)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CPI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ARIMA2!$B$53:$B$81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ARIMA2!$C$53:$C$81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26.132091425864498</c:v>
                </c:pt>
                <c:pt idx="2">
                  <c:v>29.2124945523449</c:v>
                </c:pt>
                <c:pt idx="3">
                  <c:v>31.060737091425899</c:v>
                </c:pt>
                <c:pt idx="4">
                  <c:v>34.243821411653201</c:v>
                </c:pt>
                <c:pt idx="5">
                  <c:v>37.745213169114201</c:v>
                </c:pt>
                <c:pt idx="6">
                  <c:v>41.133658455708201</c:v>
                </c:pt>
                <c:pt idx="7">
                  <c:v>44.080577451444803</c:v>
                </c:pt>
                <c:pt idx="8">
                  <c:v>49.9128076740881</c:v>
                </c:pt>
                <c:pt idx="9">
                  <c:v>52.243646139270503</c:v>
                </c:pt>
                <c:pt idx="10">
                  <c:v>54.338321648507801</c:v>
                </c:pt>
                <c:pt idx="11">
                  <c:v>56.391926101373699</c:v>
                </c:pt>
                <c:pt idx="12">
                  <c:v>58.815172903837002</c:v>
                </c:pt>
                <c:pt idx="13">
                  <c:v>61.053595452392202</c:v>
                </c:pt>
                <c:pt idx="14">
                  <c:v>63.353638086215099</c:v>
                </c:pt>
                <c:pt idx="15">
                  <c:v>66.043851255329201</c:v>
                </c:pt>
                <c:pt idx="16">
                  <c:v>69.872098531501607</c:v>
                </c:pt>
                <c:pt idx="17">
                  <c:v>74.324964471814297</c:v>
                </c:pt>
                <c:pt idx="18">
                  <c:v>80.530554239696798</c:v>
                </c:pt>
                <c:pt idx="19">
                  <c:v>89.294173377546201</c:v>
                </c:pt>
                <c:pt idx="20">
                  <c:v>100</c:v>
                </c:pt>
                <c:pt idx="21">
                  <c:v>108.858360966367</c:v>
                </c:pt>
                <c:pt idx="22">
                  <c:v>118.995736617717</c:v>
                </c:pt>
                <c:pt idx="23">
                  <c:v>131.97536712458501</c:v>
                </c:pt>
                <c:pt idx="24">
                  <c:v>140.36001894836599</c:v>
                </c:pt>
                <c:pt idx="25">
                  <c:v>148.60255802936999</c:v>
                </c:pt>
                <c:pt idx="26">
                  <c:v>155.94504973945999</c:v>
                </c:pt>
                <c:pt idx="27">
                  <c:v>159.82946470866901</c:v>
                </c:pt>
                <c:pt idx="28">
                  <c:v>167.59829464708699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2-4B1F-8754-21F263C1B520}"/>
            </c:ext>
          </c:extLst>
        </c:ser>
        <c:ser>
          <c:idx val="1"/>
          <c:order val="1"/>
          <c:tx>
            <c:v>ARIMA (CPI)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ARIMA2!$B$53:$B$81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ARIMA2!$D$53:$D$81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26.132091425864498</c:v>
                </c:pt>
                <c:pt idx="2">
                  <c:v>29.485017720230836</c:v>
                </c:pt>
                <c:pt idx="3">
                  <c:v>32.462740126673445</c:v>
                </c:pt>
                <c:pt idx="4">
                  <c:v>33.078822078355039</c:v>
                </c:pt>
                <c:pt idx="5">
                  <c:v>37.596748179728642</c:v>
                </c:pt>
                <c:pt idx="6">
                  <c:v>41.416447374423342</c:v>
                </c:pt>
                <c:pt idx="7">
                  <c:v>44.69194619015034</c:v>
                </c:pt>
                <c:pt idx="8">
                  <c:v>47.197338895029546</c:v>
                </c:pt>
                <c:pt idx="9">
                  <c:v>55.914880344579537</c:v>
                </c:pt>
                <c:pt idx="10">
                  <c:v>54.744327052301045</c:v>
                </c:pt>
                <c:pt idx="11">
                  <c:v>56.602839605593239</c:v>
                </c:pt>
                <c:pt idx="12">
                  <c:v>58.615373002087736</c:v>
                </c:pt>
                <c:pt idx="13">
                  <c:v>61.408262154148446</c:v>
                </c:pt>
                <c:pt idx="14">
                  <c:v>63.461860448795541</c:v>
                </c:pt>
                <c:pt idx="15">
                  <c:v>65.823523167886137</c:v>
                </c:pt>
                <c:pt idx="16">
                  <c:v>68.903906872291444</c:v>
                </c:pt>
                <c:pt idx="17">
                  <c:v>73.870188255522152</c:v>
                </c:pt>
                <c:pt idx="18">
                  <c:v>78.947672859975128</c:v>
                </c:pt>
                <c:pt idx="19">
                  <c:v>86.905986455427438</c:v>
                </c:pt>
                <c:pt idx="20">
                  <c:v>98.227634963243744</c:v>
                </c:pt>
                <c:pt idx="21">
                  <c:v>110.87566907030194</c:v>
                </c:pt>
                <c:pt idx="22">
                  <c:v>117.88656438058214</c:v>
                </c:pt>
                <c:pt idx="23">
                  <c:v>129.30295471691514</c:v>
                </c:pt>
                <c:pt idx="24">
                  <c:v>145.12484007930115</c:v>
                </c:pt>
                <c:pt idx="25">
                  <c:v>148.91451321999511</c:v>
                </c:pt>
                <c:pt idx="26">
                  <c:v>157.01493955822212</c:v>
                </c:pt>
                <c:pt idx="27">
                  <c:v>163.45738389739813</c:v>
                </c:pt>
                <c:pt idx="28">
                  <c:v>163.88372212572617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2-4B1F-8754-21F263C1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02360"/>
        <c:axId val="716602688"/>
      </c:scatterChart>
      <c:valAx>
        <c:axId val="716602360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02688"/>
        <c:crosses val="autoZero"/>
        <c:crossBetween val="midCat"/>
      </c:valAx>
      <c:valAx>
        <c:axId val="716602688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CPI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023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ARIMA2!$B$53:$B$81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ARIMA2!$E$53:$E$81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-0.27252316788593589</c:v>
                </c:pt>
                <c:pt idx="3">
                  <c:v>-1.4020030352475459</c:v>
                </c:pt>
                <c:pt idx="4">
                  <c:v>1.1649993332981623</c:v>
                </c:pt>
                <c:pt idx="5">
                  <c:v>0.14846498938555897</c:v>
                </c:pt>
                <c:pt idx="6">
                  <c:v>-0.28278891871514134</c:v>
                </c:pt>
                <c:pt idx="7">
                  <c:v>-0.61136873870553643</c:v>
                </c:pt>
                <c:pt idx="8">
                  <c:v>2.7154687790585541</c:v>
                </c:pt>
                <c:pt idx="9">
                  <c:v>-3.6712342053090339</c:v>
                </c:pt>
                <c:pt idx="10">
                  <c:v>-0.40600540379324457</c:v>
                </c:pt>
                <c:pt idx="11">
                  <c:v>-0.21091350421954047</c:v>
                </c:pt>
                <c:pt idx="12">
                  <c:v>0.19979990174926598</c:v>
                </c:pt>
                <c:pt idx="13">
                  <c:v>-0.35466670175624415</c:v>
                </c:pt>
                <c:pt idx="14">
                  <c:v>-0.10822236258044171</c:v>
                </c:pt>
                <c:pt idx="15">
                  <c:v>0.22032808744306465</c:v>
                </c:pt>
                <c:pt idx="16">
                  <c:v>0.96819165921016292</c:v>
                </c:pt>
                <c:pt idx="17">
                  <c:v>0.45477621629214582</c:v>
                </c:pt>
                <c:pt idx="18">
                  <c:v>1.5828813797216696</c:v>
                </c:pt>
                <c:pt idx="19">
                  <c:v>2.3881869221187628</c:v>
                </c:pt>
                <c:pt idx="20">
                  <c:v>1.7723650367562556</c:v>
                </c:pt>
                <c:pt idx="21">
                  <c:v>-2.017308103934937</c:v>
                </c:pt>
                <c:pt idx="22">
                  <c:v>1.1091722371348567</c:v>
                </c:pt>
                <c:pt idx="23">
                  <c:v>2.6724124076698672</c:v>
                </c:pt>
                <c:pt idx="24">
                  <c:v>-4.7648211309351609</c:v>
                </c:pt>
                <c:pt idx="25">
                  <c:v>-0.31195519062512744</c:v>
                </c:pt>
                <c:pt idx="26">
                  <c:v>-1.0698898187621353</c:v>
                </c:pt>
                <c:pt idx="27">
                  <c:v>-3.6279191887291233</c:v>
                </c:pt>
                <c:pt idx="28">
                  <c:v>3.7145725213608216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303-86AD-3CAA88D3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18104"/>
        <c:axId val="716611544"/>
      </c:barChart>
      <c:catAx>
        <c:axId val="71661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11544"/>
        <c:crosses val="autoZero"/>
        <c:auto val="1"/>
        <c:lblAlgn val="ctr"/>
        <c:lblOffset val="100"/>
        <c:noMultiLvlLbl val="0"/>
      </c:catAx>
      <c:valAx>
        <c:axId val="71661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181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ARIMA2!$C$107:$C$122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0.78278211944218068</c:v>
                </c:pt>
                <c:pt idx="3">
                  <c:v>0.66670544153745659</c:v>
                </c:pt>
                <c:pt idx="4">
                  <c:v>0.54889492411410079</c:v>
                </c:pt>
                <c:pt idx="5">
                  <c:v>0.43373815336094013</c:v>
                </c:pt>
                <c:pt idx="6">
                  <c:v>0.32306927441327277</c:v>
                </c:pt>
                <c:pt idx="7">
                  <c:v>0.22589421979974297</c:v>
                </c:pt>
                <c:pt idx="8">
                  <c:v>0.13868955845145908</c:v>
                </c:pt>
                <c:pt idx="9">
                  <c:v>6.3416211685674115E-2</c:v>
                </c:pt>
                <c:pt idx="10">
                  <c:v>6.4442576507645565E-4</c:v>
                </c:pt>
                <c:pt idx="11">
                  <c:v>-5.2250539234751002E-2</c:v>
                </c:pt>
                <c:pt idx="12">
                  <c:v>-9.9061764669128916E-2</c:v>
                </c:pt>
                <c:pt idx="13">
                  <c:v>-0.14209134262205958</c:v>
                </c:pt>
                <c:pt idx="14">
                  <c:v>-0.18225550565098103</c:v>
                </c:pt>
                <c:pt idx="15">
                  <c:v>-0.22138190877314873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7-4FA4-A276-F4630402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24336"/>
        <c:axId val="71662368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ARIMA2!$E$107:$E$122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-0.58586579772759662</c:v>
                </c:pt>
                <c:pt idx="3">
                  <c:v>-0.71103650653650829</c:v>
                </c:pt>
                <c:pt idx="4">
                  <c:v>-0.78951407524110018</c:v>
                </c:pt>
                <c:pt idx="5">
                  <c:v>-0.8385413138554999</c:v>
                </c:pt>
                <c:pt idx="6">
                  <c:v>-0.86775120545707329</c:v>
                </c:pt>
                <c:pt idx="7">
                  <c:v>-0.8835404378545374</c:v>
                </c:pt>
                <c:pt idx="8">
                  <c:v>-0.89115796233510591</c:v>
                </c:pt>
                <c:pt idx="9">
                  <c:v>-0.89401250157930734</c:v>
                </c:pt>
                <c:pt idx="10">
                  <c:v>-0.89460817815442661</c:v>
                </c:pt>
                <c:pt idx="11">
                  <c:v>-0.89460823964536151</c:v>
                </c:pt>
                <c:pt idx="12">
                  <c:v>-0.89501239538860167</c:v>
                </c:pt>
                <c:pt idx="13">
                  <c:v>-0.89646360219395194</c:v>
                </c:pt>
                <c:pt idx="14">
                  <c:v>-0.89944198087842331</c:v>
                </c:pt>
                <c:pt idx="15">
                  <c:v>-0.90432074795084294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7-4FA4-A276-F4630402CD5A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ARIMA2!$F$107:$F$122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0.58586579772759662</c:v>
                </c:pt>
                <c:pt idx="3">
                  <c:v>0.71103650653650829</c:v>
                </c:pt>
                <c:pt idx="4">
                  <c:v>0.78951407524110018</c:v>
                </c:pt>
                <c:pt idx="5">
                  <c:v>0.8385413138554999</c:v>
                </c:pt>
                <c:pt idx="6">
                  <c:v>0.86775120545707329</c:v>
                </c:pt>
                <c:pt idx="7">
                  <c:v>0.8835404378545374</c:v>
                </c:pt>
                <c:pt idx="8">
                  <c:v>0.89115796233510591</c:v>
                </c:pt>
                <c:pt idx="9">
                  <c:v>0.89401250157930734</c:v>
                </c:pt>
                <c:pt idx="10">
                  <c:v>0.89460817815442661</c:v>
                </c:pt>
                <c:pt idx="11">
                  <c:v>0.89460823964536151</c:v>
                </c:pt>
                <c:pt idx="12">
                  <c:v>0.89501239538860167</c:v>
                </c:pt>
                <c:pt idx="13">
                  <c:v>0.89646360219395194</c:v>
                </c:pt>
                <c:pt idx="14">
                  <c:v>0.89944198087842331</c:v>
                </c:pt>
                <c:pt idx="15">
                  <c:v>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7-4FA4-A276-F4630402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24336"/>
        <c:axId val="716623680"/>
      </c:lineChart>
      <c:catAx>
        <c:axId val="7166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23680"/>
        <c:crosses val="autoZero"/>
        <c:auto val="1"/>
        <c:lblAlgn val="ctr"/>
        <c:lblOffset val="100"/>
        <c:noMultiLvlLbl val="0"/>
      </c:catAx>
      <c:valAx>
        <c:axId val="71662368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2433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ARIMA2!$G$107:$G$122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-6.2665910406146039E-2</c:v>
                </c:pt>
                <c:pt idx="3">
                  <c:v>-9.5100138889815597E-2</c:v>
                </c:pt>
                <c:pt idx="4">
                  <c:v>-7.8078462735605703E-2</c:v>
                </c:pt>
                <c:pt idx="5">
                  <c:v>-6.1921887734376575E-2</c:v>
                </c:pt>
                <c:pt idx="6">
                  <c:v>-5.7413855790992521E-2</c:v>
                </c:pt>
                <c:pt idx="7">
                  <c:v>-1.6646845611266184E-2</c:v>
                </c:pt>
                <c:pt idx="8">
                  <c:v>-3.1707841364900902E-2</c:v>
                </c:pt>
                <c:pt idx="9">
                  <c:v>-2.3241041079031275E-2</c:v>
                </c:pt>
                <c:pt idx="10">
                  <c:v>-1.7002051423588606E-2</c:v>
                </c:pt>
                <c:pt idx="11">
                  <c:v>-2.542996592732269E-2</c:v>
                </c:pt>
                <c:pt idx="12">
                  <c:v>-4.0996456293809824E-2</c:v>
                </c:pt>
                <c:pt idx="13">
                  <c:v>-4.8894167023568302E-2</c:v>
                </c:pt>
                <c:pt idx="14">
                  <c:v>-5.1816758577717614E-2</c:v>
                </c:pt>
                <c:pt idx="15">
                  <c:v>-5.9436112706981827E-2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ADE-AABB-E29F17DA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27944"/>
        <c:axId val="71662171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ARIMA2!$I$107:$I$122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C-4ADE-AABB-E29F17DA3EF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ARIMA2!$B$107:$B$122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ARIMA2!$J$107:$J$122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C-4ADE-AABB-E29F17DA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27944"/>
        <c:axId val="716621712"/>
      </c:lineChart>
      <c:catAx>
        <c:axId val="71662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21712"/>
        <c:crosses val="autoZero"/>
        <c:auto val="1"/>
        <c:lblAlgn val="ctr"/>
        <c:lblOffset val="100"/>
        <c:noMultiLvlLbl val="0"/>
      </c:catAx>
      <c:valAx>
        <c:axId val="71662171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279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ARIMA2!$C$148:$C$163</c:f>
              <c:numCache>
                <c:formatCode>0.000</c:formatCode>
                <c:ptCount val="16"/>
                <c:pt idx="0">
                  <c:v>1</c:v>
                </c:pt>
                <c:pt idx="1">
                  <c:v>-0.2482086127730464</c:v>
                </c:pt>
                <c:pt idx="2">
                  <c:v>-6.524935661531836E-2</c:v>
                </c:pt>
                <c:pt idx="3">
                  <c:v>0.29741293369065758</c:v>
                </c:pt>
                <c:pt idx="4">
                  <c:v>-0.21222431619267246</c:v>
                </c:pt>
                <c:pt idx="5">
                  <c:v>-0.10225394796253595</c:v>
                </c:pt>
                <c:pt idx="6">
                  <c:v>4.800798541692191E-2</c:v>
                </c:pt>
                <c:pt idx="7">
                  <c:v>-0.18014731270224221</c:v>
                </c:pt>
                <c:pt idx="8">
                  <c:v>-6.6289680410819563E-2</c:v>
                </c:pt>
                <c:pt idx="9">
                  <c:v>-6.9516955486414136E-2</c:v>
                </c:pt>
                <c:pt idx="10">
                  <c:v>-2.0308083286635019E-2</c:v>
                </c:pt>
                <c:pt idx="11">
                  <c:v>3.1142102233692498E-3</c:v>
                </c:pt>
                <c:pt idx="12">
                  <c:v>0.12162919520900502</c:v>
                </c:pt>
                <c:pt idx="13">
                  <c:v>-0.1040917630084628</c:v>
                </c:pt>
                <c:pt idx="14">
                  <c:v>-2.0777682454242673E-2</c:v>
                </c:pt>
                <c:pt idx="15">
                  <c:v>0.23419733232372728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3EC-A025-DAA8567A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02032"/>
        <c:axId val="71660236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ARIMA2!$E$148:$E$163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-0.38572744924914454</c:v>
                </c:pt>
                <c:pt idx="3">
                  <c:v>-0.38718676527841905</c:v>
                </c:pt>
                <c:pt idx="4">
                  <c:v>-0.41635041704285464</c:v>
                </c:pt>
                <c:pt idx="5">
                  <c:v>-0.4304414167053644</c:v>
                </c:pt>
                <c:pt idx="6">
                  <c:v>-0.43364716987807878</c:v>
                </c:pt>
                <c:pt idx="7">
                  <c:v>-0.43435062520309548</c:v>
                </c:pt>
                <c:pt idx="8">
                  <c:v>-0.44413758531573611</c:v>
                </c:pt>
                <c:pt idx="9">
                  <c:v>-0.44544626433716461</c:v>
                </c:pt>
                <c:pt idx="10">
                  <c:v>-0.44688104489432146</c:v>
                </c:pt>
                <c:pt idx="11">
                  <c:v>-0.44700327684184893</c:v>
                </c:pt>
                <c:pt idx="12">
                  <c:v>-0.44700615080988293</c:v>
                </c:pt>
                <c:pt idx="13">
                  <c:v>-0.45136875921445013</c:v>
                </c:pt>
                <c:pt idx="14">
                  <c:v>-0.45453743408452807</c:v>
                </c:pt>
                <c:pt idx="15">
                  <c:v>-0.4546632288719008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3EC-A025-DAA8567A20B2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ARIMA2!$F$148:$F$163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0.38572744924914454</c:v>
                </c:pt>
                <c:pt idx="3">
                  <c:v>0.38718676527841905</c:v>
                </c:pt>
                <c:pt idx="4">
                  <c:v>0.41635041704285464</c:v>
                </c:pt>
                <c:pt idx="5">
                  <c:v>0.4304414167053644</c:v>
                </c:pt>
                <c:pt idx="6">
                  <c:v>0.43364716987807878</c:v>
                </c:pt>
                <c:pt idx="7">
                  <c:v>0.43435062520309548</c:v>
                </c:pt>
                <c:pt idx="8">
                  <c:v>0.44413758531573611</c:v>
                </c:pt>
                <c:pt idx="9">
                  <c:v>0.44544626433716461</c:v>
                </c:pt>
                <c:pt idx="10">
                  <c:v>0.44688104489432146</c:v>
                </c:pt>
                <c:pt idx="11">
                  <c:v>0.44700327684184893</c:v>
                </c:pt>
                <c:pt idx="12">
                  <c:v>0.44700615080988293</c:v>
                </c:pt>
                <c:pt idx="13">
                  <c:v>0.45136875921445013</c:v>
                </c:pt>
                <c:pt idx="14">
                  <c:v>0.45453743408452807</c:v>
                </c:pt>
                <c:pt idx="15">
                  <c:v>0.4546632288719008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3EC-A025-DAA8567A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02032"/>
        <c:axId val="716602360"/>
      </c:lineChart>
      <c:catAx>
        <c:axId val="7166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02360"/>
        <c:crosses val="autoZero"/>
        <c:auto val="1"/>
        <c:lblAlgn val="ctr"/>
        <c:lblOffset val="100"/>
        <c:noMultiLvlLbl val="0"/>
      </c:catAx>
      <c:valAx>
        <c:axId val="71660236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020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ARIMA2!$G$148:$G$163</c:f>
              <c:numCache>
                <c:formatCode>0.000</c:formatCode>
                <c:ptCount val="16"/>
                <c:pt idx="0">
                  <c:v>1</c:v>
                </c:pt>
                <c:pt idx="1">
                  <c:v>-0.2482086127730464</c:v>
                </c:pt>
                <c:pt idx="2">
                  <c:v>-0.13518530269507636</c:v>
                </c:pt>
                <c:pt idx="3">
                  <c:v>0.2664594009631735</c:v>
                </c:pt>
                <c:pt idx="4">
                  <c:v>-8.9879619257768661E-2</c:v>
                </c:pt>
                <c:pt idx="5">
                  <c:v>-0.1604437889665348</c:v>
                </c:pt>
                <c:pt idx="6">
                  <c:v>-0.12005185211631099</c:v>
                </c:pt>
                <c:pt idx="7">
                  <c:v>-0.14768589459549802</c:v>
                </c:pt>
                <c:pt idx="8">
                  <c:v>-0.11965708619441662</c:v>
                </c:pt>
                <c:pt idx="9">
                  <c:v>-0.19440042595132495</c:v>
                </c:pt>
                <c:pt idx="10">
                  <c:v>-7.448877238439594E-2</c:v>
                </c:pt>
                <c:pt idx="11">
                  <c:v>-6.3533504647615868E-2</c:v>
                </c:pt>
                <c:pt idx="12">
                  <c:v>0.10526851409474786</c:v>
                </c:pt>
                <c:pt idx="13">
                  <c:v>-0.15827361446869559</c:v>
                </c:pt>
                <c:pt idx="14">
                  <c:v>-0.20590307239094693</c:v>
                </c:pt>
                <c:pt idx="15">
                  <c:v>7.2494646132258478E-2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315-8D60-A6AC06E5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623416"/>
        <c:axId val="65162899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ARIMA2!$I$148:$I$163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4315-8D60-A6AC06E5260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ARIMA2!$B$148:$B$163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ARIMA2!$J$148:$J$163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1-4315-8D60-A6AC06E5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23416"/>
        <c:axId val="651628992"/>
      </c:lineChart>
      <c:catAx>
        <c:axId val="65162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1628992"/>
        <c:crosses val="autoZero"/>
        <c:auto val="1"/>
        <c:lblAlgn val="ctr"/>
        <c:lblOffset val="100"/>
        <c:noMultiLvlLbl val="0"/>
      </c:catAx>
      <c:valAx>
        <c:axId val="6516289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162341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(CPI)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CPI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ARIMA1!$B$71:$B$99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ARIMA1!$C$71:$C$99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26.132091425864498</c:v>
                </c:pt>
                <c:pt idx="2">
                  <c:v>29.2124945523449</c:v>
                </c:pt>
                <c:pt idx="3">
                  <c:v>31.060737091425899</c:v>
                </c:pt>
                <c:pt idx="4">
                  <c:v>34.243821411653201</c:v>
                </c:pt>
                <c:pt idx="5">
                  <c:v>37.745213169114201</c:v>
                </c:pt>
                <c:pt idx="6">
                  <c:v>41.133658455708201</c:v>
                </c:pt>
                <c:pt idx="7">
                  <c:v>44.080577451444803</c:v>
                </c:pt>
                <c:pt idx="8">
                  <c:v>49.9128076740881</c:v>
                </c:pt>
                <c:pt idx="9">
                  <c:v>52.243646139270503</c:v>
                </c:pt>
                <c:pt idx="10">
                  <c:v>54.338321648507801</c:v>
                </c:pt>
                <c:pt idx="11">
                  <c:v>56.391926101373699</c:v>
                </c:pt>
                <c:pt idx="12">
                  <c:v>58.815172903837002</c:v>
                </c:pt>
                <c:pt idx="13">
                  <c:v>61.053595452392202</c:v>
                </c:pt>
                <c:pt idx="14">
                  <c:v>63.353638086215099</c:v>
                </c:pt>
                <c:pt idx="15">
                  <c:v>66.043851255329201</c:v>
                </c:pt>
                <c:pt idx="16">
                  <c:v>69.872098531501607</c:v>
                </c:pt>
                <c:pt idx="17">
                  <c:v>74.324964471814297</c:v>
                </c:pt>
                <c:pt idx="18">
                  <c:v>80.530554239696798</c:v>
                </c:pt>
                <c:pt idx="19">
                  <c:v>89.294173377546201</c:v>
                </c:pt>
                <c:pt idx="20">
                  <c:v>100</c:v>
                </c:pt>
                <c:pt idx="21">
                  <c:v>108.858360966367</c:v>
                </c:pt>
                <c:pt idx="22">
                  <c:v>118.995736617717</c:v>
                </c:pt>
                <c:pt idx="23">
                  <c:v>131.97536712458501</c:v>
                </c:pt>
                <c:pt idx="24">
                  <c:v>140.36001894836599</c:v>
                </c:pt>
                <c:pt idx="25">
                  <c:v>148.60255802936999</c:v>
                </c:pt>
                <c:pt idx="26">
                  <c:v>155.94504973945999</c:v>
                </c:pt>
                <c:pt idx="27">
                  <c:v>159.82946470866901</c:v>
                </c:pt>
                <c:pt idx="28">
                  <c:v>167.59829464708699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D-4C45-AAB0-0EDCA4E0C910}"/>
            </c:ext>
          </c:extLst>
        </c:ser>
        <c:ser>
          <c:idx val="1"/>
          <c:order val="1"/>
          <c:tx>
            <c:v>ARIMA (CPI)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ARIMA1!$B$71:$B$99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ARIMA1!$D$71:$D$99</c:f>
              <c:numCache>
                <c:formatCode>0.000</c:formatCode>
                <c:ptCount val="29"/>
                <c:pt idx="0">
                  <c:v>22.338050886574901</c:v>
                </c:pt>
                <c:pt idx="1">
                  <c:v>23.792839038748525</c:v>
                </c:pt>
                <c:pt idx="2">
                  <c:v>28.069818376057462</c:v>
                </c:pt>
                <c:pt idx="3">
                  <c:v>31.02252611418011</c:v>
                </c:pt>
                <c:pt idx="4">
                  <c:v>31.842784191219994</c:v>
                </c:pt>
                <c:pt idx="5">
                  <c:v>35.849239580537386</c:v>
                </c:pt>
                <c:pt idx="6">
                  <c:v>40.436261861412234</c:v>
                </c:pt>
                <c:pt idx="7">
                  <c:v>42.765590767431007</c:v>
                </c:pt>
                <c:pt idx="8">
                  <c:v>45.354237329026681</c:v>
                </c:pt>
                <c:pt idx="9">
                  <c:v>53.597661824176136</c:v>
                </c:pt>
                <c:pt idx="10">
                  <c:v>54.329773864079613</c:v>
                </c:pt>
                <c:pt idx="11">
                  <c:v>53.34066560217029</c:v>
                </c:pt>
                <c:pt idx="12">
                  <c:v>58.247376416611949</c:v>
                </c:pt>
                <c:pt idx="13">
                  <c:v>61.129124661033586</c:v>
                </c:pt>
                <c:pt idx="14">
                  <c:v>61.275615074186362</c:v>
                </c:pt>
                <c:pt idx="15">
                  <c:v>64.515858502204537</c:v>
                </c:pt>
                <c:pt idx="16">
                  <c:v>68.306778939632764</c:v>
                </c:pt>
                <c:pt idx="17">
                  <c:v>71.779499721804299</c:v>
                </c:pt>
                <c:pt idx="18">
                  <c:v>76.878202272663103</c:v>
                </c:pt>
                <c:pt idx="19">
                  <c:v>84.446638432645472</c:v>
                </c:pt>
                <c:pt idx="20">
                  <c:v>94.710761686740057</c:v>
                </c:pt>
                <c:pt idx="21">
                  <c:v>106.48990784966493</c:v>
                </c:pt>
                <c:pt idx="22">
                  <c:v>113.75738023723308</c:v>
                </c:pt>
                <c:pt idx="23">
                  <c:v>123.73588446357759</c:v>
                </c:pt>
                <c:pt idx="24">
                  <c:v>140.56213673423133</c:v>
                </c:pt>
                <c:pt idx="25">
                  <c:v>145.55079508430845</c:v>
                </c:pt>
                <c:pt idx="26">
                  <c:v>150.14013950297283</c:v>
                </c:pt>
                <c:pt idx="27">
                  <c:v>161.44149271093269</c:v>
                </c:pt>
                <c:pt idx="28">
                  <c:v>162.4276344449394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D-4C45-AAB0-0EDCA4E0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3520"/>
        <c:axId val="716632208"/>
      </c:scatterChart>
      <c:valAx>
        <c:axId val="716633520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2208"/>
        <c:crosses val="autoZero"/>
        <c:crossBetween val="midCat"/>
      </c:valAx>
      <c:valAx>
        <c:axId val="716632208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CPI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35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ARIMA1!$B$71:$B$99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ARIMA1!$E$71:$E$99</c:f>
              <c:numCache>
                <c:formatCode>0.000</c:formatCode>
                <c:ptCount val="29"/>
                <c:pt idx="0">
                  <c:v>0.61095669277140041</c:v>
                </c:pt>
                <c:pt idx="1">
                  <c:v>2.3392523871159749</c:v>
                </c:pt>
                <c:pt idx="2">
                  <c:v>1.1426761762874393</c:v>
                </c:pt>
                <c:pt idx="3">
                  <c:v>3.8210977245789722E-2</c:v>
                </c:pt>
                <c:pt idx="4">
                  <c:v>2.4010372204332078</c:v>
                </c:pt>
                <c:pt idx="5">
                  <c:v>1.8959735885768181</c:v>
                </c:pt>
                <c:pt idx="6">
                  <c:v>0.69739659429596601</c:v>
                </c:pt>
                <c:pt idx="7">
                  <c:v>1.3149866840137963</c:v>
                </c:pt>
                <c:pt idx="8">
                  <c:v>4.5585703450614199</c:v>
                </c:pt>
                <c:pt idx="9">
                  <c:v>-1.3540156849056322</c:v>
                </c:pt>
                <c:pt idx="10">
                  <c:v>8.5477844281916411E-3</c:v>
                </c:pt>
                <c:pt idx="11">
                  <c:v>3.0512604992034107</c:v>
                </c:pt>
                <c:pt idx="12">
                  <c:v>0.56779648722505305</c:v>
                </c:pt>
                <c:pt idx="13">
                  <c:v>-7.5529208641386375E-2</c:v>
                </c:pt>
                <c:pt idx="14">
                  <c:v>2.0780230120287366</c:v>
                </c:pt>
                <c:pt idx="15">
                  <c:v>1.5279927531246678</c:v>
                </c:pt>
                <c:pt idx="16">
                  <c:v>1.5653195918688481</c:v>
                </c:pt>
                <c:pt idx="17">
                  <c:v>2.5454647500100038</c:v>
                </c:pt>
                <c:pt idx="18">
                  <c:v>3.6523519670336895</c:v>
                </c:pt>
                <c:pt idx="19">
                  <c:v>4.8475349449007306</c:v>
                </c:pt>
                <c:pt idx="20">
                  <c:v>5.2892383132599425</c:v>
                </c:pt>
                <c:pt idx="21">
                  <c:v>2.3684531167020761</c:v>
                </c:pt>
                <c:pt idx="22">
                  <c:v>5.2383563804839266</c:v>
                </c:pt>
                <c:pt idx="23">
                  <c:v>8.2394826610074094</c:v>
                </c:pt>
                <c:pt idx="24">
                  <c:v>-0.20211778586535209</c:v>
                </c:pt>
                <c:pt idx="25">
                  <c:v>3.0517629450615269</c:v>
                </c:pt>
                <c:pt idx="26">
                  <c:v>5.8049102364871725</c:v>
                </c:pt>
                <c:pt idx="27">
                  <c:v>-1.6120280022636899</c:v>
                </c:pt>
                <c:pt idx="28">
                  <c:v>5.1706602021475794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2-40EB-AE9F-CC34F016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34504"/>
        <c:axId val="716641392"/>
      </c:barChart>
      <c:catAx>
        <c:axId val="71663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41392"/>
        <c:crosses val="autoZero"/>
        <c:auto val="1"/>
        <c:lblAlgn val="ctr"/>
        <c:lblOffset val="100"/>
        <c:noMultiLvlLbl val="0"/>
      </c:catAx>
      <c:valAx>
        <c:axId val="71664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45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ARIMA1!$C$125:$C$140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0.78278211944218068</c:v>
                </c:pt>
                <c:pt idx="3">
                  <c:v>0.66670544153745659</c:v>
                </c:pt>
                <c:pt idx="4">
                  <c:v>0.54889492411410079</c:v>
                </c:pt>
                <c:pt idx="5">
                  <c:v>0.43373815336094013</c:v>
                </c:pt>
                <c:pt idx="6">
                  <c:v>0.32306927441327277</c:v>
                </c:pt>
                <c:pt idx="7">
                  <c:v>0.22589421979974297</c:v>
                </c:pt>
                <c:pt idx="8">
                  <c:v>0.13868955845145908</c:v>
                </c:pt>
                <c:pt idx="9">
                  <c:v>6.3416211685674115E-2</c:v>
                </c:pt>
                <c:pt idx="10">
                  <c:v>6.4442576507645565E-4</c:v>
                </c:pt>
                <c:pt idx="11">
                  <c:v>-5.2250539234751002E-2</c:v>
                </c:pt>
                <c:pt idx="12">
                  <c:v>-9.9061764669128916E-2</c:v>
                </c:pt>
                <c:pt idx="13">
                  <c:v>-0.14209134262205958</c:v>
                </c:pt>
                <c:pt idx="14">
                  <c:v>-0.18225550565098103</c:v>
                </c:pt>
                <c:pt idx="15">
                  <c:v>-0.22138190877314873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B-4BE8-8469-A6B277C2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42048"/>
        <c:axId val="71664434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ARIMA1!$E$125:$E$140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-0.58586579772759662</c:v>
                </c:pt>
                <c:pt idx="3">
                  <c:v>-0.71103650653650829</c:v>
                </c:pt>
                <c:pt idx="4">
                  <c:v>-0.78951407524110018</c:v>
                </c:pt>
                <c:pt idx="5">
                  <c:v>-0.8385413138554999</c:v>
                </c:pt>
                <c:pt idx="6">
                  <c:v>-0.86775120545707329</c:v>
                </c:pt>
                <c:pt idx="7">
                  <c:v>-0.8835404378545374</c:v>
                </c:pt>
                <c:pt idx="8">
                  <c:v>-0.89115796233510591</c:v>
                </c:pt>
                <c:pt idx="9">
                  <c:v>-0.89401250157930734</c:v>
                </c:pt>
                <c:pt idx="10">
                  <c:v>-0.89460817815442661</c:v>
                </c:pt>
                <c:pt idx="11">
                  <c:v>-0.89460823964536151</c:v>
                </c:pt>
                <c:pt idx="12">
                  <c:v>-0.89501239538860167</c:v>
                </c:pt>
                <c:pt idx="13">
                  <c:v>-0.89646360219395194</c:v>
                </c:pt>
                <c:pt idx="14">
                  <c:v>-0.89944198087842331</c:v>
                </c:pt>
                <c:pt idx="15">
                  <c:v>-0.90432074795084294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BE8-8469-A6B277C29CF2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ARIMA1!$F$125:$F$140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0.58586579772759662</c:v>
                </c:pt>
                <c:pt idx="3">
                  <c:v>0.71103650653650829</c:v>
                </c:pt>
                <c:pt idx="4">
                  <c:v>0.78951407524110018</c:v>
                </c:pt>
                <c:pt idx="5">
                  <c:v>0.8385413138554999</c:v>
                </c:pt>
                <c:pt idx="6">
                  <c:v>0.86775120545707329</c:v>
                </c:pt>
                <c:pt idx="7">
                  <c:v>0.8835404378545374</c:v>
                </c:pt>
                <c:pt idx="8">
                  <c:v>0.89115796233510591</c:v>
                </c:pt>
                <c:pt idx="9">
                  <c:v>0.89401250157930734</c:v>
                </c:pt>
                <c:pt idx="10">
                  <c:v>0.89460817815442661</c:v>
                </c:pt>
                <c:pt idx="11">
                  <c:v>0.89460823964536151</c:v>
                </c:pt>
                <c:pt idx="12">
                  <c:v>0.89501239538860167</c:v>
                </c:pt>
                <c:pt idx="13">
                  <c:v>0.89646360219395194</c:v>
                </c:pt>
                <c:pt idx="14">
                  <c:v>0.89944198087842331</c:v>
                </c:pt>
                <c:pt idx="15">
                  <c:v>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B-4BE8-8469-A6B277C2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42048"/>
        <c:axId val="716644344"/>
      </c:lineChart>
      <c:catAx>
        <c:axId val="7166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44344"/>
        <c:crosses val="autoZero"/>
        <c:auto val="1"/>
        <c:lblAlgn val="ctr"/>
        <c:lblOffset val="100"/>
        <c:noMultiLvlLbl val="0"/>
      </c:catAx>
      <c:valAx>
        <c:axId val="71664434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420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ARIMA1!$G$125:$G$140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-6.2665910406146039E-2</c:v>
                </c:pt>
                <c:pt idx="3">
                  <c:v>-9.5100138889815597E-2</c:v>
                </c:pt>
                <c:pt idx="4">
                  <c:v>-7.8078462735605703E-2</c:v>
                </c:pt>
                <c:pt idx="5">
                  <c:v>-6.1921887734376575E-2</c:v>
                </c:pt>
                <c:pt idx="6">
                  <c:v>-5.7413855790992521E-2</c:v>
                </c:pt>
                <c:pt idx="7">
                  <c:v>-1.6646845611266184E-2</c:v>
                </c:pt>
                <c:pt idx="8">
                  <c:v>-3.1707841364900902E-2</c:v>
                </c:pt>
                <c:pt idx="9">
                  <c:v>-2.3241041079031275E-2</c:v>
                </c:pt>
                <c:pt idx="10">
                  <c:v>-1.7002051423588606E-2</c:v>
                </c:pt>
                <c:pt idx="11">
                  <c:v>-2.542996592732269E-2</c:v>
                </c:pt>
                <c:pt idx="12">
                  <c:v>-4.0996456293809824E-2</c:v>
                </c:pt>
                <c:pt idx="13">
                  <c:v>-4.8894167023568302E-2</c:v>
                </c:pt>
                <c:pt idx="14">
                  <c:v>-5.1816758577717614E-2</c:v>
                </c:pt>
                <c:pt idx="15">
                  <c:v>-5.9436112706981827E-2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8-42D9-837A-F9CE3215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89240"/>
        <c:axId val="71658038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ARIMA1!$I$125:$I$140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8-42D9-837A-F9CE3215987F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ARIMA1!$J$125:$J$140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8-42D9-837A-F9CE3215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89240"/>
        <c:axId val="716580384"/>
      </c:lineChart>
      <c:catAx>
        <c:axId val="71658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80384"/>
        <c:crosses val="autoZero"/>
        <c:auto val="1"/>
        <c:lblAlgn val="ctr"/>
        <c:lblOffset val="100"/>
        <c:noMultiLvlLbl val="0"/>
      </c:catAx>
      <c:valAx>
        <c:axId val="71658038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8924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ARIMA6!$C$123:$C$138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0.78278211944218068</c:v>
                </c:pt>
                <c:pt idx="3">
                  <c:v>0.66670544153745659</c:v>
                </c:pt>
                <c:pt idx="4">
                  <c:v>0.54889492411410079</c:v>
                </c:pt>
                <c:pt idx="5">
                  <c:v>0.43373815336094013</c:v>
                </c:pt>
                <c:pt idx="6">
                  <c:v>0.32306927441327277</c:v>
                </c:pt>
                <c:pt idx="7">
                  <c:v>0.22589421979974297</c:v>
                </c:pt>
                <c:pt idx="8">
                  <c:v>0.13868955845145908</c:v>
                </c:pt>
                <c:pt idx="9">
                  <c:v>6.3416211685674115E-2</c:v>
                </c:pt>
                <c:pt idx="10">
                  <c:v>6.4442576507645565E-4</c:v>
                </c:pt>
                <c:pt idx="11">
                  <c:v>-5.2250539234751002E-2</c:v>
                </c:pt>
                <c:pt idx="12">
                  <c:v>-9.9061764669128916E-2</c:v>
                </c:pt>
                <c:pt idx="13">
                  <c:v>-0.14209134262205958</c:v>
                </c:pt>
                <c:pt idx="14">
                  <c:v>-0.18225550565098103</c:v>
                </c:pt>
                <c:pt idx="15">
                  <c:v>-0.22138190877314873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921-86E0-67217BAB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081528"/>
        <c:axId val="87808087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ARIMA6!$E$123:$E$138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-0.58586579772759662</c:v>
                </c:pt>
                <c:pt idx="3">
                  <c:v>-0.71103650653650829</c:v>
                </c:pt>
                <c:pt idx="4">
                  <c:v>-0.78951407524110018</c:v>
                </c:pt>
                <c:pt idx="5">
                  <c:v>-0.8385413138554999</c:v>
                </c:pt>
                <c:pt idx="6">
                  <c:v>-0.86775120545707329</c:v>
                </c:pt>
                <c:pt idx="7">
                  <c:v>-0.8835404378545374</c:v>
                </c:pt>
                <c:pt idx="8">
                  <c:v>-0.89115796233510591</c:v>
                </c:pt>
                <c:pt idx="9">
                  <c:v>-0.89401250157930734</c:v>
                </c:pt>
                <c:pt idx="10">
                  <c:v>-0.89460817815442661</c:v>
                </c:pt>
                <c:pt idx="11">
                  <c:v>-0.89460823964536151</c:v>
                </c:pt>
                <c:pt idx="12">
                  <c:v>-0.89501239538860167</c:v>
                </c:pt>
                <c:pt idx="13">
                  <c:v>-0.89646360219395194</c:v>
                </c:pt>
                <c:pt idx="14">
                  <c:v>-0.89944198087842331</c:v>
                </c:pt>
                <c:pt idx="15">
                  <c:v>-0.90432074795084294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0-4921-86E0-67217BAB43BA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ARIMA6!$F$123:$F$138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0.58586579772759662</c:v>
                </c:pt>
                <c:pt idx="3">
                  <c:v>0.71103650653650829</c:v>
                </c:pt>
                <c:pt idx="4">
                  <c:v>0.78951407524110018</c:v>
                </c:pt>
                <c:pt idx="5">
                  <c:v>0.8385413138554999</c:v>
                </c:pt>
                <c:pt idx="6">
                  <c:v>0.86775120545707329</c:v>
                </c:pt>
                <c:pt idx="7">
                  <c:v>0.8835404378545374</c:v>
                </c:pt>
                <c:pt idx="8">
                  <c:v>0.89115796233510591</c:v>
                </c:pt>
                <c:pt idx="9">
                  <c:v>0.89401250157930734</c:v>
                </c:pt>
                <c:pt idx="10">
                  <c:v>0.89460817815442661</c:v>
                </c:pt>
                <c:pt idx="11">
                  <c:v>0.89460823964536151</c:v>
                </c:pt>
                <c:pt idx="12">
                  <c:v>0.89501239538860167</c:v>
                </c:pt>
                <c:pt idx="13">
                  <c:v>0.89646360219395194</c:v>
                </c:pt>
                <c:pt idx="14">
                  <c:v>0.89944198087842331</c:v>
                </c:pt>
                <c:pt idx="15">
                  <c:v>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0-4921-86E0-67217BAB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081528"/>
        <c:axId val="878080872"/>
      </c:lineChart>
      <c:catAx>
        <c:axId val="8780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080872"/>
        <c:crosses val="autoZero"/>
        <c:auto val="1"/>
        <c:lblAlgn val="ctr"/>
        <c:lblOffset val="100"/>
        <c:noMultiLvlLbl val="0"/>
      </c:catAx>
      <c:valAx>
        <c:axId val="87808087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08152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ARIMA1!$C$166:$C$181</c:f>
              <c:numCache>
                <c:formatCode>0.000</c:formatCode>
                <c:ptCount val="16"/>
                <c:pt idx="0">
                  <c:v>1</c:v>
                </c:pt>
                <c:pt idx="1">
                  <c:v>-3.4836060775633386E-2</c:v>
                </c:pt>
                <c:pt idx="2">
                  <c:v>5.1861074867676306E-2</c:v>
                </c:pt>
                <c:pt idx="3">
                  <c:v>0.59137538336331896</c:v>
                </c:pt>
                <c:pt idx="4">
                  <c:v>6.7939448957175077E-3</c:v>
                </c:pt>
                <c:pt idx="5">
                  <c:v>-1.1761260237110627E-2</c:v>
                </c:pt>
                <c:pt idx="6">
                  <c:v>0.16194335804137022</c:v>
                </c:pt>
                <c:pt idx="7">
                  <c:v>-1.9614693611083044E-2</c:v>
                </c:pt>
                <c:pt idx="8">
                  <c:v>-6.6506605543271466E-2</c:v>
                </c:pt>
                <c:pt idx="9">
                  <c:v>-7.8020974078955871E-3</c:v>
                </c:pt>
                <c:pt idx="10">
                  <c:v>-0.12857240009104576</c:v>
                </c:pt>
                <c:pt idx="11">
                  <c:v>-4.1976820541226152E-2</c:v>
                </c:pt>
                <c:pt idx="12">
                  <c:v>4.5758645220683437E-2</c:v>
                </c:pt>
                <c:pt idx="13">
                  <c:v>-0.25185273750117215</c:v>
                </c:pt>
                <c:pt idx="14">
                  <c:v>-7.4793140520552276E-2</c:v>
                </c:pt>
                <c:pt idx="15">
                  <c:v>0.11524536374366844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590-9569-129F1998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81368"/>
        <c:axId val="71658956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ARIMA1!$E$166:$E$181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-0.36439758667594441</c:v>
                </c:pt>
                <c:pt idx="3">
                  <c:v>-0.36537397880424149</c:v>
                </c:pt>
                <c:pt idx="4">
                  <c:v>-0.47555243233886901</c:v>
                </c:pt>
                <c:pt idx="5">
                  <c:v>-0.47556528928861119</c:v>
                </c:pt>
                <c:pt idx="6">
                  <c:v>-0.47560381743919444</c:v>
                </c:pt>
                <c:pt idx="7">
                  <c:v>-0.48285288193110559</c:v>
                </c:pt>
                <c:pt idx="8">
                  <c:v>-0.48295841752417612</c:v>
                </c:pt>
                <c:pt idx="9">
                  <c:v>-0.48417005744528235</c:v>
                </c:pt>
                <c:pt idx="10">
                  <c:v>-0.48418671132882557</c:v>
                </c:pt>
                <c:pt idx="11">
                  <c:v>-0.48868830850388095</c:v>
                </c:pt>
                <c:pt idx="12">
                  <c:v>-0.48916569842021546</c:v>
                </c:pt>
                <c:pt idx="13">
                  <c:v>-0.48973237729201691</c:v>
                </c:pt>
                <c:pt idx="14">
                  <c:v>-0.50659860257302403</c:v>
                </c:pt>
                <c:pt idx="15">
                  <c:v>-0.50805920533281834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0-4590-9569-129F1998E84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ARIMA1!$F$166:$F$181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0.36439758667594441</c:v>
                </c:pt>
                <c:pt idx="3">
                  <c:v>0.36537397880424149</c:v>
                </c:pt>
                <c:pt idx="4">
                  <c:v>0.47555243233886901</c:v>
                </c:pt>
                <c:pt idx="5">
                  <c:v>0.47556528928861119</c:v>
                </c:pt>
                <c:pt idx="6">
                  <c:v>0.47560381743919444</c:v>
                </c:pt>
                <c:pt idx="7">
                  <c:v>0.48285288193110559</c:v>
                </c:pt>
                <c:pt idx="8">
                  <c:v>0.48295841752417612</c:v>
                </c:pt>
                <c:pt idx="9">
                  <c:v>0.48417005744528235</c:v>
                </c:pt>
                <c:pt idx="10">
                  <c:v>0.48418671132882557</c:v>
                </c:pt>
                <c:pt idx="11">
                  <c:v>0.48868830850388095</c:v>
                </c:pt>
                <c:pt idx="12">
                  <c:v>0.48916569842021546</c:v>
                </c:pt>
                <c:pt idx="13">
                  <c:v>0.48973237729201691</c:v>
                </c:pt>
                <c:pt idx="14">
                  <c:v>0.50659860257302403</c:v>
                </c:pt>
                <c:pt idx="15">
                  <c:v>0.50805920533281834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0-4590-9569-129F1998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81368"/>
        <c:axId val="716589568"/>
      </c:lineChart>
      <c:catAx>
        <c:axId val="71658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89568"/>
        <c:crosses val="autoZero"/>
        <c:auto val="1"/>
        <c:lblAlgn val="ctr"/>
        <c:lblOffset val="100"/>
        <c:noMultiLvlLbl val="0"/>
      </c:catAx>
      <c:valAx>
        <c:axId val="7165895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813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ARIMA1!$G$166:$G$181</c:f>
              <c:numCache>
                <c:formatCode>0.000</c:formatCode>
                <c:ptCount val="16"/>
                <c:pt idx="0">
                  <c:v>1</c:v>
                </c:pt>
                <c:pt idx="1">
                  <c:v>-3.4836060775633386E-2</c:v>
                </c:pt>
                <c:pt idx="2">
                  <c:v>5.0709061776551295E-2</c:v>
                </c:pt>
                <c:pt idx="3">
                  <c:v>0.59711510359213427</c:v>
                </c:pt>
                <c:pt idx="4">
                  <c:v>9.5791150497197594E-2</c:v>
                </c:pt>
                <c:pt idx="5">
                  <c:v>-0.1205429271906296</c:v>
                </c:pt>
                <c:pt idx="6">
                  <c:v>-0.33539698430047127</c:v>
                </c:pt>
                <c:pt idx="7">
                  <c:v>-0.13984127262566901</c:v>
                </c:pt>
                <c:pt idx="8">
                  <c:v>1.4388906169067225E-2</c:v>
                </c:pt>
                <c:pt idx="9">
                  <c:v>0.12885536340204129</c:v>
                </c:pt>
                <c:pt idx="10">
                  <c:v>-8.8996744831867536E-2</c:v>
                </c:pt>
                <c:pt idx="11">
                  <c:v>-3.1699473027889898E-2</c:v>
                </c:pt>
                <c:pt idx="12">
                  <c:v>0.15632710416117387</c:v>
                </c:pt>
                <c:pt idx="13">
                  <c:v>-0.11721464653112885</c:v>
                </c:pt>
                <c:pt idx="14">
                  <c:v>-0.23356716492185817</c:v>
                </c:pt>
                <c:pt idx="15">
                  <c:v>-2.1207641309629689E-2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424E-9E1A-57B940DD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85304"/>
        <c:axId val="71659186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ARIMA1!$I$166:$I$181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6-424E-9E1A-57B940DDF72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ARIMA1!$B$166:$B$181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ARIMA1!$J$166:$J$181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6-424E-9E1A-57B940DD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85304"/>
        <c:axId val="716591864"/>
      </c:lineChart>
      <c:catAx>
        <c:axId val="71658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91864"/>
        <c:crosses val="autoZero"/>
        <c:auto val="1"/>
        <c:lblAlgn val="ctr"/>
        <c:lblOffset val="100"/>
        <c:noMultiLvlLbl val="0"/>
      </c:catAx>
      <c:valAx>
        <c:axId val="7165918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5853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(CPI)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CPI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ARIMA!$C$69:$C$97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26.132091425864498</c:v>
                </c:pt>
                <c:pt idx="2">
                  <c:v>29.2124945523449</c:v>
                </c:pt>
                <c:pt idx="3">
                  <c:v>31.060737091425899</c:v>
                </c:pt>
                <c:pt idx="4">
                  <c:v>34.243821411653201</c:v>
                </c:pt>
                <c:pt idx="5">
                  <c:v>37.745213169114201</c:v>
                </c:pt>
                <c:pt idx="6">
                  <c:v>41.133658455708201</c:v>
                </c:pt>
                <c:pt idx="7">
                  <c:v>44.080577451444803</c:v>
                </c:pt>
                <c:pt idx="8">
                  <c:v>49.9128076740881</c:v>
                </c:pt>
                <c:pt idx="9">
                  <c:v>52.243646139270503</c:v>
                </c:pt>
                <c:pt idx="10">
                  <c:v>54.338321648507801</c:v>
                </c:pt>
                <c:pt idx="11">
                  <c:v>56.391926101373699</c:v>
                </c:pt>
                <c:pt idx="12">
                  <c:v>58.815172903837002</c:v>
                </c:pt>
                <c:pt idx="13">
                  <c:v>61.053595452392202</c:v>
                </c:pt>
                <c:pt idx="14">
                  <c:v>63.353638086215099</c:v>
                </c:pt>
                <c:pt idx="15">
                  <c:v>66.043851255329201</c:v>
                </c:pt>
                <c:pt idx="16">
                  <c:v>69.872098531501607</c:v>
                </c:pt>
                <c:pt idx="17">
                  <c:v>74.324964471814297</c:v>
                </c:pt>
                <c:pt idx="18">
                  <c:v>80.530554239696798</c:v>
                </c:pt>
                <c:pt idx="19">
                  <c:v>89.294173377546201</c:v>
                </c:pt>
                <c:pt idx="20">
                  <c:v>100</c:v>
                </c:pt>
                <c:pt idx="21">
                  <c:v>108.858360966367</c:v>
                </c:pt>
                <c:pt idx="22">
                  <c:v>118.995736617717</c:v>
                </c:pt>
                <c:pt idx="23">
                  <c:v>131.97536712458501</c:v>
                </c:pt>
                <c:pt idx="24">
                  <c:v>140.36001894836599</c:v>
                </c:pt>
                <c:pt idx="25">
                  <c:v>148.60255802936999</c:v>
                </c:pt>
                <c:pt idx="26">
                  <c:v>155.94504973945999</c:v>
                </c:pt>
                <c:pt idx="27">
                  <c:v>159.82946470866901</c:v>
                </c:pt>
                <c:pt idx="28">
                  <c:v>167.59829464708699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2A1-91C0-11278AF383DA}"/>
            </c:ext>
          </c:extLst>
        </c:ser>
        <c:ser>
          <c:idx val="1"/>
          <c:order val="1"/>
          <c:tx>
            <c:v>ARIMA (CPI)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ARIMA!$D$69:$D$97</c:f>
              <c:numCache>
                <c:formatCode>0.000</c:formatCode>
                <c:ptCount val="29"/>
                <c:pt idx="0">
                  <c:v>22.949007579346301</c:v>
                </c:pt>
                <c:pt idx="1">
                  <c:v>25.115058538039349</c:v>
                </c:pt>
                <c:pt idx="2">
                  <c:v>29.148325315841721</c:v>
                </c:pt>
                <c:pt idx="3">
                  <c:v>32.131430010185618</c:v>
                </c:pt>
                <c:pt idx="4">
                  <c:v>32.812098994560046</c:v>
                </c:pt>
                <c:pt idx="5">
                  <c:v>37.260055750508783</c:v>
                </c:pt>
                <c:pt idx="6">
                  <c:v>41.063069999210867</c:v>
                </c:pt>
                <c:pt idx="7">
                  <c:v>44.344489209958638</c:v>
                </c:pt>
                <c:pt idx="8">
                  <c:v>46.873025710601134</c:v>
                </c:pt>
                <c:pt idx="9">
                  <c:v>55.439325761548588</c:v>
                </c:pt>
                <c:pt idx="10">
                  <c:v>54.452307396634417</c:v>
                </c:pt>
                <c:pt idx="11">
                  <c:v>56.323199070564335</c:v>
                </c:pt>
                <c:pt idx="12">
                  <c:v>58.337885317659406</c:v>
                </c:pt>
                <c:pt idx="13">
                  <c:v>61.111398665330455</c:v>
                </c:pt>
                <c:pt idx="14">
                  <c:v>63.174685023572238</c:v>
                </c:pt>
                <c:pt idx="15">
                  <c:v>65.53311775908567</c:v>
                </c:pt>
                <c:pt idx="16">
                  <c:v>68.593049618677625</c:v>
                </c:pt>
                <c:pt idx="17">
                  <c:v>73.49967786348644</c:v>
                </c:pt>
                <c:pt idx="18">
                  <c:v>78.544421389792674</c:v>
                </c:pt>
                <c:pt idx="19">
                  <c:v>86.410861221134667</c:v>
                </c:pt>
                <c:pt idx="20">
                  <c:v>97.59842369484403</c:v>
                </c:pt>
                <c:pt idx="21">
                  <c:v>110.14465173896917</c:v>
                </c:pt>
                <c:pt idx="22">
                  <c:v>117.25238696277104</c:v>
                </c:pt>
                <c:pt idx="23">
                  <c:v>128.60173428205059</c:v>
                </c:pt>
                <c:pt idx="24">
                  <c:v>144.27463516209559</c:v>
                </c:pt>
                <c:pt idx="25">
                  <c:v>148.30516654924082</c:v>
                </c:pt>
                <c:pt idx="26">
                  <c:v>156.41304211158496</c:v>
                </c:pt>
                <c:pt idx="27">
                  <c:v>162.90266487016893</c:v>
                </c:pt>
                <c:pt idx="28">
                  <c:v>163.51026755201192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9-42A1-91C0-11278AF3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5240"/>
        <c:axId val="713315896"/>
      </c:scatterChart>
      <c:valAx>
        <c:axId val="713315240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15896"/>
        <c:crosses val="autoZero"/>
        <c:crossBetween val="midCat"/>
      </c:valAx>
      <c:valAx>
        <c:axId val="713315896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CPI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152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ARIMA!$B$69:$B$97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ARIMA!$E$69:$E$97</c:f>
              <c:numCache>
                <c:formatCode>0.000</c:formatCode>
                <c:ptCount val="29"/>
                <c:pt idx="0">
                  <c:v>0</c:v>
                </c:pt>
                <c:pt idx="1">
                  <c:v>1.0170328878251489</c:v>
                </c:pt>
                <c:pt idx="2">
                  <c:v>6.4169236503179405E-2</c:v>
                </c:pt>
                <c:pt idx="3">
                  <c:v>-1.0706929187597183</c:v>
                </c:pt>
                <c:pt idx="4">
                  <c:v>1.4317224170931553</c:v>
                </c:pt>
                <c:pt idx="5">
                  <c:v>0.48515741860541794</c:v>
                </c:pt>
                <c:pt idx="6">
                  <c:v>7.0588456497333141E-2</c:v>
                </c:pt>
                <c:pt idx="7">
                  <c:v>-0.26391175851383508</c:v>
                </c:pt>
                <c:pt idx="8">
                  <c:v>3.0397819634869663</c:v>
                </c:pt>
                <c:pt idx="9">
                  <c:v>-3.1956796222780852</c:v>
                </c:pt>
                <c:pt idx="10">
                  <c:v>-0.11398574812661622</c:v>
                </c:pt>
                <c:pt idx="11">
                  <c:v>6.8727030809363043E-2</c:v>
                </c:pt>
                <c:pt idx="12">
                  <c:v>0.47728758617759581</c:v>
                </c:pt>
                <c:pt idx="13">
                  <c:v>-5.7803212938253523E-2</c:v>
                </c:pt>
                <c:pt idx="14">
                  <c:v>0.17895306264286148</c:v>
                </c:pt>
                <c:pt idx="15">
                  <c:v>0.5107334962435317</c:v>
                </c:pt>
                <c:pt idx="16">
                  <c:v>1.2790489128239813</c:v>
                </c:pt>
                <c:pt idx="17">
                  <c:v>0.82528660832785761</c:v>
                </c:pt>
                <c:pt idx="18">
                  <c:v>1.9861328499041235</c:v>
                </c:pt>
                <c:pt idx="19">
                  <c:v>2.8833121564115345</c:v>
                </c:pt>
                <c:pt idx="20">
                  <c:v>2.4015763051559702</c:v>
                </c:pt>
                <c:pt idx="21">
                  <c:v>-1.2862907726021717</c:v>
                </c:pt>
                <c:pt idx="22">
                  <c:v>1.7433496549459591</c:v>
                </c:pt>
                <c:pt idx="23">
                  <c:v>3.3736328425344198</c:v>
                </c:pt>
                <c:pt idx="24">
                  <c:v>-3.9146162137296017</c:v>
                </c:pt>
                <c:pt idx="25">
                  <c:v>0.29739148012916417</c:v>
                </c:pt>
                <c:pt idx="26">
                  <c:v>-0.46799237212496791</c:v>
                </c:pt>
                <c:pt idx="27">
                  <c:v>-3.0732001614999263</c:v>
                </c:pt>
                <c:pt idx="28">
                  <c:v>4.0880270950750628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E21-A65B-0A9A2A7F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324424"/>
        <c:axId val="713323768"/>
      </c:barChart>
      <c:catAx>
        <c:axId val="71332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23768"/>
        <c:crosses val="autoZero"/>
        <c:auto val="1"/>
        <c:lblAlgn val="ctr"/>
        <c:lblOffset val="100"/>
        <c:noMultiLvlLbl val="0"/>
      </c:catAx>
      <c:valAx>
        <c:axId val="71332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244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ARIMA!$C$123:$C$138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0.78278211944218068</c:v>
                </c:pt>
                <c:pt idx="3">
                  <c:v>0.66670544153745659</c:v>
                </c:pt>
                <c:pt idx="4">
                  <c:v>0.54889492411410079</c:v>
                </c:pt>
                <c:pt idx="5">
                  <c:v>0.43373815336094013</c:v>
                </c:pt>
                <c:pt idx="6">
                  <c:v>0.32306927441327277</c:v>
                </c:pt>
                <c:pt idx="7">
                  <c:v>0.22589421979974297</c:v>
                </c:pt>
                <c:pt idx="8">
                  <c:v>0.13868955845145908</c:v>
                </c:pt>
                <c:pt idx="9">
                  <c:v>6.3416211685674115E-2</c:v>
                </c:pt>
                <c:pt idx="10">
                  <c:v>6.4442576507645565E-4</c:v>
                </c:pt>
                <c:pt idx="11">
                  <c:v>-5.2250539234751002E-2</c:v>
                </c:pt>
                <c:pt idx="12">
                  <c:v>-9.9061764669128916E-2</c:v>
                </c:pt>
                <c:pt idx="13">
                  <c:v>-0.14209134262205958</c:v>
                </c:pt>
                <c:pt idx="14">
                  <c:v>-0.18225550565098103</c:v>
                </c:pt>
                <c:pt idx="15">
                  <c:v>-0.22138190877314873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44EA-9A5E-97691EC2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330656"/>
        <c:axId val="71332639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ARIMA!$E$123:$E$138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-0.58586579772759662</c:v>
                </c:pt>
                <c:pt idx="3">
                  <c:v>-0.71103650653650829</c:v>
                </c:pt>
                <c:pt idx="4">
                  <c:v>-0.78951407524110018</c:v>
                </c:pt>
                <c:pt idx="5">
                  <c:v>-0.8385413138554999</c:v>
                </c:pt>
                <c:pt idx="6">
                  <c:v>-0.86775120545707329</c:v>
                </c:pt>
                <c:pt idx="7">
                  <c:v>-0.8835404378545374</c:v>
                </c:pt>
                <c:pt idx="8">
                  <c:v>-0.89115796233510591</c:v>
                </c:pt>
                <c:pt idx="9">
                  <c:v>-0.89401250157930734</c:v>
                </c:pt>
                <c:pt idx="10">
                  <c:v>-0.89460817815442661</c:v>
                </c:pt>
                <c:pt idx="11">
                  <c:v>-0.89460823964536151</c:v>
                </c:pt>
                <c:pt idx="12">
                  <c:v>-0.89501239538860167</c:v>
                </c:pt>
                <c:pt idx="13">
                  <c:v>-0.89646360219395194</c:v>
                </c:pt>
                <c:pt idx="14">
                  <c:v>-0.89944198087842331</c:v>
                </c:pt>
                <c:pt idx="15">
                  <c:v>-0.90432074795084294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C-44EA-9A5E-97691EC2B74B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ARIMA!$F$123:$F$138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0.58586579772759662</c:v>
                </c:pt>
                <c:pt idx="3">
                  <c:v>0.71103650653650829</c:v>
                </c:pt>
                <c:pt idx="4">
                  <c:v>0.78951407524110018</c:v>
                </c:pt>
                <c:pt idx="5">
                  <c:v>0.8385413138554999</c:v>
                </c:pt>
                <c:pt idx="6">
                  <c:v>0.86775120545707329</c:v>
                </c:pt>
                <c:pt idx="7">
                  <c:v>0.8835404378545374</c:v>
                </c:pt>
                <c:pt idx="8">
                  <c:v>0.89115796233510591</c:v>
                </c:pt>
                <c:pt idx="9">
                  <c:v>0.89401250157930734</c:v>
                </c:pt>
                <c:pt idx="10">
                  <c:v>0.89460817815442661</c:v>
                </c:pt>
                <c:pt idx="11">
                  <c:v>0.89460823964536151</c:v>
                </c:pt>
                <c:pt idx="12">
                  <c:v>0.89501239538860167</c:v>
                </c:pt>
                <c:pt idx="13">
                  <c:v>0.89646360219395194</c:v>
                </c:pt>
                <c:pt idx="14">
                  <c:v>0.89944198087842331</c:v>
                </c:pt>
                <c:pt idx="15">
                  <c:v>0.90432074795084294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C-44EA-9A5E-97691EC2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30656"/>
        <c:axId val="713326392"/>
      </c:lineChart>
      <c:catAx>
        <c:axId val="7133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26392"/>
        <c:crosses val="autoZero"/>
        <c:auto val="1"/>
        <c:lblAlgn val="ctr"/>
        <c:lblOffset val="100"/>
        <c:noMultiLvlLbl val="0"/>
      </c:catAx>
      <c:valAx>
        <c:axId val="7133263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3065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ARIMA!$G$123:$G$138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-6.2665910406146039E-2</c:v>
                </c:pt>
                <c:pt idx="3">
                  <c:v>-9.5100138889815597E-2</c:v>
                </c:pt>
                <c:pt idx="4">
                  <c:v>-7.8078462735605703E-2</c:v>
                </c:pt>
                <c:pt idx="5">
                  <c:v>-6.1921887734376575E-2</c:v>
                </c:pt>
                <c:pt idx="6">
                  <c:v>-5.7413855790992521E-2</c:v>
                </c:pt>
                <c:pt idx="7">
                  <c:v>-1.6646845611266184E-2</c:v>
                </c:pt>
                <c:pt idx="8">
                  <c:v>-3.1707841364900902E-2</c:v>
                </c:pt>
                <c:pt idx="9">
                  <c:v>-2.3241041079031275E-2</c:v>
                </c:pt>
                <c:pt idx="10">
                  <c:v>-1.7002051423588606E-2</c:v>
                </c:pt>
                <c:pt idx="11">
                  <c:v>-2.542996592732269E-2</c:v>
                </c:pt>
                <c:pt idx="12">
                  <c:v>-4.0996456293809824E-2</c:v>
                </c:pt>
                <c:pt idx="13">
                  <c:v>-4.8894167023568302E-2</c:v>
                </c:pt>
                <c:pt idx="14">
                  <c:v>-5.1816758577717614E-2</c:v>
                </c:pt>
                <c:pt idx="15">
                  <c:v>-5.9436112706981827E-2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A38-83FC-EC5CAE45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331640"/>
        <c:axId val="71332212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ARIMA!$I$123:$I$138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A38-83FC-EC5CAE456CC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ARIMA!$J$123:$J$138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A38-83FC-EC5CAE45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31640"/>
        <c:axId val="713322128"/>
      </c:lineChart>
      <c:catAx>
        <c:axId val="71333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22128"/>
        <c:crosses val="autoZero"/>
        <c:auto val="1"/>
        <c:lblAlgn val="ctr"/>
        <c:lblOffset val="100"/>
        <c:noMultiLvlLbl val="0"/>
      </c:catAx>
      <c:valAx>
        <c:axId val="7133221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333164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ARIMA!$C$164:$C$179</c:f>
              <c:numCache>
                <c:formatCode>0.000</c:formatCode>
                <c:ptCount val="16"/>
                <c:pt idx="0">
                  <c:v>1</c:v>
                </c:pt>
                <c:pt idx="1">
                  <c:v>-0.24721914978139345</c:v>
                </c:pt>
                <c:pt idx="2">
                  <c:v>-6.7083531300308072E-2</c:v>
                </c:pt>
                <c:pt idx="3">
                  <c:v>0.31217875958176189</c:v>
                </c:pt>
                <c:pt idx="4">
                  <c:v>-0.20803590505670108</c:v>
                </c:pt>
                <c:pt idx="5">
                  <c:v>-9.2765342040908944E-2</c:v>
                </c:pt>
                <c:pt idx="6">
                  <c:v>5.0298348594055624E-2</c:v>
                </c:pt>
                <c:pt idx="7">
                  <c:v>-0.15268358774422405</c:v>
                </c:pt>
                <c:pt idx="8">
                  <c:v>-9.4096763221680868E-2</c:v>
                </c:pt>
                <c:pt idx="9">
                  <c:v>-5.3910343192025874E-2</c:v>
                </c:pt>
                <c:pt idx="10">
                  <c:v>-2.2030667104283384E-2</c:v>
                </c:pt>
                <c:pt idx="11">
                  <c:v>4.5663225393881177E-4</c:v>
                </c:pt>
                <c:pt idx="12">
                  <c:v>0.11088528040685312</c:v>
                </c:pt>
                <c:pt idx="13">
                  <c:v>-0.10986845275701047</c:v>
                </c:pt>
                <c:pt idx="14">
                  <c:v>-2.7355385927096625E-2</c:v>
                </c:pt>
                <c:pt idx="15">
                  <c:v>0.22789593918377379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1D7-B4F6-4142215D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40472"/>
        <c:axId val="30367764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ARIMA!$E$164:$E$179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-0.38555906853978145</c:v>
                </c:pt>
                <c:pt idx="3">
                  <c:v>-0.38710208632837922</c:v>
                </c:pt>
                <c:pt idx="4">
                  <c:v>-0.41912618093932003</c:v>
                </c:pt>
                <c:pt idx="5">
                  <c:v>-0.43258821805432834</c:v>
                </c:pt>
                <c:pt idx="6">
                  <c:v>-0.43521532806791247</c:v>
                </c:pt>
                <c:pt idx="7">
                  <c:v>-0.435984667102848</c:v>
                </c:pt>
                <c:pt idx="8">
                  <c:v>-0.44301095884958475</c:v>
                </c:pt>
                <c:pt idx="9">
                  <c:v>-0.44565057736494845</c:v>
                </c:pt>
                <c:pt idx="10">
                  <c:v>-0.44651361073095008</c:v>
                </c:pt>
                <c:pt idx="11">
                  <c:v>-0.44665757302977149</c:v>
                </c:pt>
                <c:pt idx="12">
                  <c:v>-0.44665763486794036</c:v>
                </c:pt>
                <c:pt idx="13">
                  <c:v>-0.45028932857919601</c:v>
                </c:pt>
                <c:pt idx="14">
                  <c:v>-0.45382645145962225</c:v>
                </c:pt>
                <c:pt idx="15">
                  <c:v>-0.4540448197623918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A-41D7-B4F6-4142215D62E4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ARIMA!$F$164:$F$179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0.38555906853978145</c:v>
                </c:pt>
                <c:pt idx="3">
                  <c:v>0.38710208632837922</c:v>
                </c:pt>
                <c:pt idx="4">
                  <c:v>0.41912618093932003</c:v>
                </c:pt>
                <c:pt idx="5">
                  <c:v>0.43258821805432834</c:v>
                </c:pt>
                <c:pt idx="6">
                  <c:v>0.43521532806791247</c:v>
                </c:pt>
                <c:pt idx="7">
                  <c:v>0.435984667102848</c:v>
                </c:pt>
                <c:pt idx="8">
                  <c:v>0.44301095884958475</c:v>
                </c:pt>
                <c:pt idx="9">
                  <c:v>0.44565057736494845</c:v>
                </c:pt>
                <c:pt idx="10">
                  <c:v>0.44651361073095008</c:v>
                </c:pt>
                <c:pt idx="11">
                  <c:v>0.44665757302977149</c:v>
                </c:pt>
                <c:pt idx="12">
                  <c:v>0.44665763486794036</c:v>
                </c:pt>
                <c:pt idx="13">
                  <c:v>0.45028932857919601</c:v>
                </c:pt>
                <c:pt idx="14">
                  <c:v>0.45382645145962225</c:v>
                </c:pt>
                <c:pt idx="15">
                  <c:v>0.4540448197623918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1D7-B4F6-4142215D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40472"/>
        <c:axId val="303677648"/>
      </c:lineChart>
      <c:catAx>
        <c:axId val="2853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3677648"/>
        <c:crosses val="autoZero"/>
        <c:auto val="1"/>
        <c:lblAlgn val="ctr"/>
        <c:lblOffset val="100"/>
        <c:noMultiLvlLbl val="0"/>
      </c:catAx>
      <c:valAx>
        <c:axId val="3036776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534047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ARIMA!$G$164:$G$179</c:f>
              <c:numCache>
                <c:formatCode>0.000</c:formatCode>
                <c:ptCount val="16"/>
                <c:pt idx="0">
                  <c:v>1</c:v>
                </c:pt>
                <c:pt idx="1">
                  <c:v>-0.24721914978139345</c:v>
                </c:pt>
                <c:pt idx="2">
                  <c:v>-0.13654617388717147</c:v>
                </c:pt>
                <c:pt idx="3">
                  <c:v>0.2817228657492063</c:v>
                </c:pt>
                <c:pt idx="4">
                  <c:v>-7.8435252048682097E-2</c:v>
                </c:pt>
                <c:pt idx="5">
                  <c:v>-0.14360756836635813</c:v>
                </c:pt>
                <c:pt idx="6">
                  <c:v>-0.11911042732969805</c:v>
                </c:pt>
                <c:pt idx="7">
                  <c:v>-0.11082293575224222</c:v>
                </c:pt>
                <c:pt idx="8">
                  <c:v>-0.13127128843824579</c:v>
                </c:pt>
                <c:pt idx="9">
                  <c:v>-0.17171539900992436</c:v>
                </c:pt>
                <c:pt idx="10">
                  <c:v>-6.5886135528281459E-2</c:v>
                </c:pt>
                <c:pt idx="11">
                  <c:v>-1.9914382715695851E-2</c:v>
                </c:pt>
                <c:pt idx="12">
                  <c:v>0.11496766318091917</c:v>
                </c:pt>
                <c:pt idx="13">
                  <c:v>-0.15061875273230024</c:v>
                </c:pt>
                <c:pt idx="14">
                  <c:v>-0.19555979336551163</c:v>
                </c:pt>
                <c:pt idx="15">
                  <c:v>8.8212856633411427E-2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76D-9832-994F80CE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19744"/>
        <c:axId val="71661285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ARIMA!$I$164:$I$179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6-476D-9832-994F80CEEC5B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ARIMA!$J$164:$J$179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6-476D-9832-994F80CE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19744"/>
        <c:axId val="716612856"/>
      </c:lineChart>
      <c:catAx>
        <c:axId val="7166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12856"/>
        <c:crosses val="autoZero"/>
        <c:auto val="1"/>
        <c:lblAlgn val="ctr"/>
        <c:lblOffset val="100"/>
        <c:noMultiLvlLbl val="0"/>
      </c:catAx>
      <c:valAx>
        <c:axId val="71661285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197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autocorrelogramCPI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ARIMA6!$G$123:$G$138</c:f>
              <c:numCache>
                <c:formatCode>0.000</c:formatCode>
                <c:ptCount val="16"/>
                <c:pt idx="0">
                  <c:v>1</c:v>
                </c:pt>
                <c:pt idx="1">
                  <c:v>0.89195939392113255</c:v>
                </c:pt>
                <c:pt idx="2">
                  <c:v>-6.2665910406146039E-2</c:v>
                </c:pt>
                <c:pt idx="3">
                  <c:v>-9.5100138889815597E-2</c:v>
                </c:pt>
                <c:pt idx="4">
                  <c:v>-7.8078462735605703E-2</c:v>
                </c:pt>
                <c:pt idx="5">
                  <c:v>-6.1921887734376575E-2</c:v>
                </c:pt>
                <c:pt idx="6">
                  <c:v>-5.7413855790992521E-2</c:v>
                </c:pt>
                <c:pt idx="7">
                  <c:v>-1.6646845611266184E-2</c:v>
                </c:pt>
                <c:pt idx="8">
                  <c:v>-3.1707841364900902E-2</c:v>
                </c:pt>
                <c:pt idx="9">
                  <c:v>-2.3241041079031275E-2</c:v>
                </c:pt>
                <c:pt idx="10">
                  <c:v>-1.7002051423588606E-2</c:v>
                </c:pt>
                <c:pt idx="11">
                  <c:v>-2.542996592732269E-2</c:v>
                </c:pt>
                <c:pt idx="12">
                  <c:v>-4.0996456293809824E-2</c:v>
                </c:pt>
                <c:pt idx="13">
                  <c:v>-4.8894167023568302E-2</c:v>
                </c:pt>
                <c:pt idx="14">
                  <c:v>-5.1816758577717614E-2</c:v>
                </c:pt>
                <c:pt idx="15">
                  <c:v>-5.9436112706981827E-2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E-499A-AFA2-381F0211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025264"/>
        <c:axId val="88602395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ARIMA6!$I$123:$I$138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E-499A-AFA2-381F02112AC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ARIMA6!$B$123:$B$138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ARIMA6!$J$123:$J$138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E-499A-AFA2-381F0211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025264"/>
        <c:axId val="886023952"/>
      </c:lineChart>
      <c:catAx>
        <c:axId val="8860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86023952"/>
        <c:crosses val="autoZero"/>
        <c:auto val="1"/>
        <c:lblAlgn val="ctr"/>
        <c:lblOffset val="100"/>
        <c:noMultiLvlLbl val="0"/>
      </c:catAx>
      <c:valAx>
        <c:axId val="8860239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8602526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ARIMA6!$C$164:$C$179</c:f>
              <c:numCache>
                <c:formatCode>0.000</c:formatCode>
                <c:ptCount val="16"/>
                <c:pt idx="0">
                  <c:v>1</c:v>
                </c:pt>
                <c:pt idx="1">
                  <c:v>-0.24721914978139345</c:v>
                </c:pt>
                <c:pt idx="2">
                  <c:v>-6.7083531300308072E-2</c:v>
                </c:pt>
                <c:pt idx="3">
                  <c:v>0.31217875958176189</c:v>
                </c:pt>
                <c:pt idx="4">
                  <c:v>-0.20803590505670108</c:v>
                </c:pt>
                <c:pt idx="5">
                  <c:v>-9.2765342040908944E-2</c:v>
                </c:pt>
                <c:pt idx="6">
                  <c:v>5.0298348594055624E-2</c:v>
                </c:pt>
                <c:pt idx="7">
                  <c:v>-0.15268358774422405</c:v>
                </c:pt>
                <c:pt idx="8">
                  <c:v>-9.4096763221680868E-2</c:v>
                </c:pt>
                <c:pt idx="9">
                  <c:v>-5.3910343192025874E-2</c:v>
                </c:pt>
                <c:pt idx="10">
                  <c:v>-2.2030667104283384E-2</c:v>
                </c:pt>
                <c:pt idx="11">
                  <c:v>4.5663225393881177E-4</c:v>
                </c:pt>
                <c:pt idx="12">
                  <c:v>0.11088528040685312</c:v>
                </c:pt>
                <c:pt idx="13">
                  <c:v>-0.10986845275701047</c:v>
                </c:pt>
                <c:pt idx="14">
                  <c:v>-2.7355385927096625E-2</c:v>
                </c:pt>
                <c:pt idx="15">
                  <c:v>0.22789593918377379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935-BD36-C58EE4F1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540080"/>
        <c:axId val="87553647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ARIMA6!$E$164:$E$179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-0.38555906853978145</c:v>
                </c:pt>
                <c:pt idx="3">
                  <c:v>-0.38710208632837922</c:v>
                </c:pt>
                <c:pt idx="4">
                  <c:v>-0.41912618093932003</c:v>
                </c:pt>
                <c:pt idx="5">
                  <c:v>-0.43258821805432834</c:v>
                </c:pt>
                <c:pt idx="6">
                  <c:v>-0.43521532806791247</c:v>
                </c:pt>
                <c:pt idx="7">
                  <c:v>-0.435984667102848</c:v>
                </c:pt>
                <c:pt idx="8">
                  <c:v>-0.44301095884958475</c:v>
                </c:pt>
                <c:pt idx="9">
                  <c:v>-0.44565057736494845</c:v>
                </c:pt>
                <c:pt idx="10">
                  <c:v>-0.44651361073095008</c:v>
                </c:pt>
                <c:pt idx="11">
                  <c:v>-0.44665757302977149</c:v>
                </c:pt>
                <c:pt idx="12">
                  <c:v>-0.44665763486794036</c:v>
                </c:pt>
                <c:pt idx="13">
                  <c:v>-0.45028932857919601</c:v>
                </c:pt>
                <c:pt idx="14">
                  <c:v>-0.45382645145962225</c:v>
                </c:pt>
                <c:pt idx="15">
                  <c:v>-0.4540448197623918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4-4935-BD36-C58EE4F16CB1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ARIMA6!$F$164:$F$179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0.38555906853978145</c:v>
                </c:pt>
                <c:pt idx="3">
                  <c:v>0.38710208632837922</c:v>
                </c:pt>
                <c:pt idx="4">
                  <c:v>0.41912618093932003</c:v>
                </c:pt>
                <c:pt idx="5">
                  <c:v>0.43258821805432834</c:v>
                </c:pt>
                <c:pt idx="6">
                  <c:v>0.43521532806791247</c:v>
                </c:pt>
                <c:pt idx="7">
                  <c:v>0.435984667102848</c:v>
                </c:pt>
                <c:pt idx="8">
                  <c:v>0.44301095884958475</c:v>
                </c:pt>
                <c:pt idx="9">
                  <c:v>0.44565057736494845</c:v>
                </c:pt>
                <c:pt idx="10">
                  <c:v>0.44651361073095008</c:v>
                </c:pt>
                <c:pt idx="11">
                  <c:v>0.44665757302977149</c:v>
                </c:pt>
                <c:pt idx="12">
                  <c:v>0.44665763486794036</c:v>
                </c:pt>
                <c:pt idx="13">
                  <c:v>0.45028932857919601</c:v>
                </c:pt>
                <c:pt idx="14">
                  <c:v>0.45382645145962225</c:v>
                </c:pt>
                <c:pt idx="15">
                  <c:v>0.4540448197623918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4-4935-BD36-C58EE4F1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40080"/>
        <c:axId val="875536472"/>
      </c:lineChart>
      <c:catAx>
        <c:axId val="8755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5536472"/>
        <c:crosses val="autoZero"/>
        <c:auto val="1"/>
        <c:lblAlgn val="ctr"/>
        <c:lblOffset val="100"/>
        <c:noMultiLvlLbl val="0"/>
      </c:catAx>
      <c:valAx>
        <c:axId val="87553647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554008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ARIMA6!$G$164:$G$179</c:f>
              <c:numCache>
                <c:formatCode>0.000</c:formatCode>
                <c:ptCount val="16"/>
                <c:pt idx="0">
                  <c:v>1</c:v>
                </c:pt>
                <c:pt idx="1">
                  <c:v>-0.24721914978139345</c:v>
                </c:pt>
                <c:pt idx="2">
                  <c:v>-0.13654617388717147</c:v>
                </c:pt>
                <c:pt idx="3">
                  <c:v>0.2817228657492063</c:v>
                </c:pt>
                <c:pt idx="4">
                  <c:v>-7.8435252048682097E-2</c:v>
                </c:pt>
                <c:pt idx="5">
                  <c:v>-0.14360756836635813</c:v>
                </c:pt>
                <c:pt idx="6">
                  <c:v>-0.11911042732969805</c:v>
                </c:pt>
                <c:pt idx="7">
                  <c:v>-0.11082293575224222</c:v>
                </c:pt>
                <c:pt idx="8">
                  <c:v>-0.13127128843824579</c:v>
                </c:pt>
                <c:pt idx="9">
                  <c:v>-0.17171539900992436</c:v>
                </c:pt>
                <c:pt idx="10">
                  <c:v>-6.5886135528281459E-2</c:v>
                </c:pt>
                <c:pt idx="11">
                  <c:v>-1.9914382715695851E-2</c:v>
                </c:pt>
                <c:pt idx="12">
                  <c:v>0.11496766318091917</c:v>
                </c:pt>
                <c:pt idx="13">
                  <c:v>-0.15061875273230024</c:v>
                </c:pt>
                <c:pt idx="14">
                  <c:v>-0.19555979336551163</c:v>
                </c:pt>
                <c:pt idx="15">
                  <c:v>8.8212856633411427E-2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681-B321-4136E1D2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543528"/>
        <c:axId val="87554221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ARIMA6!$I$164:$I$179</c:f>
              <c:numCache>
                <c:formatCode>0.000</c:formatCode>
                <c:ptCount val="16"/>
                <c:pt idx="1">
                  <c:v>-0.36395617492400728</c:v>
                </c:pt>
                <c:pt idx="2">
                  <c:v>-0.36395617492400728</c:v>
                </c:pt>
                <c:pt idx="3">
                  <c:v>-0.36395617492400728</c:v>
                </c:pt>
                <c:pt idx="4">
                  <c:v>-0.36395617492400728</c:v>
                </c:pt>
                <c:pt idx="5">
                  <c:v>-0.36395617492400728</c:v>
                </c:pt>
                <c:pt idx="6">
                  <c:v>-0.36395617492400728</c:v>
                </c:pt>
                <c:pt idx="7">
                  <c:v>-0.36395617492400728</c:v>
                </c:pt>
                <c:pt idx="8">
                  <c:v>-0.36395617492400728</c:v>
                </c:pt>
                <c:pt idx="9">
                  <c:v>-0.36395617492400728</c:v>
                </c:pt>
                <c:pt idx="10">
                  <c:v>-0.36395617492400728</c:v>
                </c:pt>
                <c:pt idx="11">
                  <c:v>-0.36395617492400728</c:v>
                </c:pt>
                <c:pt idx="12">
                  <c:v>-0.36395617492400728</c:v>
                </c:pt>
                <c:pt idx="13">
                  <c:v>-0.36395617492400728</c:v>
                </c:pt>
                <c:pt idx="14">
                  <c:v>-0.36395617492400728</c:v>
                </c:pt>
                <c:pt idx="15">
                  <c:v>-0.36395617492400728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4681-B321-4136E1D24676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ARIMA6!$B$164:$B$179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ARIMA6!$J$164:$J$179</c:f>
              <c:numCache>
                <c:formatCode>0.000</c:formatCode>
                <c:ptCount val="16"/>
                <c:pt idx="1">
                  <c:v>0.36395617492400728</c:v>
                </c:pt>
                <c:pt idx="2">
                  <c:v>0.36395617492400728</c:v>
                </c:pt>
                <c:pt idx="3">
                  <c:v>0.36395617492400728</c:v>
                </c:pt>
                <c:pt idx="4">
                  <c:v>0.36395617492400728</c:v>
                </c:pt>
                <c:pt idx="5">
                  <c:v>0.36395617492400728</c:v>
                </c:pt>
                <c:pt idx="6">
                  <c:v>0.36395617492400728</c:v>
                </c:pt>
                <c:pt idx="7">
                  <c:v>0.36395617492400728</c:v>
                </c:pt>
                <c:pt idx="8">
                  <c:v>0.36395617492400728</c:v>
                </c:pt>
                <c:pt idx="9">
                  <c:v>0.36395617492400728</c:v>
                </c:pt>
                <c:pt idx="10">
                  <c:v>0.36395617492400728</c:v>
                </c:pt>
                <c:pt idx="11">
                  <c:v>0.36395617492400728</c:v>
                </c:pt>
                <c:pt idx="12">
                  <c:v>0.36395617492400728</c:v>
                </c:pt>
                <c:pt idx="13">
                  <c:v>0.36395617492400728</c:v>
                </c:pt>
                <c:pt idx="14">
                  <c:v>0.36395617492400728</c:v>
                </c:pt>
                <c:pt idx="15">
                  <c:v>0.36395617492400728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B-4681-B321-4136E1D2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43528"/>
        <c:axId val="875542216"/>
      </c:lineChart>
      <c:catAx>
        <c:axId val="87554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5542216"/>
        <c:crosses val="autoZero"/>
        <c:auto val="1"/>
        <c:lblAlgn val="ctr"/>
        <c:lblOffset val="100"/>
        <c:noMultiLvlLbl val="0"/>
      </c:catAx>
      <c:valAx>
        <c:axId val="87554221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554352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P-P plot (Residuals)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'Normality tests_HID'!$A$1:$A$28</c:f>
              <c:numCache>
                <c:formatCode>General</c:formatCode>
                <c:ptCount val="28"/>
                <c:pt idx="0">
                  <c:v>3.4482758620689655E-2</c:v>
                </c:pt>
                <c:pt idx="1">
                  <c:v>6.8965517241379309E-2</c:v>
                </c:pt>
                <c:pt idx="2">
                  <c:v>0.10344827586206896</c:v>
                </c:pt>
                <c:pt idx="3">
                  <c:v>0.13793103448275862</c:v>
                </c:pt>
                <c:pt idx="4">
                  <c:v>0.17241379310344829</c:v>
                </c:pt>
                <c:pt idx="5">
                  <c:v>0.20689655172413796</c:v>
                </c:pt>
                <c:pt idx="6">
                  <c:v>0.24137931034482762</c:v>
                </c:pt>
                <c:pt idx="7">
                  <c:v>0.27586206896551729</c:v>
                </c:pt>
                <c:pt idx="8">
                  <c:v>0.31034482758620696</c:v>
                </c:pt>
                <c:pt idx="9">
                  <c:v>0.34482758620689663</c:v>
                </c:pt>
                <c:pt idx="10">
                  <c:v>0.3793103448275863</c:v>
                </c:pt>
                <c:pt idx="11">
                  <c:v>0.41379310344827597</c:v>
                </c:pt>
                <c:pt idx="12">
                  <c:v>0.44827586206896564</c:v>
                </c:pt>
                <c:pt idx="13">
                  <c:v>0.4827586206896553</c:v>
                </c:pt>
                <c:pt idx="14">
                  <c:v>0.51724137931034497</c:v>
                </c:pt>
                <c:pt idx="15">
                  <c:v>0.55172413793103459</c:v>
                </c:pt>
                <c:pt idx="16">
                  <c:v>0.5862068965517242</c:v>
                </c:pt>
                <c:pt idx="17">
                  <c:v>0.62068965517241381</c:v>
                </c:pt>
                <c:pt idx="18">
                  <c:v>0.65517241379310343</c:v>
                </c:pt>
                <c:pt idx="19">
                  <c:v>0.68965517241379304</c:v>
                </c:pt>
                <c:pt idx="20">
                  <c:v>0.72413793103448265</c:v>
                </c:pt>
                <c:pt idx="21">
                  <c:v>0.75862068965517226</c:v>
                </c:pt>
                <c:pt idx="22">
                  <c:v>0.79310344827586188</c:v>
                </c:pt>
                <c:pt idx="23">
                  <c:v>0.82758620689655149</c:v>
                </c:pt>
                <c:pt idx="24">
                  <c:v>0.8620689655172411</c:v>
                </c:pt>
                <c:pt idx="25">
                  <c:v>0.89655172413793072</c:v>
                </c:pt>
                <c:pt idx="26">
                  <c:v>0.93103448275862033</c:v>
                </c:pt>
                <c:pt idx="27">
                  <c:v>0.96551724137930994</c:v>
                </c:pt>
              </c:numCache>
            </c:numRef>
          </c:xVal>
          <c:yVal>
            <c:numRef>
              <c:f>'Normality tests_HID'!$B$1:$B$28</c:f>
              <c:numCache>
                <c:formatCode>General</c:formatCode>
                <c:ptCount val="28"/>
                <c:pt idx="0">
                  <c:v>1.9817590252968116E-3</c:v>
                </c:pt>
                <c:pt idx="1">
                  <c:v>3.5938433469816573E-2</c:v>
                </c:pt>
                <c:pt idx="2">
                  <c:v>6.6952537095308032E-2</c:v>
                </c:pt>
                <c:pt idx="3">
                  <c:v>0.16975512048971791</c:v>
                </c:pt>
                <c:pt idx="4">
                  <c:v>0.18604110020091338</c:v>
                </c:pt>
                <c:pt idx="5">
                  <c:v>0.28866934326672328</c:v>
                </c:pt>
                <c:pt idx="6">
                  <c:v>0.2943062514922915</c:v>
                </c:pt>
                <c:pt idx="7">
                  <c:v>0.37169476088049885</c:v>
                </c:pt>
                <c:pt idx="8">
                  <c:v>0.38075845976879419</c:v>
                </c:pt>
                <c:pt idx="9">
                  <c:v>0.40997440330095347</c:v>
                </c:pt>
                <c:pt idx="10">
                  <c:v>0.43172682323795009</c:v>
                </c:pt>
                <c:pt idx="11">
                  <c:v>0.44893900475896764</c:v>
                </c:pt>
                <c:pt idx="12">
                  <c:v>0.4681012022886808</c:v>
                </c:pt>
                <c:pt idx="13">
                  <c:v>0.47319247661905395</c:v>
                </c:pt>
                <c:pt idx="14">
                  <c:v>0.49509169551687709</c:v>
                </c:pt>
                <c:pt idx="15">
                  <c:v>0.54212573816199372</c:v>
                </c:pt>
                <c:pt idx="16">
                  <c:v>0.57134297269313794</c:v>
                </c:pt>
                <c:pt idx="17">
                  <c:v>0.57706314298701944</c:v>
                </c:pt>
                <c:pt idx="18">
                  <c:v>0.59784161908339994</c:v>
                </c:pt>
                <c:pt idx="19">
                  <c:v>0.59930115311111953</c:v>
                </c:pt>
                <c:pt idx="20">
                  <c:v>0.69471283834757014</c:v>
                </c:pt>
                <c:pt idx="21">
                  <c:v>0.71957662211771878</c:v>
                </c:pt>
                <c:pt idx="22">
                  <c:v>0.74508521959361318</c:v>
                </c:pt>
                <c:pt idx="23">
                  <c:v>0.77648126061993894</c:v>
                </c:pt>
                <c:pt idx="24">
                  <c:v>0.80611082921451416</c:v>
                </c:pt>
                <c:pt idx="25">
                  <c:v>0.83560923422240663</c:v>
                </c:pt>
                <c:pt idx="26">
                  <c:v>0.92633655322664943</c:v>
                </c:pt>
                <c:pt idx="27">
                  <c:v>0.92942791875280495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23-4385-B69E-15B1371DBF17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D23-4385-B69E-15B1371D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24568"/>
        <c:axId val="863638672"/>
      </c:scatterChart>
      <c:valAx>
        <c:axId val="8636245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Empirical cumulative distribution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63638672"/>
        <c:crosses val="autoZero"/>
        <c:crossBetween val="midCat"/>
      </c:valAx>
      <c:valAx>
        <c:axId val="86363867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Theoretical cumulative distribution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24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(ln(CPI))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ln(CPI)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ARIMA5!$B$57:$B$85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ARIMA5!$C$57:$C$85</c:f>
              <c:numCache>
                <c:formatCode>0.000</c:formatCode>
                <c:ptCount val="29"/>
                <c:pt idx="0">
                  <c:v>3.1332746928415518</c:v>
                </c:pt>
                <c:pt idx="1">
                  <c:v>3.2631641155895772</c:v>
                </c:pt>
                <c:pt idx="2">
                  <c:v>3.3745965133812583</c:v>
                </c:pt>
                <c:pt idx="3">
                  <c:v>3.4359445486503541</c:v>
                </c:pt>
                <c:pt idx="4">
                  <c:v>3.5335061516947328</c:v>
                </c:pt>
                <c:pt idx="5">
                  <c:v>3.6308586641876208</c:v>
                </c:pt>
                <c:pt idx="6">
                  <c:v>3.71682672688154</c:v>
                </c:pt>
                <c:pt idx="7">
                  <c:v>3.7860192648370026</c:v>
                </c:pt>
                <c:pt idx="8">
                  <c:v>3.9102776366395737</c:v>
                </c:pt>
                <c:pt idx="9">
                  <c:v>3.9559182784603957</c:v>
                </c:pt>
                <c:pt idx="10">
                  <c:v>3.9952297174061586</c:v>
                </c:pt>
                <c:pt idx="11">
                  <c:v>4.0323259940255056</c:v>
                </c:pt>
                <c:pt idx="12">
                  <c:v>4.0743998641995827</c:v>
                </c:pt>
                <c:pt idx="13">
                  <c:v>4.1117520923916331</c:v>
                </c:pt>
                <c:pt idx="14">
                  <c:v>4.148732333472033</c:v>
                </c:pt>
                <c:pt idx="15">
                  <c:v>4.1903189343613869</c:v>
                </c:pt>
                <c:pt idx="16">
                  <c:v>4.2466664069136906</c:v>
                </c:pt>
                <c:pt idx="17">
                  <c:v>4.3084468908728031</c:v>
                </c:pt>
                <c:pt idx="18">
                  <c:v>4.3886366681840778</c:v>
                </c:pt>
                <c:pt idx="19">
                  <c:v>4.4919362380218821</c:v>
                </c:pt>
                <c:pt idx="20">
                  <c:v>4.6051701859880918</c:v>
                </c:pt>
                <c:pt idx="21">
                  <c:v>4.6900475965484754</c:v>
                </c:pt>
                <c:pt idx="22">
                  <c:v>4.7790876657278627</c:v>
                </c:pt>
                <c:pt idx="23">
                  <c:v>4.8826152924795183</c:v>
                </c:pt>
                <c:pt idx="24">
                  <c:v>4.9442106857133377</c:v>
                </c:pt>
                <c:pt idx="25">
                  <c:v>5.0012753463304493</c:v>
                </c:pt>
                <c:pt idx="26">
                  <c:v>5.0495036999367313</c:v>
                </c:pt>
                <c:pt idx="27">
                  <c:v>5.0741074012456853</c:v>
                </c:pt>
                <c:pt idx="28">
                  <c:v>5.121570012859503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370-8C2F-ADB716091E84}"/>
            </c:ext>
          </c:extLst>
        </c:ser>
        <c:ser>
          <c:idx val="1"/>
          <c:order val="1"/>
          <c:tx>
            <c:v>ARIMA (ln(CPI))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ARIMA5!$B$57:$B$85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ARIMA5!$D$57:$D$85</c:f>
              <c:numCache>
                <c:formatCode>0.000</c:formatCode>
                <c:ptCount val="29"/>
                <c:pt idx="0">
                  <c:v>3.1332746928415518</c:v>
                </c:pt>
                <c:pt idx="1">
                  <c:v>3.2234281755559691</c:v>
                </c:pt>
                <c:pt idx="2">
                  <c:v>3.3868262246265037</c:v>
                </c:pt>
                <c:pt idx="3">
                  <c:v>3.4806864861782971</c:v>
                </c:pt>
                <c:pt idx="4">
                  <c:v>3.4943513632018761</c:v>
                </c:pt>
                <c:pt idx="5">
                  <c:v>3.6263903399391886</c:v>
                </c:pt>
                <c:pt idx="6">
                  <c:v>3.7235437863493273</c:v>
                </c:pt>
                <c:pt idx="7">
                  <c:v>3.7986732061223631</c:v>
                </c:pt>
                <c:pt idx="8">
                  <c:v>3.8518944915657332</c:v>
                </c:pt>
                <c:pt idx="9">
                  <c:v>4.0285786652953819</c:v>
                </c:pt>
                <c:pt idx="10">
                  <c:v>3.9993707621650212</c:v>
                </c:pt>
                <c:pt idx="11">
                  <c:v>4.032656440433021</c:v>
                </c:pt>
                <c:pt idx="12">
                  <c:v>4.0676437566817061</c:v>
                </c:pt>
                <c:pt idx="13">
                  <c:v>4.1144565786802181</c:v>
                </c:pt>
                <c:pt idx="14">
                  <c:v>4.1473135354847948</c:v>
                </c:pt>
                <c:pt idx="15">
                  <c:v>4.1839396237035675</c:v>
                </c:pt>
                <c:pt idx="16">
                  <c:v>4.2299117408028382</c:v>
                </c:pt>
                <c:pt idx="17">
                  <c:v>4.3003124016936942</c:v>
                </c:pt>
                <c:pt idx="18">
                  <c:v>4.3672654211431752</c:v>
                </c:pt>
                <c:pt idx="19">
                  <c:v>4.4649818914956851</c:v>
                </c:pt>
                <c:pt idx="20">
                  <c:v>4.5902832966082547</c:v>
                </c:pt>
                <c:pt idx="21">
                  <c:v>4.7129753368912812</c:v>
                </c:pt>
                <c:pt idx="22">
                  <c:v>4.7708557130018967</c:v>
                </c:pt>
                <c:pt idx="23">
                  <c:v>4.8638588696531979</c:v>
                </c:pt>
                <c:pt idx="24">
                  <c:v>4.9811794742030227</c:v>
                </c:pt>
                <c:pt idx="25">
                  <c:v>5.0028529990988497</c:v>
                </c:pt>
                <c:pt idx="26">
                  <c:v>5.0556041448891893</c:v>
                </c:pt>
                <c:pt idx="27">
                  <c:v>5.0954198322603093</c:v>
                </c:pt>
                <c:pt idx="28">
                  <c:v>5.0975315225452471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370-8C2F-ADB71609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57696"/>
        <c:axId val="863658680"/>
      </c:scatterChart>
      <c:valAx>
        <c:axId val="863657696"/>
        <c:scaling>
          <c:orientation val="minMax"/>
          <c:max val="2020"/>
          <c:min val="199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58680"/>
        <c:crosses val="autoZero"/>
        <c:crossBetween val="midCat"/>
      </c:valAx>
      <c:valAx>
        <c:axId val="863658680"/>
        <c:scaling>
          <c:orientation val="minMax"/>
          <c:max val="5.5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ln(CPI)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576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ARIMA5!$B$57:$B$85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ARIMA5!$E$57:$E$85</c:f>
              <c:numCache>
                <c:formatCode>0.000</c:formatCode>
                <c:ptCount val="29"/>
                <c:pt idx="0">
                  <c:v>0</c:v>
                </c:pt>
                <c:pt idx="1">
                  <c:v>3.9735940033608141E-2</c:v>
                </c:pt>
                <c:pt idx="2">
                  <c:v>-1.2229711245245412E-2</c:v>
                </c:pt>
                <c:pt idx="3">
                  <c:v>-4.4741937527942977E-2</c:v>
                </c:pt>
                <c:pt idx="4">
                  <c:v>3.9154788492856696E-2</c:v>
                </c:pt>
                <c:pt idx="5">
                  <c:v>4.4683242484322427E-3</c:v>
                </c:pt>
                <c:pt idx="6">
                  <c:v>-6.7170594677872231E-3</c:v>
                </c:pt>
                <c:pt idx="7">
                  <c:v>-1.265394128536057E-2</c:v>
                </c:pt>
                <c:pt idx="8">
                  <c:v>5.838314507384057E-2</c:v>
                </c:pt>
                <c:pt idx="9">
                  <c:v>-7.2660386834986213E-2</c:v>
                </c:pt>
                <c:pt idx="10">
                  <c:v>-4.1410447588625665E-3</c:v>
                </c:pt>
                <c:pt idx="11">
                  <c:v>-3.3044640751533905E-4</c:v>
                </c:pt>
                <c:pt idx="12">
                  <c:v>6.7561075178765861E-3</c:v>
                </c:pt>
                <c:pt idx="13">
                  <c:v>-2.7044862885849952E-3</c:v>
                </c:pt>
                <c:pt idx="14">
                  <c:v>1.4187979872382073E-3</c:v>
                </c:pt>
                <c:pt idx="15">
                  <c:v>6.3793106578193814E-3</c:v>
                </c:pt>
                <c:pt idx="16">
                  <c:v>1.6754666110852412E-2</c:v>
                </c:pt>
                <c:pt idx="17">
                  <c:v>8.1344891791088614E-3</c:v>
                </c:pt>
                <c:pt idx="18">
                  <c:v>2.1371247040902652E-2</c:v>
                </c:pt>
                <c:pt idx="19">
                  <c:v>2.6954346526196993E-2</c:v>
                </c:pt>
                <c:pt idx="20">
                  <c:v>1.4886889379837065E-2</c:v>
                </c:pt>
                <c:pt idx="21">
                  <c:v>-2.2927740342805869E-2</c:v>
                </c:pt>
                <c:pt idx="22">
                  <c:v>8.2319527259659964E-3</c:v>
                </c:pt>
                <c:pt idx="23">
                  <c:v>1.8756422826320396E-2</c:v>
                </c:pt>
                <c:pt idx="24">
                  <c:v>-3.6968788489684989E-2</c:v>
                </c:pt>
                <c:pt idx="25">
                  <c:v>-1.5776527684003838E-3</c:v>
                </c:pt>
                <c:pt idx="26">
                  <c:v>-6.100444952457984E-3</c:v>
                </c:pt>
                <c:pt idx="27">
                  <c:v>-2.1312431014623989E-2</c:v>
                </c:pt>
                <c:pt idx="28">
                  <c:v>2.4038490314255867E-2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7E7-A635-4ADD9C81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671144"/>
        <c:axId val="863662288"/>
      </c:barChart>
      <c:catAx>
        <c:axId val="86367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62288"/>
        <c:crosses val="autoZero"/>
        <c:auto val="1"/>
        <c:lblAlgn val="ctr"/>
        <c:lblOffset val="100"/>
        <c:noMultiLvlLbl val="0"/>
      </c:catAx>
      <c:valAx>
        <c:axId val="86366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636711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CPI series"/>
    <item val="Results of search for the best model"/>
  </itemLst>
</formControlPr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CPI series"/>
    <item val="Results after optimization (CPI)"/>
    <item val="Goodness of fit statistics"/>
    <item val="Model parameters"/>
    <item val="Predictions and residuals"/>
    <item val="Descriptive analysis (CPI)"/>
    <item val="Descriptive analysis (Residuals)"/>
  </itemLst>
</formControlPr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CPI series"/>
    <item val="Results of search for the best model"/>
    <item val="Results after optimization (CPI)"/>
    <item val="Goodness of fit statistics"/>
    <item val="Model parameters"/>
    <item val="Predictions and residuals"/>
    <item val="Descriptive analysis (CPI)"/>
    <item val="Descriptive analysis (Residuals)"/>
  </itemLst>
</formControlPr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CPI series"/>
    <item val="Results of search for the best model"/>
    <item val="Results after optimization (CPI)"/>
    <item val="Goodness of fit statistics"/>
    <item val="Model parameters"/>
    <item val="Predictions and residuals"/>
    <item val="Descriptive analysis (CPI)"/>
    <item val="Descriptive analysis (Residuals)"/>
  </itemLst>
</formControlPr>
</file>

<file path=xl/ctrlProps/ctrlProp2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CPI series"/>
    <item val="Results of search for the best model"/>
    <item val="Results after optimization (CPI)"/>
    <item val="Goodness of fit statistics"/>
    <item val="Model parameters"/>
    <item val="Predictions and residuals"/>
    <item val="Descriptive analysis (CPI)"/>
    <item val="Descriptive analysis (Residuals)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31" sel="1" val="0">
  <itemLst>
    <item val="Summary statistics"/>
    <item val="Shapiro-Wilk test (Residuals)"/>
    <item val="Normal P-P plots"/>
  </itemLst>
</formControlPr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31" sel="6" val="0">
  <itemLst>
    <item val="Summary statistics"/>
    <item val="Results of ARIMA modeling of the ln(CPI) series"/>
    <item val="Results after optimization (ln(CPI))"/>
    <item val="Goodness of fit statistics"/>
    <item val="Model parameters"/>
    <item val="Predictions and residuals"/>
    <item val="Descriptive analysis (ln(CPI))"/>
    <item val="Descriptive analysis (Residuals)"/>
  </itemLst>
</formControlPr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31" sel="1" val="0">
  <itemLst>
    <item val="Summary statistics"/>
    <item val="Results of ARIMA modeling of the ln(CPI) series"/>
    <item val="Results of search for the best model"/>
    <item val="Results after optimization (ln(CPI))"/>
    <item val="Goodness of fit statistics"/>
    <item val="Model parameters"/>
    <item val="Predictions and residuals"/>
    <item val="Descriptive analysis (ln(CPI))"/>
    <item val="Descriptive analysis (Residuals)"/>
  </itemLst>
</formControlPr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image" Target="../media/image5.png"/><Relationship Id="rId10" Type="http://schemas.openxmlformats.org/officeDocument/2006/relationships/chart" Target="../charts/chart12.xml"/><Relationship Id="rId4" Type="http://schemas.openxmlformats.org/officeDocument/2006/relationships/image" Target="../media/image4.png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image" Target="../media/image3.png"/><Relationship Id="rId7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image" Target="../media/image5.png"/><Relationship Id="rId10" Type="http://schemas.openxmlformats.org/officeDocument/2006/relationships/chart" Target="../charts/chart18.xml"/><Relationship Id="rId4" Type="http://schemas.openxmlformats.org/officeDocument/2006/relationships/image" Target="../media/image4.png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image" Target="../media/image3.png"/><Relationship Id="rId7" Type="http://schemas.openxmlformats.org/officeDocument/2006/relationships/chart" Target="../charts/chart2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image" Target="../media/image5.png"/><Relationship Id="rId10" Type="http://schemas.openxmlformats.org/officeDocument/2006/relationships/chart" Target="../charts/chart24.xml"/><Relationship Id="rId4" Type="http://schemas.openxmlformats.org/officeDocument/2006/relationships/image" Target="../media/image4.png"/><Relationship Id="rId9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chart" Target="../charts/chart3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image" Target="../media/image5.png"/><Relationship Id="rId10" Type="http://schemas.openxmlformats.org/officeDocument/2006/relationships/chart" Target="../charts/chart36.xml"/><Relationship Id="rId4" Type="http://schemas.openxmlformats.org/officeDocument/2006/relationships/image" Target="../media/image4.png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12289" name="BT456940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5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734873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RefEditDate,RefEdit0,'Sheet430194X765'!$A:$A,True,000000000402_General,True,Date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TextBox_d,TextBox,1,True,000000000308_General,True,d:,False,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CheckBoxBestOrders,CheckBox,True,True,100000000003_Options,True,Find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RefEditT,RefEdit0,'Sheet430194X765'!$B:$B,True,000000000001_General,True,,False,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73487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73487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73487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734873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73487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73487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99</xdr:row>
      <xdr:rowOff>0</xdr:rowOff>
    </xdr:from>
    <xdr:to>
      <xdr:col>7</xdr:col>
      <xdr:colOff>0</xdr:colOff>
      <xdr:row>117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99</xdr:row>
      <xdr:rowOff>0</xdr:rowOff>
    </xdr:from>
    <xdr:to>
      <xdr:col>13</xdr:col>
      <xdr:colOff>127000</xdr:colOff>
      <xdr:row>117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140</xdr:row>
      <xdr:rowOff>0</xdr:rowOff>
    </xdr:from>
    <xdr:to>
      <xdr:col>13</xdr:col>
      <xdr:colOff>127000</xdr:colOff>
      <xdr:row>158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199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181</xdr:row>
      <xdr:rowOff>0</xdr:rowOff>
    </xdr:from>
    <xdr:to>
      <xdr:col>13</xdr:col>
      <xdr:colOff>127000</xdr:colOff>
      <xdr:row>199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12290" name="DD32917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5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11265" name="BT444502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44554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RunProcNOR
Form18.txt
CheckBoxTrans,CheckBox,False,False,03,False,Trans,False,
CheckBoxPP,CheckBox,True,True,300000000000_Charts,True,Normal P-P plots,False,
CheckBoxQQ,CheckBox,False,True,300000000100_Charts,True,Normal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CheckBoxAD,CheckBox,False,True,000000010300_General,True,Anderson-Darling test,False,
CheckBoxJB,CheckBox,False,True,000000030300_General,True,Jarque-Bera test,False,
CheckBoxSW,CheckBox,True,True,000000000300_General,True,Shapiro-Wilk test,False,
CheckBoxLF,CheckBox,False,True,000000020300_General,True,Lilliefors test,False,
RefEditT,RefEdit0,'Sheet430194X765'!$E$1:$E$30,True,000000000200_General,True,Data:,False,
CheckBox_W,CheckBox,False,True,000000000401_General,True,Weights,False,
RefEdit_W,RefEdit0,,True,000000000501_General,True,Weights:,False,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CheckBoxLabels,CheckBox,True,True,000000000201_General,True,Sample labels,False,
CheckBox_G,CheckBox,False,True,000000000500_General,True,Subsamples,False,
RefEdit_G,RefEdit0,,True,000000000600_General,True,Subsamples:,False,
TextBox_Conf,TextBox,5,True,000000010301_General,True,Significance level (%):,False,
FileSelect1,CommandButton,,False,000000000400_General,False,,False,
ScrollBarSelect,ScrollBar,0,False,04,False,,,
TextBoxList,TextBox,,False,05,False,,False,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24455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5" name="BT24455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RM24455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7" name="AD244554" hidden="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8" name="WD24455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9" name="PT24455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30</xdr:row>
      <xdr:rowOff>0</xdr:rowOff>
    </xdr:from>
    <xdr:to>
      <xdr:col>6</xdr:col>
      <xdr:colOff>266700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6350</xdr:colOff>
          <xdr:row>7</xdr:row>
          <xdr:rowOff>0</xdr:rowOff>
        </xdr:to>
        <xdr:sp macro="" textlink="">
          <xdr:nvSpPr>
            <xdr:cNvPr id="11266" name="DD956688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9217" name="BT975599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492998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TextBox_d,TextBox,1,True,000000000308_General,True,d:,False,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CheckBoxBestOrders,CheckBox,False,True,100000000003_Options,True,Find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RefEditT,RefEdit0,'Sheet430194X765'!$C$1:$C$30,True,000000000001_General,True,,False,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49299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49299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49299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492998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49299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49299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87</xdr:row>
      <xdr:rowOff>0</xdr:rowOff>
    </xdr:from>
    <xdr:to>
      <xdr:col>7</xdr:col>
      <xdr:colOff>0</xdr:colOff>
      <xdr:row>105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87</xdr:row>
      <xdr:rowOff>0</xdr:rowOff>
    </xdr:from>
    <xdr:to>
      <xdr:col>13</xdr:col>
      <xdr:colOff>127000</xdr:colOff>
      <xdr:row>105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0</xdr:colOff>
      <xdr:row>146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128</xdr:row>
      <xdr:rowOff>0</xdr:rowOff>
    </xdr:from>
    <xdr:to>
      <xdr:col>13</xdr:col>
      <xdr:colOff>127000</xdr:colOff>
      <xdr:row>146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169</xdr:row>
      <xdr:rowOff>0</xdr:rowOff>
    </xdr:from>
    <xdr:to>
      <xdr:col>13</xdr:col>
      <xdr:colOff>127000</xdr:colOff>
      <xdr:row>187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9218" name="DD21475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8193" name="BT650064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132722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TextBox_d,TextBox,1,True,000000000308_General,True,d:,False,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CheckBoxBestOrders,CheckBox,True,True,100000000003_Options,True,Find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RefEditT,RefEdit0,'Sheet430194X765'!$C$1:$C$30,True,000000000001_General,True,,False,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1327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132722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13272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132722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13272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1327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99</xdr:row>
      <xdr:rowOff>0</xdr:rowOff>
    </xdr:from>
    <xdr:to>
      <xdr:col>7</xdr:col>
      <xdr:colOff>0</xdr:colOff>
      <xdr:row>117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99</xdr:row>
      <xdr:rowOff>0</xdr:rowOff>
    </xdr:from>
    <xdr:to>
      <xdr:col>13</xdr:col>
      <xdr:colOff>127000</xdr:colOff>
      <xdr:row>117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140</xdr:row>
      <xdr:rowOff>0</xdr:rowOff>
    </xdr:from>
    <xdr:to>
      <xdr:col>13</xdr:col>
      <xdr:colOff>127000</xdr:colOff>
      <xdr:row>158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199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181</xdr:row>
      <xdr:rowOff>0</xdr:rowOff>
    </xdr:from>
    <xdr:to>
      <xdr:col>13</xdr:col>
      <xdr:colOff>127000</xdr:colOff>
      <xdr:row>199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8194" name="DD633371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8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7169" name="BT905270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884650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TextBox_p,TextBox,0,True,000000000008_General,True,p:,False,
TextBox_d,TextBox,2,True,000000000308_General,True,d:,False,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CheckBoxBestOrders,CheckBox,True,True,100000000003_Options,True,Find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RefEditT,RefEdit0,'Sheet430194X765'!$B$1:$B$30,True,000000000001_General,True,,False,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88465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884650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88465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884650" hidden="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884650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884650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7170" name="DD810264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6145" name="BT604272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699083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TextBox_p,TextBox,0,True,000000000008_General,True,p:,False,
TextBox_d,TextBox,2,True,000000000308_General,True,d:,False,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CheckBoxBestOrders,CheckBox,False,True,100000000003_Options,True,Find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RefEditT,RefEdit0,'Sheet430194X765'!$B$1:$B$30,True,000000000001_General,True,,False,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69908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69908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69908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699083" hidden="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69908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69908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83</xdr:row>
      <xdr:rowOff>0</xdr:rowOff>
    </xdr:from>
    <xdr:to>
      <xdr:col>7</xdr:col>
      <xdr:colOff>0</xdr:colOff>
      <xdr:row>101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83</xdr:row>
      <xdr:rowOff>0</xdr:rowOff>
    </xdr:from>
    <xdr:to>
      <xdr:col>13</xdr:col>
      <xdr:colOff>127000</xdr:colOff>
      <xdr:row>101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7</xdr:col>
      <xdr:colOff>0</xdr:colOff>
      <xdr:row>142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124</xdr:row>
      <xdr:rowOff>0</xdr:rowOff>
    </xdr:from>
    <xdr:to>
      <xdr:col>13</xdr:col>
      <xdr:colOff>127000</xdr:colOff>
      <xdr:row>142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7</xdr:col>
      <xdr:colOff>0</xdr:colOff>
      <xdr:row>183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165</xdr:row>
      <xdr:rowOff>0</xdr:rowOff>
    </xdr:from>
    <xdr:to>
      <xdr:col>13</xdr:col>
      <xdr:colOff>127000</xdr:colOff>
      <xdr:row>183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6146" name="DD73327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A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5121" name="BT617130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B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700227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RefEditDate,RefEdit0,'Sheet430194X765'!$A$1:$A$30,True,000000000402_General,True,Date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TextBox_d,TextBox,0,True,000000000308_General,True,d:,False,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RefEdit_X,RefEdit,,True,000000000004_General,True,X / Explanatory variables:,False,
CheckBox_X,CheckBox,False,True,000000000003_General,True,X / Explanatory variables,False,
ComboBoxMode,ComboBox,0,True,000000000009_General,True,Mode:,False,
CheckBoxBestOrders,CheckBox,True,True,100000000003_Options,True,Find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RefEditT,RefEdit0,'Sheet430194X765'!$B$1:$B$30,True,000000000001_General,True,,False,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700227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70022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700227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700227" hidden="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70022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700227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101</xdr:row>
      <xdr:rowOff>0</xdr:rowOff>
    </xdr:from>
    <xdr:to>
      <xdr:col>7</xdr:col>
      <xdr:colOff>0</xdr:colOff>
      <xdr:row>119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101</xdr:row>
      <xdr:rowOff>0</xdr:rowOff>
    </xdr:from>
    <xdr:to>
      <xdr:col>13</xdr:col>
      <xdr:colOff>127000</xdr:colOff>
      <xdr:row>119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0</xdr:colOff>
      <xdr:row>160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142</xdr:row>
      <xdr:rowOff>0</xdr:rowOff>
    </xdr:from>
    <xdr:to>
      <xdr:col>13</xdr:col>
      <xdr:colOff>127000</xdr:colOff>
      <xdr:row>160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7</xdr:col>
      <xdr:colOff>0</xdr:colOff>
      <xdr:row>201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183</xdr:row>
      <xdr:rowOff>0</xdr:rowOff>
    </xdr:from>
    <xdr:to>
      <xdr:col>13</xdr:col>
      <xdr:colOff>127000</xdr:colOff>
      <xdr:row>201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5122" name="DD66538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B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0</xdr:row>
          <xdr:rowOff>88900</xdr:rowOff>
        </xdr:from>
        <xdr:to>
          <xdr:col>12</xdr:col>
          <xdr:colOff>304800</xdr:colOff>
          <xdr:row>1</xdr:row>
          <xdr:rowOff>88900</xdr:rowOff>
        </xdr:to>
        <xdr:sp macro="" textlink="">
          <xdr:nvSpPr>
            <xdr:cNvPr id="4097" name="BT52826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C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565196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46150" y="20256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CheckBoxDate,CheckBox,True,True,000000000302_General,True,Date data,False,
RefEditDate,RefEdit0,'India'!$A$1:$A$30,True,000000000402_General,True,Date data:,False,
CheckBoxCheckInt,CheckBox,True,True,000000000502_General,True,Check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TextBox_d,TextBox,1,True,000000000308_General,True,d:,False,
TextBox_q,TextBox,0,True,000000000508_General,True,q:,False,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RefEditPhi,RefEdit,,True,100000000101_Options,True,Phi:,False,
RefEditTheta,RefEdit,,True,100000000201_Options,True,Theta:,False,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TextboxPredNumber,TextBox,5,True,300000000000_Prediction,True,,False,
CheckBoxTrans,CheckBox,False,False,04,False,Trans,False,
RefEdit_XPred,RefEdit,,True,300000000002_Prediction,True,X / Explanatory variables:,False,
CheckBox_XPred,CheckBox,False,True,300000000003_Prediction,True,X / Explanatory variables,True,
RefEdit_X,RefEdit0,,True,000000000004_General,True,X / Explanatory variables:,False,
CheckBox_X,CheckBox,False,True,000000000003_General,True,X / Explanatory variables,False,
ComboBoxMode,ComboBox,0,True,000000000009_General,True,Mode:,False,
CheckBoxBestOrders,CheckBox,True,True,100000000003_Options,True,Find the best model,False,
CheckBoxMaxP,CheckBox,True,True,100000000103_Options,True,Max(p),False,
TextBoxMaxP,TextBox,2,True,100000000203_Options,True,Max(p):,False,
CheckBoxMaxQ,CheckBox,True,True,100000000303_Options,True,Max(q),False,
TextBoxMaxQ,TextBox,2,True,100000000403_Options,True,Max(q):,False,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RefEditT,RefEdit0,'India'!$B$1:$B$30,True,000000000001_General,True,,False,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1778</xdr:colOff>
      <xdr:row>12</xdr:row>
      <xdr:rowOff>0</xdr:rowOff>
    </xdr:to>
    <xdr:sp macro="" textlink="">
      <xdr:nvSpPr>
        <xdr:cNvPr id="3" name="BK56519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30200" y="20320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5" name="BT565196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[0]!AddRemovGrid">
      <xdr:nvPicPr>
        <xdr:cNvPr id="6" name="RM56519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2</xdr:col>
      <xdr:colOff>260858</xdr:colOff>
      <xdr:row>11</xdr:row>
      <xdr:rowOff>386334</xdr:rowOff>
    </xdr:to>
    <xdr:pic macro="AddRemovGrid">
      <xdr:nvPicPr>
        <xdr:cNvPr id="7" name="AD565196" hidden="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11</xdr:row>
      <xdr:rowOff>43434</xdr:rowOff>
    </xdr:from>
    <xdr:to>
      <xdr:col>3</xdr:col>
      <xdr:colOff>129032</xdr:colOff>
      <xdr:row>11</xdr:row>
      <xdr:rowOff>386334</xdr:rowOff>
    </xdr:to>
    <xdr:pic macro="[0]!SendToOfficeLocal">
      <xdr:nvPicPr>
        <xdr:cNvPr id="8" name="WD565196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11</xdr:row>
      <xdr:rowOff>43434</xdr:rowOff>
    </xdr:from>
    <xdr:to>
      <xdr:col>3</xdr:col>
      <xdr:colOff>563372</xdr:colOff>
      <xdr:row>11</xdr:row>
      <xdr:rowOff>386334</xdr:rowOff>
    </xdr:to>
    <xdr:pic macro="[0]!SendToOfficeLocal">
      <xdr:nvPicPr>
        <xdr:cNvPr id="9" name="PT5651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20690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99</xdr:row>
      <xdr:rowOff>0</xdr:rowOff>
    </xdr:from>
    <xdr:to>
      <xdr:col>7</xdr:col>
      <xdr:colOff>0</xdr:colOff>
      <xdr:row>117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99</xdr:row>
      <xdr:rowOff>0</xdr:rowOff>
    </xdr:from>
    <xdr:to>
      <xdr:col>13</xdr:col>
      <xdr:colOff>127000</xdr:colOff>
      <xdr:row>117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140</xdr:row>
      <xdr:rowOff>0</xdr:rowOff>
    </xdr:from>
    <xdr:to>
      <xdr:col>13</xdr:col>
      <xdr:colOff>127000</xdr:colOff>
      <xdr:row>158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199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127000</xdr:colOff>
      <xdr:row>181</xdr:row>
      <xdr:rowOff>0</xdr:rowOff>
    </xdr:from>
    <xdr:to>
      <xdr:col>13</xdr:col>
      <xdr:colOff>127000</xdr:colOff>
      <xdr:row>199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12</xdr:row>
          <xdr:rowOff>6350</xdr:rowOff>
        </xdr:from>
        <xdr:to>
          <xdr:col>5</xdr:col>
          <xdr:colOff>6350</xdr:colOff>
          <xdr:row>13</xdr:row>
          <xdr:rowOff>12700</xdr:rowOff>
        </xdr:to>
        <xdr:sp macro="" textlink="">
          <xdr:nvSpPr>
            <xdr:cNvPr id="4098" name="DD1344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C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W30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7.26953125" style="53" customWidth="1"/>
    <col min="2" max="14" width="11.81640625" style="53" bestFit="1" customWidth="1"/>
    <col min="15" max="15" width="16.6328125" style="53" bestFit="1" customWidth="1"/>
    <col min="16" max="29" width="11.81640625" style="53" bestFit="1" customWidth="1"/>
    <col min="30" max="30" width="17.453125" style="53" bestFit="1" customWidth="1"/>
    <col min="31" max="32" width="11.81640625" style="53" bestFit="1" customWidth="1"/>
    <col min="33" max="33" width="15.90625" style="105" bestFit="1" customWidth="1"/>
    <col min="34" max="44" width="11.81640625" style="53" bestFit="1" customWidth="1"/>
    <col min="45" max="45" width="19.36328125" style="53" bestFit="1" customWidth="1"/>
    <col min="46" max="59" width="11.81640625" style="53" bestFit="1" customWidth="1"/>
    <col min="60" max="60" width="15.90625" style="53" bestFit="1" customWidth="1"/>
    <col min="61" max="97" width="11.81640625" style="53" bestFit="1" customWidth="1"/>
    <col min="98" max="98" width="14.36328125" style="53" bestFit="1" customWidth="1"/>
    <col min="99" max="99" width="12.08984375" style="53" bestFit="1" customWidth="1"/>
    <col min="100" max="101" width="11.81640625" style="53" bestFit="1" customWidth="1"/>
    <col min="102" max="16384" width="8.7265625" style="53"/>
  </cols>
  <sheetData>
    <row r="1" spans="1:101" x14ac:dyDescent="0.3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2" t="s">
        <v>36</v>
      </c>
      <c r="AL1" s="52" t="s">
        <v>37</v>
      </c>
      <c r="AM1" s="52" t="s">
        <v>38</v>
      </c>
      <c r="AN1" s="52" t="s">
        <v>39</v>
      </c>
      <c r="AO1" s="52" t="s">
        <v>40</v>
      </c>
      <c r="AP1" s="52" t="s">
        <v>41</v>
      </c>
      <c r="AQ1" s="52" t="s">
        <v>42</v>
      </c>
      <c r="AR1" s="52" t="s">
        <v>43</v>
      </c>
      <c r="AS1" s="52" t="s">
        <v>44</v>
      </c>
      <c r="AT1" s="52" t="s">
        <v>45</v>
      </c>
      <c r="AU1" s="52" t="s">
        <v>46</v>
      </c>
      <c r="AV1" s="52" t="s">
        <v>47</v>
      </c>
      <c r="AW1" s="52" t="s">
        <v>48</v>
      </c>
      <c r="AX1" s="52" t="s">
        <v>49</v>
      </c>
      <c r="AY1" s="52" t="s">
        <v>50</v>
      </c>
      <c r="AZ1" s="52" t="s">
        <v>51</v>
      </c>
      <c r="BA1" s="52" t="s">
        <v>52</v>
      </c>
      <c r="BB1" s="52" t="s">
        <v>53</v>
      </c>
      <c r="BC1" s="52" t="s">
        <v>54</v>
      </c>
      <c r="BD1" s="52" t="s">
        <v>55</v>
      </c>
      <c r="BE1" s="52" t="s">
        <v>56</v>
      </c>
      <c r="BF1" s="52" t="s">
        <v>57</v>
      </c>
      <c r="BG1" s="52" t="s">
        <v>58</v>
      </c>
      <c r="BH1" s="52" t="s">
        <v>59</v>
      </c>
      <c r="BI1" s="52" t="s">
        <v>60</v>
      </c>
      <c r="BJ1" s="52" t="s">
        <v>61</v>
      </c>
      <c r="BK1" s="52" t="s">
        <v>62</v>
      </c>
      <c r="BL1" s="52" t="s">
        <v>63</v>
      </c>
      <c r="BM1" s="52" t="s">
        <v>64</v>
      </c>
      <c r="BN1" s="52" t="s">
        <v>65</v>
      </c>
      <c r="BO1" s="52" t="s">
        <v>66</v>
      </c>
      <c r="BP1" s="52" t="s">
        <v>67</v>
      </c>
      <c r="BQ1" s="52" t="s">
        <v>68</v>
      </c>
      <c r="BR1" s="52" t="s">
        <v>69</v>
      </c>
      <c r="BS1" s="52" t="s">
        <v>70</v>
      </c>
      <c r="BT1" s="52" t="s">
        <v>71</v>
      </c>
      <c r="BU1" s="52" t="s">
        <v>72</v>
      </c>
      <c r="BV1" s="52" t="s">
        <v>73</v>
      </c>
      <c r="BW1" s="52" t="s">
        <v>74</v>
      </c>
      <c r="BX1" s="52" t="s">
        <v>75</v>
      </c>
      <c r="BY1" s="52" t="s">
        <v>76</v>
      </c>
      <c r="BZ1" s="52" t="s">
        <v>77</v>
      </c>
      <c r="CA1" s="52" t="s">
        <v>78</v>
      </c>
      <c r="CB1" s="52" t="s">
        <v>79</v>
      </c>
      <c r="CC1" s="52" t="s">
        <v>80</v>
      </c>
      <c r="CD1" s="52" t="s">
        <v>81</v>
      </c>
      <c r="CE1" s="52" t="s">
        <v>82</v>
      </c>
      <c r="CF1" s="52" t="s">
        <v>83</v>
      </c>
      <c r="CG1" s="52" t="s">
        <v>84</v>
      </c>
      <c r="CH1" s="52" t="s">
        <v>85</v>
      </c>
      <c r="CI1" s="52" t="s">
        <v>86</v>
      </c>
      <c r="CJ1" s="52" t="s">
        <v>87</v>
      </c>
      <c r="CK1" s="52" t="s">
        <v>88</v>
      </c>
      <c r="CL1" s="52" t="s">
        <v>89</v>
      </c>
      <c r="CM1" s="52" t="s">
        <v>90</v>
      </c>
      <c r="CN1" s="52" t="s">
        <v>91</v>
      </c>
      <c r="CO1" s="52" t="s">
        <v>92</v>
      </c>
      <c r="CP1" s="52" t="s">
        <v>93</v>
      </c>
      <c r="CQ1" s="52" t="s">
        <v>94</v>
      </c>
      <c r="CR1" s="52" t="s">
        <v>95</v>
      </c>
      <c r="CS1" s="52" t="s">
        <v>96</v>
      </c>
      <c r="CT1" s="52" t="s">
        <v>97</v>
      </c>
      <c r="CU1" s="52" t="s">
        <v>98</v>
      </c>
      <c r="CV1" s="52" t="s">
        <v>99</v>
      </c>
      <c r="CW1" s="52" t="s">
        <v>100</v>
      </c>
    </row>
    <row r="2" spans="1:101" x14ac:dyDescent="0.35">
      <c r="A2" s="102">
        <v>1990</v>
      </c>
      <c r="B2" s="103">
        <v>15.51936355384</v>
      </c>
      <c r="C2" s="103">
        <v>2.22008150730772E-8</v>
      </c>
      <c r="D2" s="103">
        <v>49.299839754738201</v>
      </c>
      <c r="E2" s="103">
        <v>59.781477627471403</v>
      </c>
      <c r="F2" s="103">
        <v>65.717690184926099</v>
      </c>
      <c r="G2" s="103">
        <v>62.526423126004403</v>
      </c>
      <c r="H2" s="103">
        <v>78.456516452015805</v>
      </c>
      <c r="I2" s="103">
        <v>32.249220140245903</v>
      </c>
      <c r="J2" s="103">
        <v>66.442444197229605</v>
      </c>
      <c r="K2" s="103">
        <v>33.3963714000433</v>
      </c>
      <c r="L2" s="103">
        <v>26.335044640285101</v>
      </c>
      <c r="M2" s="103">
        <v>16.2558654177117</v>
      </c>
      <c r="N2" s="103">
        <v>8.9270374765378698E-4</v>
      </c>
      <c r="O2" s="103">
        <v>78.048711229505997</v>
      </c>
      <c r="P2" s="103">
        <v>3.5326648227369598E-2</v>
      </c>
      <c r="Q2" s="103">
        <v>49.164707430065498</v>
      </c>
      <c r="R2" s="103">
        <v>10.4849130752725</v>
      </c>
      <c r="S2" s="103">
        <v>48.052184403182601</v>
      </c>
      <c r="T2" s="103">
        <v>46.949945002863501</v>
      </c>
      <c r="U2" s="103">
        <v>67.279622209501994</v>
      </c>
      <c r="V2" s="103">
        <v>29.991738335841799</v>
      </c>
      <c r="W2" s="103">
        <v>40.440265171429203</v>
      </c>
      <c r="X2" s="103">
        <v>9.4006619861876306</v>
      </c>
      <c r="Y2" s="103">
        <v>8.5518155263300706</v>
      </c>
      <c r="Z2" s="103">
        <v>41.870725797024903</v>
      </c>
      <c r="AA2" s="103">
        <v>0.108485967645282</v>
      </c>
      <c r="AB2" s="103">
        <v>53.279864663838097</v>
      </c>
      <c r="AC2" s="103">
        <v>66.112515846799397</v>
      </c>
      <c r="AD2" s="103">
        <v>11.8011068228295</v>
      </c>
      <c r="AE2" s="103">
        <v>1.32421663921925</v>
      </c>
      <c r="AF2" s="103">
        <v>32.171646651427402</v>
      </c>
      <c r="AG2" s="104">
        <v>29.729560813967701</v>
      </c>
      <c r="AH2" s="103">
        <v>20.457183467362299</v>
      </c>
      <c r="AI2" s="103">
        <v>49.906430176163603</v>
      </c>
      <c r="AJ2" s="103">
        <v>71.552338657559702</v>
      </c>
      <c r="AK2" s="103">
        <v>71.188125780851294</v>
      </c>
      <c r="AL2" s="103">
        <v>65.026186826764302</v>
      </c>
      <c r="AM2" s="103">
        <v>33.629171232927099</v>
      </c>
      <c r="AN2" s="103">
        <v>67.475108890089899</v>
      </c>
      <c r="AO2" s="103">
        <v>2.1611232001519398</v>
      </c>
      <c r="AP2" s="103">
        <v>29.803812930551899</v>
      </c>
      <c r="AQ2" s="103">
        <v>18.260225273094399</v>
      </c>
      <c r="AR2" s="103">
        <v>9.0177496402980601</v>
      </c>
      <c r="AS2" s="103">
        <v>56.988351309844397</v>
      </c>
      <c r="AT2" s="103">
        <v>9.22940529027826</v>
      </c>
      <c r="AU2" s="103">
        <v>39.9546205205733</v>
      </c>
      <c r="AV2" s="103">
        <v>22.949007579346301</v>
      </c>
      <c r="AW2" s="103">
        <v>12.652673697053901</v>
      </c>
      <c r="AX2" s="103">
        <v>60.954799512916402</v>
      </c>
      <c r="AY2" s="103">
        <v>32.520107238605902</v>
      </c>
      <c r="AZ2" s="103">
        <v>55.838990721390999</v>
      </c>
      <c r="BA2" s="103">
        <v>3.7179444423436698</v>
      </c>
      <c r="BB2" s="103">
        <v>94.526461193127901</v>
      </c>
      <c r="BC2" s="103">
        <v>47.664698070556398</v>
      </c>
      <c r="BD2" s="103">
        <v>8.6690198568499497</v>
      </c>
      <c r="BE2" s="103">
        <v>44.5509168371293</v>
      </c>
      <c r="BF2" s="103">
        <v>3.6701599122931801</v>
      </c>
      <c r="BG2" s="103">
        <v>64.673384293384302</v>
      </c>
      <c r="BH2" s="103">
        <v>53.558755287147697</v>
      </c>
      <c r="BI2" s="103">
        <v>2.0954056573291102</v>
      </c>
      <c r="BJ2" s="103">
        <v>56.813743394299202</v>
      </c>
      <c r="BK2" s="103">
        <v>59.2986428753727</v>
      </c>
      <c r="BL2" s="103">
        <v>29.613657555591701</v>
      </c>
      <c r="BM2" s="103">
        <v>29.829769006207901</v>
      </c>
      <c r="BN2" s="103">
        <v>11.7543180636707</v>
      </c>
      <c r="BO2" s="103">
        <v>56.904430608907496</v>
      </c>
      <c r="BP2" s="103">
        <v>1.6798524513148301</v>
      </c>
      <c r="BQ2" s="103">
        <v>64.430433912307706</v>
      </c>
      <c r="BR2" s="103">
        <v>64.675578984306995</v>
      </c>
      <c r="BS2" s="103">
        <v>52.321371071579101</v>
      </c>
      <c r="BT2" s="103">
        <v>2.4358044717278902</v>
      </c>
      <c r="BU2" s="103">
        <v>65.007691611618895</v>
      </c>
      <c r="BV2" s="103">
        <v>17.847406919667002</v>
      </c>
      <c r="BW2" s="103">
        <v>68.838255812185295</v>
      </c>
      <c r="BX2" s="103">
        <v>13.413617530253999</v>
      </c>
      <c r="BY2" s="103">
        <v>3.14317384437408</v>
      </c>
      <c r="BZ2" s="103">
        <v>28.584806362378998</v>
      </c>
      <c r="CA2" s="103">
        <v>6.9837052955845698</v>
      </c>
      <c r="CB2" s="103">
        <v>47.9642564191792</v>
      </c>
      <c r="CC2" s="103">
        <v>2.3388925898987101E-2</v>
      </c>
      <c r="CD2" s="103">
        <v>41.581932621044501</v>
      </c>
      <c r="CE2" s="103">
        <v>69.767136638844804</v>
      </c>
      <c r="CF2" s="103">
        <v>54.084402917553398</v>
      </c>
      <c r="CG2" s="103">
        <v>37.665054206578603</v>
      </c>
      <c r="CH2" s="103">
        <v>71.816611130526695</v>
      </c>
      <c r="CI2" s="103">
        <v>3.7200535028473101</v>
      </c>
      <c r="CJ2" s="103">
        <v>25.430512365400499</v>
      </c>
      <c r="CK2" s="103">
        <v>51.8742552629854</v>
      </c>
      <c r="CL2" s="103">
        <v>14.4872080825492</v>
      </c>
      <c r="CM2" s="103">
        <v>68.627175473252393</v>
      </c>
      <c r="CN2" s="103">
        <v>75.707228324859599</v>
      </c>
      <c r="CO2" s="103">
        <v>8.5090222821474999</v>
      </c>
      <c r="CP2" s="103">
        <v>49.759079707943798</v>
      </c>
      <c r="CQ2" s="103">
        <v>39.165549476428403</v>
      </c>
      <c r="CR2" s="103">
        <v>71.209146840611595</v>
      </c>
      <c r="CS2" s="103">
        <v>7.1649570254110603E-2</v>
      </c>
      <c r="CT2" s="103">
        <v>61.096726465692598</v>
      </c>
      <c r="CU2" s="103">
        <v>59.919760489110999</v>
      </c>
      <c r="CV2" s="103">
        <v>2.13496969230511</v>
      </c>
      <c r="CW2" s="103">
        <v>0.21687257852641301</v>
      </c>
    </row>
    <row r="3" spans="1:101" x14ac:dyDescent="0.35">
      <c r="A3" s="102">
        <v>1991</v>
      </c>
      <c r="B3" s="103">
        <v>19.536766053213402</v>
      </c>
      <c r="C3" s="103">
        <v>4.0801497972141903E-8</v>
      </c>
      <c r="D3" s="103">
        <v>52.0387197411127</v>
      </c>
      <c r="E3" s="103">
        <v>61.680541103017703</v>
      </c>
      <c r="F3" s="103">
        <v>67.910971333742395</v>
      </c>
      <c r="G3" s="103">
        <v>66.974978798455894</v>
      </c>
      <c r="H3" s="103">
        <v>79.056253547896304</v>
      </c>
      <c r="I3" s="103">
        <v>34.299420491318998</v>
      </c>
      <c r="J3" s="103">
        <v>68.578775209933198</v>
      </c>
      <c r="K3" s="103">
        <v>37.4976801684696</v>
      </c>
      <c r="L3" s="103">
        <v>31.983140050655201</v>
      </c>
      <c r="M3" s="103">
        <v>18.1683705986913</v>
      </c>
      <c r="N3" s="103">
        <v>4.7562065122725497E-3</v>
      </c>
      <c r="O3" s="103">
        <v>79.297490609178098</v>
      </c>
      <c r="P3" s="103">
        <v>0.15488937526507399</v>
      </c>
      <c r="Q3" s="103">
        <v>50.227943652112103</v>
      </c>
      <c r="R3" s="103">
        <v>11.428234281066899</v>
      </c>
      <c r="S3" s="103">
        <v>52.641604045504401</v>
      </c>
      <c r="T3" s="103">
        <v>46.978139069506902</v>
      </c>
      <c r="U3" s="103">
        <v>71.064682312535794</v>
      </c>
      <c r="V3" s="103">
        <v>36.525262309180803</v>
      </c>
      <c r="W3" s="103">
        <v>41.878598280494899</v>
      </c>
      <c r="X3" s="103">
        <v>12.2536162999782</v>
      </c>
      <c r="Y3" s="103">
        <v>11.0069836826342</v>
      </c>
      <c r="Z3" s="103">
        <v>42.575556031096603</v>
      </c>
      <c r="AA3" s="103">
        <v>0.24107992810062601</v>
      </c>
      <c r="AB3" s="103">
        <v>55.962652043473703</v>
      </c>
      <c r="AC3" s="103">
        <v>67.6960119632176</v>
      </c>
      <c r="AD3" s="103">
        <v>17.356968480134899</v>
      </c>
      <c r="AE3" s="103">
        <v>1.9704850468764901</v>
      </c>
      <c r="AF3" s="103">
        <v>36.805224322376397</v>
      </c>
      <c r="AG3" s="104">
        <v>28.711237926316802</v>
      </c>
      <c r="AH3" s="103">
        <v>22.2848909537894</v>
      </c>
      <c r="AI3" s="103">
        <v>53.149023401291998</v>
      </c>
      <c r="AJ3" s="103">
        <v>74.636396787509398</v>
      </c>
      <c r="AK3" s="103">
        <v>73.475690228580504</v>
      </c>
      <c r="AL3" s="103">
        <v>57.427153354820398</v>
      </c>
      <c r="AM3" s="103">
        <v>36.535519646280498</v>
      </c>
      <c r="AN3" s="103">
        <v>70.205851388760195</v>
      </c>
      <c r="AO3" s="103">
        <v>2.5508048118963602</v>
      </c>
      <c r="AP3" s="103">
        <v>35.602395850626003</v>
      </c>
      <c r="AQ3" s="103">
        <v>24.316488630118499</v>
      </c>
      <c r="AR3" s="103">
        <v>12.081283017117</v>
      </c>
      <c r="AS3" s="103">
        <v>63.347566477466501</v>
      </c>
      <c r="AT3" s="103">
        <v>12.442857437306801</v>
      </c>
      <c r="AU3" s="103">
        <v>42.675042283937003</v>
      </c>
      <c r="AV3" s="103">
        <v>26.132091425864498</v>
      </c>
      <c r="AW3" s="103">
        <v>13.844436406208599</v>
      </c>
      <c r="AX3" s="103">
        <v>62.911946594763798</v>
      </c>
      <c r="AY3" s="103">
        <v>38.686327077747997</v>
      </c>
      <c r="AZ3" s="103">
        <v>59.328927249434003</v>
      </c>
      <c r="BA3" s="103">
        <v>5.6167394820561398</v>
      </c>
      <c r="BB3" s="103">
        <v>97.599930933264304</v>
      </c>
      <c r="BC3" s="103">
        <v>51.551990604889603</v>
      </c>
      <c r="BD3" s="103">
        <v>10.410148766435</v>
      </c>
      <c r="BE3" s="103">
        <v>48.709014611734197</v>
      </c>
      <c r="BF3" s="103">
        <v>4.1634866018027301</v>
      </c>
      <c r="BG3" s="103">
        <v>66.690131040131007</v>
      </c>
      <c r="BH3" s="103">
        <v>58.683727056444603</v>
      </c>
      <c r="BI3" s="103">
        <v>2.3597476895519902</v>
      </c>
      <c r="BJ3" s="103">
        <v>59.289875710567202</v>
      </c>
      <c r="BK3" s="103">
        <v>60.8061287334342</v>
      </c>
      <c r="BL3" s="103">
        <v>31.280511627204199</v>
      </c>
      <c r="BM3" s="103">
        <v>31.9181552435081</v>
      </c>
      <c r="BN3" s="103">
        <v>14.418123874751</v>
      </c>
      <c r="BO3" s="103">
        <v>61.448912903188003</v>
      </c>
      <c r="BP3" s="103">
        <v>2.2219750775622402</v>
      </c>
      <c r="BQ3" s="103">
        <v>66.465274277343596</v>
      </c>
      <c r="BR3" s="103">
        <v>66.358691633956795</v>
      </c>
      <c r="BS3" s="103">
        <v>48.242061188964797</v>
      </c>
      <c r="BT3" s="103">
        <v>2.7526289042253</v>
      </c>
      <c r="BU3" s="103">
        <v>67.242783458510502</v>
      </c>
      <c r="BV3" s="103">
        <v>19.9518429173777</v>
      </c>
      <c r="BW3" s="103">
        <v>69.703043819350498</v>
      </c>
      <c r="BX3" s="103">
        <v>16.663113608005698</v>
      </c>
      <c r="BY3" s="103">
        <v>16.015418926459098</v>
      </c>
      <c r="BZ3" s="103">
        <v>34.090656984785603</v>
      </c>
      <c r="CA3" s="103">
        <v>12.3450608772187</v>
      </c>
      <c r="CB3" s="103">
        <v>53.647773394361799</v>
      </c>
      <c r="CC3" s="103">
        <v>7.7329050337585206E-2</v>
      </c>
      <c r="CD3" s="103">
        <v>40.825474939437598</v>
      </c>
      <c r="CE3" s="103">
        <v>73.158594669899898</v>
      </c>
      <c r="CF3" s="103">
        <v>53.136002137290902</v>
      </c>
      <c r="CG3" s="103">
        <v>38.4133665418086</v>
      </c>
      <c r="CH3" s="103">
        <v>74.276834021017393</v>
      </c>
      <c r="CI3" s="103">
        <v>7.9919001456760697</v>
      </c>
      <c r="CJ3" s="103">
        <v>29.330226008756402</v>
      </c>
      <c r="CK3" s="103">
        <v>54.952583083685099</v>
      </c>
      <c r="CL3" s="103">
        <v>16.252565761335099</v>
      </c>
      <c r="CM3" s="103">
        <v>75.108756443423204</v>
      </c>
      <c r="CN3" s="103">
        <v>80.143358427861003</v>
      </c>
      <c r="CO3" s="103">
        <v>10.950741719633299</v>
      </c>
      <c r="CP3" s="103">
        <v>52.600249813843497</v>
      </c>
      <c r="CQ3" s="103">
        <v>39.3171521894878</v>
      </c>
      <c r="CR3" s="103">
        <v>77.043821454625402</v>
      </c>
      <c r="CS3" s="103">
        <v>0.11892293068012</v>
      </c>
      <c r="CT3" s="103">
        <v>65.655631588681302</v>
      </c>
      <c r="CU3" s="103">
        <v>62.457340753462603</v>
      </c>
      <c r="CV3" s="103">
        <v>4.3120342234120201</v>
      </c>
      <c r="CW3" s="103">
        <v>0.42863200252747702</v>
      </c>
    </row>
    <row r="4" spans="1:101" x14ac:dyDescent="0.35">
      <c r="A4" s="102">
        <v>1992</v>
      </c>
      <c r="B4" s="103">
        <v>25.723993810748699</v>
      </c>
      <c r="C4" s="103">
        <v>1.63005984545567E-7</v>
      </c>
      <c r="D4" s="103">
        <v>54.054374694410001</v>
      </c>
      <c r="E4" s="103">
        <v>62.304890738813697</v>
      </c>
      <c r="F4" s="103">
        <v>70.641566630129901</v>
      </c>
      <c r="G4" s="103">
        <v>70.818136269515804</v>
      </c>
      <c r="H4" s="103">
        <v>78.919949662468994</v>
      </c>
      <c r="I4" s="103">
        <v>35.5458878143966</v>
      </c>
      <c r="J4" s="103">
        <v>70.243837472188304</v>
      </c>
      <c r="K4" s="103">
        <v>43.489852070391301</v>
      </c>
      <c r="L4" s="103">
        <v>35.840410238790298</v>
      </c>
      <c r="M4" s="103">
        <v>21.1057623358172</v>
      </c>
      <c r="N4" s="103">
        <v>5.0033487673934202E-2</v>
      </c>
      <c r="O4" s="103">
        <v>80.312123855161701</v>
      </c>
      <c r="P4" s="103">
        <v>0.29630017289574401</v>
      </c>
      <c r="Q4" s="103">
        <v>49.227837080749801</v>
      </c>
      <c r="R4" s="103">
        <v>11.636609086125</v>
      </c>
      <c r="S4" s="103">
        <v>54.282266139861001</v>
      </c>
      <c r="T4" s="103">
        <v>46.970596707729598</v>
      </c>
      <c r="U4" s="103">
        <v>72.123640526617095</v>
      </c>
      <c r="V4" s="103">
        <v>42.1595785852505</v>
      </c>
      <c r="W4" s="103">
        <v>44.539556600795301</v>
      </c>
      <c r="X4" s="103">
        <v>15.5658378477432</v>
      </c>
      <c r="Y4" s="103">
        <v>13.405213272810901</v>
      </c>
      <c r="Z4" s="103">
        <v>44.377091223975398</v>
      </c>
      <c r="AA4" s="103">
        <v>1.7478294787295401</v>
      </c>
      <c r="AB4" s="103">
        <v>59.605943546682198</v>
      </c>
      <c r="AC4" s="103">
        <v>69.114950450852604</v>
      </c>
      <c r="AD4" s="103">
        <v>18.0962063480228</v>
      </c>
      <c r="AE4" s="103">
        <v>3.0412630948575998</v>
      </c>
      <c r="AF4" s="103">
        <v>40.932739350949703</v>
      </c>
      <c r="AG4" s="104">
        <v>27.482757798429301</v>
      </c>
      <c r="AH4" s="103">
        <v>23.969248833437899</v>
      </c>
      <c r="AI4" s="103">
        <v>55.744302287142403</v>
      </c>
      <c r="AJ4" s="103">
        <v>76.815274429234904</v>
      </c>
      <c r="AK4" s="103">
        <v>75.212479543894901</v>
      </c>
      <c r="AL4" s="103">
        <v>51.946929897578997</v>
      </c>
      <c r="AM4" s="103">
        <v>40.001477247375597</v>
      </c>
      <c r="AN4" s="103">
        <v>73.756146776219893</v>
      </c>
      <c r="AO4" s="103">
        <v>2.8073167217147801</v>
      </c>
      <c r="AP4" s="103">
        <v>41.2550115164006</v>
      </c>
      <c r="AQ4" s="103">
        <v>26.7593031379926</v>
      </c>
      <c r="AR4" s="103">
        <v>13.1395896672657</v>
      </c>
      <c r="AS4" s="103">
        <v>69.462196446334005</v>
      </c>
      <c r="AT4" s="103">
        <v>15.386305049811099</v>
      </c>
      <c r="AU4" s="103">
        <v>44.359729950281498</v>
      </c>
      <c r="AV4" s="103">
        <v>29.2124945523449</v>
      </c>
      <c r="AW4" s="103">
        <v>14.886024956350999</v>
      </c>
      <c r="AX4" s="103">
        <v>64.843341741323798</v>
      </c>
      <c r="AY4" s="103">
        <v>43.324396782841802</v>
      </c>
      <c r="AZ4" s="103">
        <v>62.455911747801999</v>
      </c>
      <c r="BA4" s="103">
        <v>9.9582877368980594</v>
      </c>
      <c r="BB4" s="103">
        <v>99.317965984632593</v>
      </c>
      <c r="BC4" s="103">
        <v>53.611923400860903</v>
      </c>
      <c r="BD4" s="103">
        <v>13.255488566812099</v>
      </c>
      <c r="BE4" s="103">
        <v>51.735149160500299</v>
      </c>
      <c r="BF4" s="103">
        <v>4.5741949729403002</v>
      </c>
      <c r="BG4" s="103">
        <v>68.793653653653706</v>
      </c>
      <c r="BH4" s="103">
        <v>63.210543802576503</v>
      </c>
      <c r="BI4" s="103">
        <v>2.9202196937505098</v>
      </c>
      <c r="BJ4" s="103">
        <v>62.116359444433598</v>
      </c>
      <c r="BK4" s="103">
        <v>61.799221784775597</v>
      </c>
      <c r="BL4" s="103">
        <v>34.452924048942698</v>
      </c>
      <c r="BM4" s="103">
        <v>33.400280942073202</v>
      </c>
      <c r="BN4" s="103">
        <v>16.6540715669279</v>
      </c>
      <c r="BO4" s="103">
        <v>64.976232054478302</v>
      </c>
      <c r="BP4" s="103">
        <v>2.7088811513616</v>
      </c>
      <c r="BQ4" s="103">
        <v>68.5812532413768</v>
      </c>
      <c r="BR4" s="103">
        <v>67.031940556102995</v>
      </c>
      <c r="BS4" s="103">
        <v>46.082930861870103</v>
      </c>
      <c r="BT4" s="103">
        <v>3.9799942768585801</v>
      </c>
      <c r="BU4" s="103">
        <v>68.808252646819298</v>
      </c>
      <c r="BV4" s="103">
        <v>21.849071932804598</v>
      </c>
      <c r="BW4" s="103">
        <v>70.974790888711098</v>
      </c>
      <c r="BX4" s="103">
        <v>19.1946977616029</v>
      </c>
      <c r="BY4" s="103">
        <v>27.791283279157501</v>
      </c>
      <c r="BZ4" s="103">
        <v>37.0398409405256</v>
      </c>
      <c r="CA4" s="103">
        <v>18.035956432448302</v>
      </c>
      <c r="CB4" s="103">
        <v>58.776103715329697</v>
      </c>
      <c r="CC4" s="103">
        <v>0.24065232549637799</v>
      </c>
      <c r="CD4" s="103">
        <v>44.512479891416803</v>
      </c>
      <c r="CE4" s="103">
        <v>73.102258157755799</v>
      </c>
      <c r="CF4" s="103">
        <v>53.077582839950402</v>
      </c>
      <c r="CG4" s="103">
        <v>39.660553767191999</v>
      </c>
      <c r="CH4" s="103">
        <v>75.957771650384004</v>
      </c>
      <c r="CI4" s="103">
        <v>24.769594314218899</v>
      </c>
      <c r="CJ4" s="103">
        <v>33.399707726896203</v>
      </c>
      <c r="CK4" s="103">
        <v>58.208267710258099</v>
      </c>
      <c r="CL4" s="103">
        <v>18.102666353984901</v>
      </c>
      <c r="CM4" s="103">
        <v>76.892114159138401</v>
      </c>
      <c r="CN4" s="103">
        <v>83.378753151790093</v>
      </c>
      <c r="CO4" s="103">
        <v>13.343133491715401</v>
      </c>
      <c r="CP4" s="103">
        <v>54.777450818907901</v>
      </c>
      <c r="CQ4" s="103">
        <v>39.865149402659199</v>
      </c>
      <c r="CR4" s="103">
        <v>81.531119530102899</v>
      </c>
      <c r="CS4" s="103">
        <v>0.20225948710762301</v>
      </c>
      <c r="CT4" s="103">
        <v>68.670242278527795</v>
      </c>
      <c r="CU4" s="103">
        <v>64.349060980652496</v>
      </c>
      <c r="CV4" s="103">
        <v>7.26401809084485</v>
      </c>
      <c r="CW4" s="103">
        <v>1.1389032075691301</v>
      </c>
    </row>
    <row r="5" spans="1:101" x14ac:dyDescent="0.35">
      <c r="A5" s="102">
        <v>1993</v>
      </c>
      <c r="B5" s="103">
        <v>31.007786031486699</v>
      </c>
      <c r="C5" s="103">
        <v>2.4100884831583802E-6</v>
      </c>
      <c r="D5" s="103">
        <v>56.873613017792998</v>
      </c>
      <c r="E5" s="103">
        <v>63.3975026014568</v>
      </c>
      <c r="F5" s="103">
        <v>73.207116870749999</v>
      </c>
      <c r="G5" s="103">
        <v>72.746441651727594</v>
      </c>
      <c r="H5" s="103">
        <v>80.923616778251898</v>
      </c>
      <c r="I5" s="103">
        <v>36.617531851723903</v>
      </c>
      <c r="J5" s="103">
        <v>72.178652300294303</v>
      </c>
      <c r="K5" s="103">
        <v>48.363485217287497</v>
      </c>
      <c r="L5" s="103">
        <v>38.896836324795402</v>
      </c>
      <c r="M5" s="103">
        <v>24.130387628851</v>
      </c>
      <c r="N5" s="103">
        <v>1.01436931774854</v>
      </c>
      <c r="O5" s="103">
        <v>83.726754971452607</v>
      </c>
      <c r="P5" s="103">
        <v>0.51224015777866805</v>
      </c>
      <c r="Q5" s="103">
        <v>49.500291362649101</v>
      </c>
      <c r="R5" s="103">
        <v>12.762956809809801</v>
      </c>
      <c r="S5" s="103">
        <v>57.424338609936299</v>
      </c>
      <c r="T5" s="103">
        <v>45.464458892836802</v>
      </c>
      <c r="U5" s="103">
        <v>73.468803663423003</v>
      </c>
      <c r="V5" s="103">
        <v>47.525551494302299</v>
      </c>
      <c r="W5" s="103">
        <v>51.046820844145898</v>
      </c>
      <c r="X5" s="103">
        <v>19.0590175575229</v>
      </c>
      <c r="Y5" s="103">
        <v>14.716437029524601</v>
      </c>
      <c r="Z5" s="103">
        <v>45.337728570026698</v>
      </c>
      <c r="AA5" s="103">
        <v>27.965271659672698</v>
      </c>
      <c r="AB5" s="103">
        <v>62.499315389677598</v>
      </c>
      <c r="AC5" s="103">
        <v>69.984317471654293</v>
      </c>
      <c r="AD5" s="103">
        <v>19.046318492491501</v>
      </c>
      <c r="AE5" s="103">
        <v>4.4098314875435198</v>
      </c>
      <c r="AF5" s="103">
        <v>48.508033847672301</v>
      </c>
      <c r="AG5" s="104">
        <v>28.981196007271201</v>
      </c>
      <c r="AH5" s="103">
        <v>26.851173219715999</v>
      </c>
      <c r="AI5" s="103">
        <v>58.646679138603602</v>
      </c>
      <c r="AJ5" s="103">
        <v>78.498030693200405</v>
      </c>
      <c r="AK5" s="103">
        <v>76.795298175227401</v>
      </c>
      <c r="AL5" s="103">
        <v>52.224194847101401</v>
      </c>
      <c r="AM5" s="103">
        <v>42.587094424769298</v>
      </c>
      <c r="AN5" s="103">
        <v>77.056420921300102</v>
      </c>
      <c r="AO5" s="103">
        <v>3.5080185532080601</v>
      </c>
      <c r="AP5" s="103">
        <v>47.20038298339</v>
      </c>
      <c r="AQ5" s="103">
        <v>29.922169861792199</v>
      </c>
      <c r="AR5" s="103">
        <v>14.551917740581001</v>
      </c>
      <c r="AS5" s="103">
        <v>75.576826415201495</v>
      </c>
      <c r="AT5" s="103">
        <v>18.842720714531101</v>
      </c>
      <c r="AU5" s="103">
        <v>46.1531285837859</v>
      </c>
      <c r="AV5" s="103">
        <v>31.060737091425899</v>
      </c>
      <c r="AW5" s="103">
        <v>16.325785418917501</v>
      </c>
      <c r="AX5" s="103">
        <v>65.7961633469601</v>
      </c>
      <c r="AY5" s="103">
        <v>48.069705093833797</v>
      </c>
      <c r="AZ5" s="103">
        <v>65.345581078416899</v>
      </c>
      <c r="BA5" s="103">
        <v>12.156076803383099</v>
      </c>
      <c r="BB5" s="103">
        <v>100.55253388586701</v>
      </c>
      <c r="BC5" s="103">
        <v>55.390052193656302</v>
      </c>
      <c r="BD5" s="103">
        <v>19.350213921161799</v>
      </c>
      <c r="BE5" s="103">
        <v>54.219006694947403</v>
      </c>
      <c r="BF5" s="103">
        <v>4.8608699455989202</v>
      </c>
      <c r="BG5" s="103">
        <v>71.262037492037507</v>
      </c>
      <c r="BH5" s="103">
        <v>67.449370511414202</v>
      </c>
      <c r="BI5" s="103">
        <v>3.5852328627946601</v>
      </c>
      <c r="BJ5" s="103">
        <v>64.3131575223467</v>
      </c>
      <c r="BK5" s="103">
        <v>64.360688005994305</v>
      </c>
      <c r="BL5" s="103">
        <v>37.681281605413702</v>
      </c>
      <c r="BM5" s="103">
        <v>36.913268532501299</v>
      </c>
      <c r="BN5" s="103">
        <v>18.278086769687</v>
      </c>
      <c r="BO5" s="103">
        <v>68.344024208976194</v>
      </c>
      <c r="BP5" s="103">
        <v>3.5711615501133198</v>
      </c>
      <c r="BQ5" s="103">
        <v>70.353517064427194</v>
      </c>
      <c r="BR5" s="103">
        <v>67.895451219875596</v>
      </c>
      <c r="BS5" s="103">
        <v>45.523007138985498</v>
      </c>
      <c r="BT5" s="103">
        <v>6.2551680680402004</v>
      </c>
      <c r="BU5" s="103">
        <v>70.382770789973705</v>
      </c>
      <c r="BV5" s="103">
        <v>24.028225120617599</v>
      </c>
      <c r="BW5" s="103">
        <v>71.296966812948995</v>
      </c>
      <c r="BX5" s="103">
        <v>22.689795287091599</v>
      </c>
      <c r="BY5" s="103">
        <v>41.292284929588597</v>
      </c>
      <c r="BZ5" s="103">
        <v>39.527551867219898</v>
      </c>
      <c r="CA5" s="103">
        <v>24.702797418219198</v>
      </c>
      <c r="CB5" s="103">
        <v>62.763345252594803</v>
      </c>
      <c r="CC5" s="103">
        <v>0.85471731237845605</v>
      </c>
      <c r="CD5" s="103">
        <v>45.275909533222801</v>
      </c>
      <c r="CE5" s="103">
        <v>73.874068374125599</v>
      </c>
      <c r="CF5" s="103">
        <v>52.766317521307897</v>
      </c>
      <c r="CG5" s="103">
        <v>40.209316146360699</v>
      </c>
      <c r="CH5" s="103">
        <v>77.696672646280305</v>
      </c>
      <c r="CI5" s="103">
        <v>32.636945216969103</v>
      </c>
      <c r="CJ5" s="103">
        <v>36.645307064252698</v>
      </c>
      <c r="CK5" s="103">
        <v>60.8678447226646</v>
      </c>
      <c r="CL5" s="103">
        <v>20.229138963741999</v>
      </c>
      <c r="CM5" s="103">
        <v>80.527706375510704</v>
      </c>
      <c r="CN5" s="103">
        <v>86.124106560854003</v>
      </c>
      <c r="CO5" s="103">
        <v>16.715912613697</v>
      </c>
      <c r="CP5" s="103">
        <v>56.591784989794903</v>
      </c>
      <c r="CQ5" s="103">
        <v>39.463754513210603</v>
      </c>
      <c r="CR5" s="103">
        <v>84.771945917947605</v>
      </c>
      <c r="CS5" s="103">
        <v>0.335940554932735</v>
      </c>
      <c r="CT5" s="103">
        <v>70.427223968929198</v>
      </c>
      <c r="CU5" s="103">
        <v>66.248424521891593</v>
      </c>
      <c r="CV5" s="103">
        <v>11.193909441159899</v>
      </c>
      <c r="CW5" s="103">
        <v>3.2266499276675602</v>
      </c>
    </row>
    <row r="6" spans="1:101" x14ac:dyDescent="0.35">
      <c r="A6" s="102">
        <v>1994</v>
      </c>
      <c r="B6" s="103">
        <v>40.0148210875034</v>
      </c>
      <c r="C6" s="103">
        <v>2.5300928889588001E-5</v>
      </c>
      <c r="D6" s="103">
        <v>60.462952070840998</v>
      </c>
      <c r="E6" s="103">
        <v>64.646201873048895</v>
      </c>
      <c r="F6" s="103">
        <v>75.369218722634201</v>
      </c>
      <c r="G6" s="103">
        <v>73.764407516290802</v>
      </c>
      <c r="H6" s="103">
        <v>81.584690622574797</v>
      </c>
      <c r="I6" s="103">
        <v>38.563292317803203</v>
      </c>
      <c r="J6" s="103">
        <v>73.894729239933994</v>
      </c>
      <c r="K6" s="103">
        <v>51.745733357483303</v>
      </c>
      <c r="L6" s="103">
        <v>41.959590415119301</v>
      </c>
      <c r="M6" s="103">
        <v>26.674435332063702</v>
      </c>
      <c r="N6" s="103">
        <v>22.071544293433501</v>
      </c>
      <c r="O6" s="103">
        <v>85.788541759765394</v>
      </c>
      <c r="P6" s="103">
        <v>1.0042844188839899</v>
      </c>
      <c r="Q6" s="103">
        <v>61.963413452949403</v>
      </c>
      <c r="R6" s="103">
        <v>14.658615171181699</v>
      </c>
      <c r="S6" s="103">
        <v>59.406660274429498</v>
      </c>
      <c r="T6" s="103">
        <v>61.419966072449398</v>
      </c>
      <c r="U6" s="103">
        <v>73.590440755581</v>
      </c>
      <c r="V6" s="103">
        <v>52.963957213502503</v>
      </c>
      <c r="W6" s="103">
        <v>63.4292401877766</v>
      </c>
      <c r="X6" s="103">
        <v>23.4134664941074</v>
      </c>
      <c r="Y6" s="103">
        <v>16.708195686789299</v>
      </c>
      <c r="Z6" s="103">
        <v>57.162520887787203</v>
      </c>
      <c r="AA6" s="103">
        <v>57.979722708200597</v>
      </c>
      <c r="AB6" s="103">
        <v>65.435901541743803</v>
      </c>
      <c r="AC6" s="103">
        <v>71.378415320060697</v>
      </c>
      <c r="AD6" s="103">
        <v>20.619690672984799</v>
      </c>
      <c r="AE6" s="103">
        <v>5.6200007607056</v>
      </c>
      <c r="AF6" s="103">
        <v>53.643000521786597</v>
      </c>
      <c r="AG6" s="104">
        <v>38.209103508854703</v>
      </c>
      <c r="AH6" s="103">
        <v>30.5483984945473</v>
      </c>
      <c r="AI6" s="103">
        <v>59.125627018235697</v>
      </c>
      <c r="AJ6" s="103">
        <v>79.352526325254601</v>
      </c>
      <c r="AK6" s="103">
        <v>78.066656108676895</v>
      </c>
      <c r="AL6" s="103">
        <v>71.085613370994196</v>
      </c>
      <c r="AM6" s="103">
        <v>43.315421606427698</v>
      </c>
      <c r="AN6" s="103">
        <v>79.131594552623</v>
      </c>
      <c r="AO6" s="103">
        <v>4.3804717281667704</v>
      </c>
      <c r="AP6" s="103">
        <v>52.332989907809903</v>
      </c>
      <c r="AQ6" s="103">
        <v>33.170317495170501</v>
      </c>
      <c r="AR6" s="103">
        <v>17.713954424679802</v>
      </c>
      <c r="AS6" s="103">
        <v>82.180626781578297</v>
      </c>
      <c r="AT6" s="103">
        <v>22.397979388526299</v>
      </c>
      <c r="AU6" s="103">
        <v>46.869728030831403</v>
      </c>
      <c r="AV6" s="103">
        <v>34.243821411653201</v>
      </c>
      <c r="AW6" s="103">
        <v>17.718702288647101</v>
      </c>
      <c r="AX6" s="103">
        <v>67.315527528920597</v>
      </c>
      <c r="AY6" s="103">
        <v>54.021447721179598</v>
      </c>
      <c r="AZ6" s="103">
        <v>67.993280895747702</v>
      </c>
      <c r="BA6" s="103">
        <v>16.418409938100901</v>
      </c>
      <c r="BB6" s="103">
        <v>101.251834585168</v>
      </c>
      <c r="BC6" s="103">
        <v>57.337952077220699</v>
      </c>
      <c r="BD6" s="103">
        <v>24.925859916073701</v>
      </c>
      <c r="BE6" s="103">
        <v>57.616269225665</v>
      </c>
      <c r="BF6" s="103">
        <v>5.1906547331003603</v>
      </c>
      <c r="BG6" s="103">
        <v>72.826071526071502</v>
      </c>
      <c r="BH6" s="103">
        <v>71.666351629822401</v>
      </c>
      <c r="BI6" s="103">
        <v>4.8275030049130798</v>
      </c>
      <c r="BJ6" s="103">
        <v>66.708803702139903</v>
      </c>
      <c r="BK6" s="103">
        <v>67.018734101127805</v>
      </c>
      <c r="BL6" s="103">
        <v>39.236862358760803</v>
      </c>
      <c r="BM6" s="103">
        <v>39.616601249484702</v>
      </c>
      <c r="BN6" s="103">
        <v>19.551303999238598</v>
      </c>
      <c r="BO6" s="103">
        <v>71.858049443866605</v>
      </c>
      <c r="BP6" s="103">
        <v>4.4317681324928504</v>
      </c>
      <c r="BQ6" s="103">
        <v>72.324489795918396</v>
      </c>
      <c r="BR6" s="103">
        <v>69.080483425825904</v>
      </c>
      <c r="BS6" s="103">
        <v>61.929980687971501</v>
      </c>
      <c r="BT6" s="103">
        <v>9.8225973125591306</v>
      </c>
      <c r="BU6" s="103">
        <v>71.3510089584653</v>
      </c>
      <c r="BV6" s="103">
        <v>27.000082712890201</v>
      </c>
      <c r="BW6" s="103">
        <v>72.201320284494003</v>
      </c>
      <c r="BX6" s="103">
        <v>27.356222794095501</v>
      </c>
      <c r="BY6" s="103">
        <v>51.093795398986401</v>
      </c>
      <c r="BZ6" s="103">
        <v>43.633070539419101</v>
      </c>
      <c r="CA6" s="103">
        <v>32.852565644711703</v>
      </c>
      <c r="CB6" s="103">
        <v>66.165394844771498</v>
      </c>
      <c r="CC6" s="103">
        <v>2.0236235190756902</v>
      </c>
      <c r="CD6" s="103">
        <v>50.745412309449101</v>
      </c>
      <c r="CE6" s="103">
        <v>74.290958563989804</v>
      </c>
      <c r="CF6" s="103">
        <v>69.806496314322203</v>
      </c>
      <c r="CG6" s="103">
        <v>40.907740992575398</v>
      </c>
      <c r="CH6" s="103">
        <v>80.105372544300195</v>
      </c>
      <c r="CI6" s="103">
        <v>39.488033373063203</v>
      </c>
      <c r="CJ6" s="103">
        <v>39.920863803100197</v>
      </c>
      <c r="CK6" s="103">
        <v>63.739841193634298</v>
      </c>
      <c r="CL6" s="103">
        <v>21.938240753380899</v>
      </c>
      <c r="CM6" s="103">
        <v>82.265605413164295</v>
      </c>
      <c r="CN6" s="103">
        <v>86.858005833499902</v>
      </c>
      <c r="CO6" s="103">
        <v>22.413257967830599</v>
      </c>
      <c r="CP6" s="103">
        <v>59.4483962375744</v>
      </c>
      <c r="CQ6" s="103">
        <v>54.918852892506997</v>
      </c>
      <c r="CR6" s="103">
        <v>88.784397636231304</v>
      </c>
      <c r="CS6" s="103">
        <v>0.68940036434977603</v>
      </c>
      <c r="CT6" s="103">
        <v>71.990012946180897</v>
      </c>
      <c r="CU6" s="103">
        <v>67.9758134970226</v>
      </c>
      <c r="CV6" s="103">
        <v>16.201621487235499</v>
      </c>
      <c r="CW6" s="103">
        <v>4.98844343936545</v>
      </c>
    </row>
    <row r="7" spans="1:101" x14ac:dyDescent="0.35">
      <c r="A7" s="102">
        <v>1995</v>
      </c>
      <c r="B7" s="103">
        <v>51.931085346603098</v>
      </c>
      <c r="C7" s="103">
        <v>6.9993769727151503E-4</v>
      </c>
      <c r="D7" s="103">
        <v>62.495348344348798</v>
      </c>
      <c r="E7" s="103">
        <v>67.637877211238305</v>
      </c>
      <c r="F7" s="103">
        <v>77.060026662841395</v>
      </c>
      <c r="G7" s="103">
        <v>75.289114097574597</v>
      </c>
      <c r="H7" s="103">
        <v>83.790769008217097</v>
      </c>
      <c r="I7" s="103">
        <v>42.534467582538497</v>
      </c>
      <c r="J7" s="103">
        <v>74.979479473193095</v>
      </c>
      <c r="K7" s="103">
        <v>56.659314317059</v>
      </c>
      <c r="L7" s="103">
        <v>46.236618223071602</v>
      </c>
      <c r="M7" s="103">
        <v>29.4785976383479</v>
      </c>
      <c r="N7" s="103">
        <v>36.640315941140997</v>
      </c>
      <c r="O7" s="103">
        <v>90.907236404567101</v>
      </c>
      <c r="P7" s="103">
        <v>1.6274914447347599</v>
      </c>
      <c r="Q7" s="103">
        <v>66.585168405657598</v>
      </c>
      <c r="R7" s="103">
        <v>17.482341391462001</v>
      </c>
      <c r="S7" s="103">
        <v>64.3680223468713</v>
      </c>
      <c r="T7" s="103">
        <v>66.9905670350674</v>
      </c>
      <c r="U7" s="103">
        <v>75.171722953634799</v>
      </c>
      <c r="V7" s="103">
        <v>57.324284024940901</v>
      </c>
      <c r="W7" s="103">
        <v>74.079787902791495</v>
      </c>
      <c r="X7" s="103">
        <v>28.306208697444799</v>
      </c>
      <c r="Y7" s="103">
        <v>20.5826987342896</v>
      </c>
      <c r="Z7" s="103">
        <v>65.333942739535104</v>
      </c>
      <c r="AA7" s="103">
        <v>60.269982025156601</v>
      </c>
      <c r="AB7" s="103">
        <v>67.147585553926206</v>
      </c>
      <c r="AC7" s="103">
        <v>72.865661994464801</v>
      </c>
      <c r="AD7" s="103">
        <v>23.2045667356814</v>
      </c>
      <c r="AE7" s="103">
        <v>6.9062016112391298</v>
      </c>
      <c r="AF7" s="103">
        <v>59.023209183648099</v>
      </c>
      <c r="AG7" s="104">
        <v>45.802182747998501</v>
      </c>
      <c r="AH7" s="103">
        <v>34.3023663220618</v>
      </c>
      <c r="AI7" s="103">
        <v>60.4060795127617</v>
      </c>
      <c r="AJ7" s="103">
        <v>79.980394783941307</v>
      </c>
      <c r="AK7" s="103">
        <v>79.469109081630904</v>
      </c>
      <c r="AL7" s="103">
        <v>77.942909130367497</v>
      </c>
      <c r="AM7" s="103">
        <v>46.339260107953599</v>
      </c>
      <c r="AN7" s="103">
        <v>80.481706581045501</v>
      </c>
      <c r="AO7" s="103">
        <v>6.9851682770865002</v>
      </c>
      <c r="AP7" s="103">
        <v>57.008686761065398</v>
      </c>
      <c r="AQ7" s="103">
        <v>35.960409933802403</v>
      </c>
      <c r="AR7" s="103">
        <v>22.9332877036022</v>
      </c>
      <c r="AS7" s="103">
        <v>89.640475343596506</v>
      </c>
      <c r="AT7" s="103">
        <v>28.737832360013702</v>
      </c>
      <c r="AU7" s="103">
        <v>47.643655744587598</v>
      </c>
      <c r="AV7" s="103">
        <v>37.745213169114201</v>
      </c>
      <c r="AW7" s="103">
        <v>19.387861313997501</v>
      </c>
      <c r="AX7" s="103">
        <v>69.015155257893397</v>
      </c>
      <c r="AY7" s="103">
        <v>59.419124218051799</v>
      </c>
      <c r="AZ7" s="103">
        <v>71.553016476947704</v>
      </c>
      <c r="BA7" s="103">
        <v>19.6871099356107</v>
      </c>
      <c r="BB7" s="103">
        <v>101.122334455668</v>
      </c>
      <c r="BC7" s="103">
        <v>58.687185482809298</v>
      </c>
      <c r="BD7" s="103">
        <v>25.313289576008501</v>
      </c>
      <c r="BE7" s="103">
        <v>60.197873908009697</v>
      </c>
      <c r="BF7" s="103">
        <v>6.2077074164434798</v>
      </c>
      <c r="BG7" s="103">
        <v>74.186239876239895</v>
      </c>
      <c r="BH7" s="103">
        <v>77.800035331081503</v>
      </c>
      <c r="BI7" s="103">
        <v>8.8500572850462298</v>
      </c>
      <c r="BJ7" s="103">
        <v>69.010641069424693</v>
      </c>
      <c r="BK7" s="103">
        <v>69.985415880293502</v>
      </c>
      <c r="BL7" s="103">
        <v>41.804440502974501</v>
      </c>
      <c r="BM7" s="103">
        <v>42.005217620311903</v>
      </c>
      <c r="BN7" s="103">
        <v>26.394117926461199</v>
      </c>
      <c r="BO7" s="103">
        <v>76.258335772046095</v>
      </c>
      <c r="BP7" s="103">
        <v>5.5483393675889401</v>
      </c>
      <c r="BQ7" s="103">
        <v>73.715452155003803</v>
      </c>
      <c r="BR7" s="103">
        <v>71.674416987880093</v>
      </c>
      <c r="BS7" s="103">
        <v>68.471823320810202</v>
      </c>
      <c r="BT7" s="103">
        <v>16.9769354037991</v>
      </c>
      <c r="BU7" s="103">
        <v>73.106506198534106</v>
      </c>
      <c r="BV7" s="103">
        <v>30.332859122224601</v>
      </c>
      <c r="BW7" s="103">
        <v>72.919150852532894</v>
      </c>
      <c r="BX7" s="103">
        <v>31.028909058717101</v>
      </c>
      <c r="BY7" s="103">
        <v>56.779872125401297</v>
      </c>
      <c r="BZ7" s="103">
        <v>46.6140802213001</v>
      </c>
      <c r="CA7" s="103">
        <v>42.035313921079599</v>
      </c>
      <c r="CB7" s="103">
        <v>68.9594378180294</v>
      </c>
      <c r="CC7" s="103">
        <v>2.67609002312054</v>
      </c>
      <c r="CD7" s="103">
        <v>49.272004720697304</v>
      </c>
      <c r="CE7" s="103">
        <v>77.907762643619805</v>
      </c>
      <c r="CF7" s="103">
        <v>75.296084661289498</v>
      </c>
      <c r="CG7" s="103">
        <v>40.807966014544697</v>
      </c>
      <c r="CH7" s="103">
        <v>81.483612592899405</v>
      </c>
      <c r="CI7" s="103">
        <v>44.804595417825503</v>
      </c>
      <c r="CJ7" s="103">
        <v>43.386164950893402</v>
      </c>
      <c r="CK7" s="103">
        <v>66.718915921560594</v>
      </c>
      <c r="CL7" s="103">
        <v>23.6219675462129</v>
      </c>
      <c r="CM7" s="103">
        <v>84.285348254799999</v>
      </c>
      <c r="CN7" s="103">
        <v>88.421275842524295</v>
      </c>
      <c r="CO7" s="103">
        <v>28.5607182687734</v>
      </c>
      <c r="CP7" s="103">
        <v>62.907212018669703</v>
      </c>
      <c r="CQ7" s="103">
        <v>63.943944478624601</v>
      </c>
      <c r="CR7" s="103">
        <v>94.328228856463895</v>
      </c>
      <c r="CS7" s="103">
        <v>1.30374789798206</v>
      </c>
      <c r="CT7" s="103">
        <v>73.931940077677098</v>
      </c>
      <c r="CU7" s="103">
        <v>69.882820352310901</v>
      </c>
      <c r="CV7" s="103">
        <v>23.0465343456851</v>
      </c>
      <c r="CW7" s="103">
        <v>6.7308861512495799</v>
      </c>
    </row>
    <row r="8" spans="1:101" x14ac:dyDescent="0.35">
      <c r="A8" s="102">
        <v>1996</v>
      </c>
      <c r="B8" s="103">
        <v>61.631332173507303</v>
      </c>
      <c r="C8" s="103">
        <v>2.9713097058590598E-2</v>
      </c>
      <c r="D8" s="103">
        <v>64.511003297645999</v>
      </c>
      <c r="E8" s="103">
        <v>69.406867845993801</v>
      </c>
      <c r="F8" s="103">
        <v>78.494093545435405</v>
      </c>
      <c r="G8" s="103">
        <v>76.327454437435804</v>
      </c>
      <c r="H8" s="103">
        <v>83.411844206729199</v>
      </c>
      <c r="I8" s="103">
        <v>43.545566759000003</v>
      </c>
      <c r="J8" s="103">
        <v>76.536819062657003</v>
      </c>
      <c r="K8" s="103">
        <v>61.639474964433902</v>
      </c>
      <c r="L8" s="103">
        <v>51.9817430329974</v>
      </c>
      <c r="M8" s="103">
        <v>32.450882797837103</v>
      </c>
      <c r="N8" s="103">
        <v>42.413974402024898</v>
      </c>
      <c r="O8" s="103">
        <v>92.721868940653195</v>
      </c>
      <c r="P8" s="103">
        <v>3.6066437942484999</v>
      </c>
      <c r="Q8" s="103">
        <v>70.645401728597307</v>
      </c>
      <c r="R8" s="103">
        <v>22.104109805296702</v>
      </c>
      <c r="S8" s="103">
        <v>68.206686355123594</v>
      </c>
      <c r="T8" s="103">
        <v>69.619319576935695</v>
      </c>
      <c r="U8" s="103">
        <v>76.352318259874096</v>
      </c>
      <c r="V8" s="103">
        <v>61.5428456245969</v>
      </c>
      <c r="W8" s="103">
        <v>80.238154267935698</v>
      </c>
      <c r="X8" s="103">
        <v>34.1930754870409</v>
      </c>
      <c r="Y8" s="103">
        <v>24.1893010024218</v>
      </c>
      <c r="Z8" s="103">
        <v>66.954751563083605</v>
      </c>
      <c r="AA8" s="103">
        <v>62.861591252238199</v>
      </c>
      <c r="AB8" s="103">
        <v>69.147861676113493</v>
      </c>
      <c r="AC8" s="103">
        <v>74.415003124720997</v>
      </c>
      <c r="AD8" s="103">
        <v>24.457449480450499</v>
      </c>
      <c r="AE8" s="103">
        <v>8.5894562547124096</v>
      </c>
      <c r="AF8" s="103">
        <v>64.800944149223099</v>
      </c>
      <c r="AG8" s="104">
        <v>47.881935154296102</v>
      </c>
      <c r="AH8" s="103">
        <v>36.506366526282903</v>
      </c>
      <c r="AI8" s="103">
        <v>62.248562682366298</v>
      </c>
      <c r="AJ8" s="103">
        <v>80.483626819548206</v>
      </c>
      <c r="AK8" s="103">
        <v>81.044889053124294</v>
      </c>
      <c r="AL8" s="103">
        <v>78.480476212700296</v>
      </c>
      <c r="AM8" s="103">
        <v>46.848755040077002</v>
      </c>
      <c r="AN8" s="103">
        <v>81.648471187515597</v>
      </c>
      <c r="AO8" s="103">
        <v>10.2375338529984</v>
      </c>
      <c r="AP8" s="103">
        <v>61.6802914761127</v>
      </c>
      <c r="AQ8" s="103">
        <v>39.936522444819403</v>
      </c>
      <c r="AR8" s="103">
        <v>28.4000870569445</v>
      </c>
      <c r="AS8" s="103">
        <v>95.265934914954599</v>
      </c>
      <c r="AT8" s="103">
        <v>35.482322913088304</v>
      </c>
      <c r="AU8" s="103">
        <v>48.7206019830776</v>
      </c>
      <c r="AV8" s="103">
        <v>41.133658455708201</v>
      </c>
      <c r="AW8" s="103">
        <v>20.933709948556501</v>
      </c>
      <c r="AX8" s="103">
        <v>70.225496216404295</v>
      </c>
      <c r="AY8" s="103">
        <v>66.166219839142101</v>
      </c>
      <c r="AZ8" s="103">
        <v>74.420129168035203</v>
      </c>
      <c r="BA8" s="103">
        <v>24.885817452229599</v>
      </c>
      <c r="BB8" s="103">
        <v>101.260467927135</v>
      </c>
      <c r="BC8" s="103">
        <v>62.5025673648368</v>
      </c>
      <c r="BD8" s="103">
        <v>27.557081691834199</v>
      </c>
      <c r="BE8" s="103">
        <v>63.162504633379598</v>
      </c>
      <c r="BF8" s="103">
        <v>7.0162250355740001</v>
      </c>
      <c r="BG8" s="103">
        <v>75.0645008645009</v>
      </c>
      <c r="BH8" s="103">
        <v>81.551931740293696</v>
      </c>
      <c r="BI8" s="103">
        <v>12.177859809975001</v>
      </c>
      <c r="BJ8" s="103">
        <v>71.418118315885096</v>
      </c>
      <c r="BK8" s="103">
        <v>71.422916322474705</v>
      </c>
      <c r="BL8" s="103">
        <v>43.761434384487899</v>
      </c>
      <c r="BM8" s="103">
        <v>44.756968236703997</v>
      </c>
      <c r="BN8" s="103">
        <v>35.467988935687004</v>
      </c>
      <c r="BO8" s="103">
        <v>78.536026781798995</v>
      </c>
      <c r="BP8" s="103">
        <v>6.4513536064717698</v>
      </c>
      <c r="BQ8" s="103">
        <v>75.273640441464096</v>
      </c>
      <c r="BR8" s="103">
        <v>73.312688493366196</v>
      </c>
      <c r="BS8" s="103">
        <v>72.093200492560499</v>
      </c>
      <c r="BT8" s="103">
        <v>21.945794546374501</v>
      </c>
      <c r="BU8" s="103">
        <v>74.029499592796995</v>
      </c>
      <c r="BV8" s="103">
        <v>33.479531866983599</v>
      </c>
      <c r="BW8" s="103">
        <v>73.834808742472504</v>
      </c>
      <c r="BX8" s="103">
        <v>34.069643905892299</v>
      </c>
      <c r="BY8" s="103">
        <v>63.331101072563499</v>
      </c>
      <c r="BZ8" s="103">
        <v>50.0989972337483</v>
      </c>
      <c r="CA8" s="103">
        <v>50.356190406337099</v>
      </c>
      <c r="CB8" s="103">
        <v>71.0757873281798</v>
      </c>
      <c r="CC8" s="103">
        <v>3.7151970822818101</v>
      </c>
      <c r="CD8" s="103">
        <v>51.920187603004401</v>
      </c>
      <c r="CE8" s="103">
        <v>78.859842675322795</v>
      </c>
      <c r="CF8" s="103">
        <v>77.369969716878202</v>
      </c>
      <c r="CG8" s="103">
        <v>40.358978613406698</v>
      </c>
      <c r="CH8" s="103">
        <v>82.610678053203202</v>
      </c>
      <c r="CI8" s="103">
        <v>49.224322606277298</v>
      </c>
      <c r="CJ8" s="103">
        <v>46.5768394272867</v>
      </c>
      <c r="CK8" s="103">
        <v>69.093335943493003</v>
      </c>
      <c r="CL8" s="103">
        <v>27.386324383816302</v>
      </c>
      <c r="CM8" s="103">
        <v>84.734700399760897</v>
      </c>
      <c r="CN8" s="103">
        <v>89.138954235409898</v>
      </c>
      <c r="CO8" s="103">
        <v>34.551974295937697</v>
      </c>
      <c r="CP8" s="103">
        <v>66.559042073263498</v>
      </c>
      <c r="CQ8" s="103">
        <v>66.9413168760601</v>
      </c>
      <c r="CR8" s="103">
        <v>97.842091899695305</v>
      </c>
      <c r="CS8" s="103">
        <v>2.3521196281763799</v>
      </c>
      <c r="CT8" s="103">
        <v>76.040318106158693</v>
      </c>
      <c r="CU8" s="103">
        <v>71.931228517510505</v>
      </c>
      <c r="CV8" s="103">
        <v>29.5783943106542</v>
      </c>
      <c r="CW8" s="103">
        <v>9.6300873393305206</v>
      </c>
    </row>
    <row r="9" spans="1:101" x14ac:dyDescent="0.35">
      <c r="A9" s="102">
        <v>1997</v>
      </c>
      <c r="B9" s="103">
        <v>65.1649786270048</v>
      </c>
      <c r="C9" s="103">
        <v>9.4837288950553003E-2</v>
      </c>
      <c r="D9" s="103">
        <v>66.446299913935206</v>
      </c>
      <c r="E9" s="103">
        <v>69.562955254942807</v>
      </c>
      <c r="F9" s="103">
        <v>79.519213119952994</v>
      </c>
      <c r="G9" s="103">
        <v>76.742790573380304</v>
      </c>
      <c r="H9" s="103">
        <v>85.440046021889003</v>
      </c>
      <c r="I9" s="103">
        <v>45.855920809106301</v>
      </c>
      <c r="J9" s="103">
        <v>77.782961314863996</v>
      </c>
      <c r="K9" s="103">
        <v>65.654230138721402</v>
      </c>
      <c r="L9" s="103">
        <v>54.429274481210797</v>
      </c>
      <c r="M9" s="103">
        <v>35.280577474796203</v>
      </c>
      <c r="N9" s="103">
        <v>45.351868475586699</v>
      </c>
      <c r="O9" s="103">
        <v>94.308859402319797</v>
      </c>
      <c r="P9" s="103">
        <v>41.778408087814</v>
      </c>
      <c r="Q9" s="103">
        <v>72.283450033187805</v>
      </c>
      <c r="R9" s="103">
        <v>28.9810497839288</v>
      </c>
      <c r="S9" s="103">
        <v>74.042493124426102</v>
      </c>
      <c r="T9" s="103">
        <v>72.951466475774794</v>
      </c>
      <c r="U9" s="103">
        <v>77.590154550658298</v>
      </c>
      <c r="V9" s="103">
        <v>65.317800473016604</v>
      </c>
      <c r="W9" s="103">
        <v>82.473965158829699</v>
      </c>
      <c r="X9" s="103">
        <v>40.505995670747801</v>
      </c>
      <c r="Y9" s="103">
        <v>27.389901076315098</v>
      </c>
      <c r="Z9" s="103">
        <v>69.646890532182397</v>
      </c>
      <c r="AA9" s="103">
        <v>65.483335470332506</v>
      </c>
      <c r="AB9" s="103">
        <v>71.640880264953395</v>
      </c>
      <c r="AC9" s="103">
        <v>76.038862601553404</v>
      </c>
      <c r="AD9" s="103">
        <v>26.486578297094599</v>
      </c>
      <c r="AE9" s="103">
        <v>11.2215216241334</v>
      </c>
      <c r="AF9" s="103">
        <v>67.710594851311598</v>
      </c>
      <c r="AG9" s="104">
        <v>49.326296317174702</v>
      </c>
      <c r="AH9" s="103">
        <v>39.1075645992861</v>
      </c>
      <c r="AI9" s="103">
        <v>64.345181461571499</v>
      </c>
      <c r="AJ9" s="103">
        <v>81.443441421316294</v>
      </c>
      <c r="AK9" s="103">
        <v>82.020623273328795</v>
      </c>
      <c r="AL9" s="103">
        <v>81.598858753989703</v>
      </c>
      <c r="AM9" s="103">
        <v>48.151725686163097</v>
      </c>
      <c r="AN9" s="103">
        <v>83.231936673317406</v>
      </c>
      <c r="AO9" s="103">
        <v>13.0922915275747</v>
      </c>
      <c r="AP9" s="103">
        <v>65.094916596620706</v>
      </c>
      <c r="AQ9" s="103">
        <v>43.623822803294999</v>
      </c>
      <c r="AR9" s="103">
        <v>34.136866800892101</v>
      </c>
      <c r="AS9" s="103">
        <v>100.769101886935</v>
      </c>
      <c r="AT9" s="103">
        <v>41.977388526279597</v>
      </c>
      <c r="AU9" s="103">
        <v>49.605090798798898</v>
      </c>
      <c r="AV9" s="103">
        <v>44.080577451444803</v>
      </c>
      <c r="AW9" s="103">
        <v>22.237072379178301</v>
      </c>
      <c r="AX9" s="103">
        <v>71.296860050447904</v>
      </c>
      <c r="AY9" s="103">
        <v>72.073279714030406</v>
      </c>
      <c r="AZ9" s="103">
        <v>75.940612629977906</v>
      </c>
      <c r="BA9" s="103">
        <v>27.289178365775701</v>
      </c>
      <c r="BB9" s="103">
        <v>103.030303030303</v>
      </c>
      <c r="BC9" s="103">
        <v>64.401322985284196</v>
      </c>
      <c r="BD9" s="103">
        <v>30.6880746141217</v>
      </c>
      <c r="BE9" s="103">
        <v>65.966328487161505</v>
      </c>
      <c r="BF9" s="103">
        <v>8.9463087297325092</v>
      </c>
      <c r="BG9" s="103">
        <v>76.091017381017394</v>
      </c>
      <c r="BH9" s="103">
        <v>84.398858423090701</v>
      </c>
      <c r="BI9" s="103">
        <v>13.290593779248001</v>
      </c>
      <c r="BJ9" s="103">
        <v>73.319636141033598</v>
      </c>
      <c r="BK9" s="103">
        <v>73.645653130832798</v>
      </c>
      <c r="BL9" s="103">
        <v>45.785552556460402</v>
      </c>
      <c r="BM9" s="103">
        <v>47.815365549351</v>
      </c>
      <c r="BN9" s="103">
        <v>42.783484650113799</v>
      </c>
      <c r="BO9" s="103">
        <v>79.351386987624807</v>
      </c>
      <c r="BP9" s="103">
        <v>8.3672270914892604</v>
      </c>
      <c r="BQ9" s="103">
        <v>76.861346411056601</v>
      </c>
      <c r="BR9" s="103">
        <v>74.183018851267803</v>
      </c>
      <c r="BS9" s="103">
        <v>74.208020309210994</v>
      </c>
      <c r="BT9" s="103">
        <v>23.817743216407202</v>
      </c>
      <c r="BU9" s="103">
        <v>75.929780110397203</v>
      </c>
      <c r="BV9" s="103">
        <v>37.287993632949899</v>
      </c>
      <c r="BW9" s="103">
        <v>74.812640933580894</v>
      </c>
      <c r="BX9" s="103">
        <v>36.437336324172698</v>
      </c>
      <c r="BY9" s="103">
        <v>68.753629952206296</v>
      </c>
      <c r="BZ9" s="103">
        <v>52.899661134163203</v>
      </c>
      <c r="CA9" s="103">
        <v>57.865888954085399</v>
      </c>
      <c r="CB9" s="103">
        <v>72.736731092228098</v>
      </c>
      <c r="CC9" s="103">
        <v>9.4649653918893293</v>
      </c>
      <c r="CD9" s="103">
        <v>55.482859264765601</v>
      </c>
      <c r="CE9" s="103">
        <v>78.904911552563206</v>
      </c>
      <c r="CF9" s="103">
        <v>78.726392777003497</v>
      </c>
      <c r="CG9" s="103">
        <v>40.6084160584834</v>
      </c>
      <c r="CH9" s="103">
        <v>84.265854186333797</v>
      </c>
      <c r="CI9" s="103">
        <v>53.339318412572297</v>
      </c>
      <c r="CJ9" s="103">
        <v>50.581409300674501</v>
      </c>
      <c r="CK9" s="103">
        <v>70.455220112638401</v>
      </c>
      <c r="CL9" s="103">
        <v>30.008207898210799</v>
      </c>
      <c r="CM9" s="103">
        <v>85.292602357790102</v>
      </c>
      <c r="CN9" s="103">
        <v>89.602668127385996</v>
      </c>
      <c r="CO9" s="103">
        <v>40.111613250818898</v>
      </c>
      <c r="CP9" s="103">
        <v>70.303518979136697</v>
      </c>
      <c r="CQ9" s="103">
        <v>72.464527839431199</v>
      </c>
      <c r="CR9" s="103">
        <v>101.415310737575</v>
      </c>
      <c r="CS9" s="103">
        <v>4.3671654988789204</v>
      </c>
      <c r="CT9" s="103">
        <v>77.7140743480673</v>
      </c>
      <c r="CU9" s="103">
        <v>73.612757608345902</v>
      </c>
      <c r="CV9" s="103">
        <v>35.440479878520598</v>
      </c>
      <c r="CW9" s="103">
        <v>11.9816315535675</v>
      </c>
    </row>
    <row r="10" spans="1:101" x14ac:dyDescent="0.35">
      <c r="A10" s="102">
        <v>1998</v>
      </c>
      <c r="B10" s="103">
        <v>68.390750400364794</v>
      </c>
      <c r="C10" s="103">
        <v>0.19658330514343</v>
      </c>
      <c r="D10" s="103">
        <v>67.6885058735256</v>
      </c>
      <c r="E10" s="103">
        <v>70.161290322580697</v>
      </c>
      <c r="F10" s="103">
        <v>80.252750697895607</v>
      </c>
      <c r="G10" s="103">
        <v>77.768544969728097</v>
      </c>
      <c r="H10" s="103">
        <v>85.126879319338698</v>
      </c>
      <c r="I10" s="103">
        <v>49.708844392463</v>
      </c>
      <c r="J10" s="103">
        <v>78.521316299432996</v>
      </c>
      <c r="K10" s="103">
        <v>72.598491576170602</v>
      </c>
      <c r="L10" s="103">
        <v>58.605757331652498</v>
      </c>
      <c r="M10" s="103">
        <v>37.6307573887633</v>
      </c>
      <c r="N10" s="103">
        <v>46.800895273592197</v>
      </c>
      <c r="O10" s="103">
        <v>93.892599609095697</v>
      </c>
      <c r="P10" s="103">
        <v>49.5793578586104</v>
      </c>
      <c r="Q10" s="103">
        <v>75.958581655861295</v>
      </c>
      <c r="R10" s="103">
        <v>32.603800051026901</v>
      </c>
      <c r="S10" s="103">
        <v>77.296094346092403</v>
      </c>
      <c r="T10" s="103">
        <v>75.264576451480096</v>
      </c>
      <c r="U10" s="103">
        <v>78.362907842014906</v>
      </c>
      <c r="V10" s="103">
        <v>68.655703074607601</v>
      </c>
      <c r="W10" s="103">
        <v>81.836291020207398</v>
      </c>
      <c r="X10" s="103">
        <v>48.073024635506798</v>
      </c>
      <c r="Y10" s="103">
        <v>30.5852325413172</v>
      </c>
      <c r="Z10" s="103">
        <v>72.858620390728106</v>
      </c>
      <c r="AA10" s="103">
        <v>69.672099221080899</v>
      </c>
      <c r="AB10" s="103">
        <v>73.236829403415797</v>
      </c>
      <c r="AC10" s="103">
        <v>77.442274796893102</v>
      </c>
      <c r="AD10" s="103">
        <v>27.766321185562798</v>
      </c>
      <c r="AE10" s="103">
        <v>15.272315107422999</v>
      </c>
      <c r="AF10" s="103">
        <v>69.435224176549198</v>
      </c>
      <c r="AG10" s="104">
        <v>53.240688491013699</v>
      </c>
      <c r="AH10" s="103">
        <v>42.279174649262501</v>
      </c>
      <c r="AI10" s="103">
        <v>68.020373354256904</v>
      </c>
      <c r="AJ10" s="103">
        <v>82.583221034259694</v>
      </c>
      <c r="AK10" s="103">
        <v>82.554681588625499</v>
      </c>
      <c r="AL10" s="103">
        <v>82.781012871362805</v>
      </c>
      <c r="AM10" s="103">
        <v>48.688226633814601</v>
      </c>
      <c r="AN10" s="103">
        <v>83.990333846218107</v>
      </c>
      <c r="AO10" s="103">
        <v>15.0069300610532</v>
      </c>
      <c r="AP10" s="103">
        <v>68.197484743614197</v>
      </c>
      <c r="AQ10" s="103">
        <v>46.508867182488501</v>
      </c>
      <c r="AR10" s="103">
        <v>38.802730537229699</v>
      </c>
      <c r="AS10" s="103">
        <v>103.704124271992</v>
      </c>
      <c r="AT10" s="103">
        <v>47.9187798007558</v>
      </c>
      <c r="AU10" s="103">
        <v>50.428159155385003</v>
      </c>
      <c r="AV10" s="103">
        <v>49.9128076740881</v>
      </c>
      <c r="AW10" s="103">
        <v>35.234873444890503</v>
      </c>
      <c r="AX10" s="103">
        <v>73.019048447421099</v>
      </c>
      <c r="AY10" s="103">
        <v>76.023235031277906</v>
      </c>
      <c r="AZ10" s="103">
        <v>77.425316594739201</v>
      </c>
      <c r="BA10" s="103">
        <v>29.644751897073</v>
      </c>
      <c r="BB10" s="103">
        <v>103.71233704567</v>
      </c>
      <c r="BC10" s="103">
        <v>66.392397220912798</v>
      </c>
      <c r="BD10" s="103">
        <v>32.751060945442298</v>
      </c>
      <c r="BE10" s="103">
        <v>70.922603112715805</v>
      </c>
      <c r="BF10" s="103">
        <v>17.085726128253199</v>
      </c>
      <c r="BG10" s="103">
        <v>76.820403130403093</v>
      </c>
      <c r="BH10" s="103">
        <v>84.544556496957995</v>
      </c>
      <c r="BI10" s="103">
        <v>17.2443661760535</v>
      </c>
      <c r="BJ10" s="103">
        <v>77.183831721378795</v>
      </c>
      <c r="BK10" s="103">
        <v>75.402287069428198</v>
      </c>
      <c r="BL10" s="103">
        <v>49.462895513939898</v>
      </c>
      <c r="BM10" s="103">
        <v>51.071971232897702</v>
      </c>
      <c r="BN10" s="103">
        <v>49.598207085054703</v>
      </c>
      <c r="BO10" s="103">
        <v>81.536020582581699</v>
      </c>
      <c r="BP10" s="103">
        <v>12.675307302949401</v>
      </c>
      <c r="BQ10" s="103">
        <v>78.367164966744596</v>
      </c>
      <c r="BR10" s="103">
        <v>75.121615119857793</v>
      </c>
      <c r="BS10" s="103">
        <v>77.583012780812197</v>
      </c>
      <c r="BT10" s="103">
        <v>26.198654888891198</v>
      </c>
      <c r="BU10" s="103">
        <v>77.640032576237402</v>
      </c>
      <c r="BV10" s="103">
        <v>39.6102914254448</v>
      </c>
      <c r="BW10" s="103">
        <v>75.230904414170894</v>
      </c>
      <c r="BX10" s="103">
        <v>40.647039600480902</v>
      </c>
      <c r="BY10" s="103">
        <v>73.736770499264495</v>
      </c>
      <c r="BZ10" s="103">
        <v>57.784910096818798</v>
      </c>
      <c r="CA10" s="103">
        <v>64.577091095789896</v>
      </c>
      <c r="CB10" s="103">
        <v>74.608066984592497</v>
      </c>
      <c r="CC10" s="103">
        <v>15.0584364973557</v>
      </c>
      <c r="CD10" s="103">
        <v>56.713932192218699</v>
      </c>
      <c r="CE10" s="103">
        <v>78.6119638505007</v>
      </c>
      <c r="CF10" s="103">
        <v>79.6370844975349</v>
      </c>
      <c r="CG10" s="103">
        <v>41.656053327805402</v>
      </c>
      <c r="CH10" s="103">
        <v>84.040441094273703</v>
      </c>
      <c r="CI10" s="103">
        <v>57.548413013728897</v>
      </c>
      <c r="CJ10" s="103">
        <v>54.061689740859102</v>
      </c>
      <c r="CK10" s="103">
        <v>71.747600808559</v>
      </c>
      <c r="CL10" s="103">
        <v>32.818249407794703</v>
      </c>
      <c r="CM10" s="103">
        <v>85.064757953202303</v>
      </c>
      <c r="CN10" s="103">
        <v>89.618750784110802</v>
      </c>
      <c r="CO10" s="103">
        <v>45.245801091593002</v>
      </c>
      <c r="CP10" s="103">
        <v>75.924094623416494</v>
      </c>
      <c r="CQ10" s="103">
        <v>73.171302192123903</v>
      </c>
      <c r="CR10" s="103">
        <v>104.584910171841</v>
      </c>
      <c r="CS10" s="103">
        <v>8.0635930493273502</v>
      </c>
      <c r="CT10" s="103">
        <v>79.128906972443104</v>
      </c>
      <c r="CU10" s="103">
        <v>74.755433058709102</v>
      </c>
      <c r="CV10" s="103">
        <v>39.271975074815899</v>
      </c>
      <c r="CW10" s="103">
        <v>14.912153677314199</v>
      </c>
    </row>
    <row r="11" spans="1:101" x14ac:dyDescent="0.35">
      <c r="A11" s="102">
        <v>1999</v>
      </c>
      <c r="B11" s="103">
        <v>70.200035316783399</v>
      </c>
      <c r="C11" s="103">
        <v>0.68449501333720897</v>
      </c>
      <c r="D11" s="103">
        <v>69.232055596897595</v>
      </c>
      <c r="E11" s="103">
        <v>71.201873048907402</v>
      </c>
      <c r="F11" s="103">
        <v>80.709381439549801</v>
      </c>
      <c r="G11" s="103">
        <v>78.743955592022004</v>
      </c>
      <c r="H11" s="103">
        <v>84.030795860412397</v>
      </c>
      <c r="I11" s="103">
        <v>52.744412354129302</v>
      </c>
      <c r="J11" s="103">
        <v>79.401421086628901</v>
      </c>
      <c r="K11" s="103">
        <v>77.518730504526204</v>
      </c>
      <c r="L11" s="103">
        <v>59.8713581954228</v>
      </c>
      <c r="M11" s="103">
        <v>40.546876238122202</v>
      </c>
      <c r="N11" s="103">
        <v>49.074692199534198</v>
      </c>
      <c r="O11" s="103">
        <v>93.502356052948201</v>
      </c>
      <c r="P11" s="103">
        <v>50.8550559656492</v>
      </c>
      <c r="Q11" s="103">
        <v>75.143839557692402</v>
      </c>
      <c r="R11" s="103">
        <v>33.707577012006702</v>
      </c>
      <c r="S11" s="103">
        <v>80.663447483833394</v>
      </c>
      <c r="T11" s="103">
        <v>76.673337403039696</v>
      </c>
      <c r="U11" s="103">
        <v>79.722381224957104</v>
      </c>
      <c r="V11" s="103">
        <v>70.946660933132605</v>
      </c>
      <c r="W11" s="103">
        <v>80.689376836311894</v>
      </c>
      <c r="X11" s="103">
        <v>53.300195847124698</v>
      </c>
      <c r="Y11" s="103">
        <v>33.657789453676799</v>
      </c>
      <c r="Z11" s="103">
        <v>73.370361712905805</v>
      </c>
      <c r="AA11" s="103">
        <v>72.472317562980805</v>
      </c>
      <c r="AB11" s="103">
        <v>74.430589722691494</v>
      </c>
      <c r="AC11" s="103">
        <v>79.376624408534994</v>
      </c>
      <c r="AD11" s="103">
        <v>29.5629526232083</v>
      </c>
      <c r="AE11" s="103">
        <v>23.250931557544899</v>
      </c>
      <c r="AF11" s="103">
        <v>69.792695548520399</v>
      </c>
      <c r="AG11" s="104">
        <v>53.438885563106901</v>
      </c>
      <c r="AH11" s="103">
        <v>44.853494670994699</v>
      </c>
      <c r="AI11" s="103">
        <v>69.359472527921994</v>
      </c>
      <c r="AJ11" s="103">
        <v>83.543029289654598</v>
      </c>
      <c r="AK11" s="103">
        <v>82.998117158493002</v>
      </c>
      <c r="AL11" s="103">
        <v>81.177872484692898</v>
      </c>
      <c r="AM11" s="103">
        <v>50.544402979424902</v>
      </c>
      <c r="AN11" s="103">
        <v>84.482041098263593</v>
      </c>
      <c r="AO11" s="103">
        <v>16.869090325991799</v>
      </c>
      <c r="AP11" s="103">
        <v>69.995605447844</v>
      </c>
      <c r="AQ11" s="103">
        <v>48.933658405348602</v>
      </c>
      <c r="AR11" s="103">
        <v>43.3285805199219</v>
      </c>
      <c r="AS11" s="103">
        <v>99.546175893161802</v>
      </c>
      <c r="AT11" s="103">
        <v>52.709576777739599</v>
      </c>
      <c r="AU11" s="103">
        <v>52.057912847119702</v>
      </c>
      <c r="AV11" s="103">
        <v>52.243646139270503</v>
      </c>
      <c r="AW11" s="103">
        <v>42.450211321687597</v>
      </c>
      <c r="AX11" s="103">
        <v>74.210663651387307</v>
      </c>
      <c r="AY11" s="103">
        <v>79.946380697050998</v>
      </c>
      <c r="AZ11" s="103">
        <v>78.713255727513101</v>
      </c>
      <c r="BA11" s="103">
        <v>31.409871421576099</v>
      </c>
      <c r="BB11" s="103">
        <v>103.358370025037</v>
      </c>
      <c r="BC11" s="103">
        <v>66.794905489570795</v>
      </c>
      <c r="BD11" s="103">
        <v>34.631627223620796</v>
      </c>
      <c r="BE11" s="103">
        <v>71.499201457054895</v>
      </c>
      <c r="BF11" s="103">
        <v>38.489378901587997</v>
      </c>
      <c r="BG11" s="103">
        <v>77.607963417963404</v>
      </c>
      <c r="BH11" s="103">
        <v>81.839591108695799</v>
      </c>
      <c r="BI11" s="103">
        <v>24.970560327680801</v>
      </c>
      <c r="BJ11" s="103">
        <v>79.302189298518002</v>
      </c>
      <c r="BK11" s="103">
        <v>77.011951634674901</v>
      </c>
      <c r="BL11" s="103">
        <v>51.478100999127399</v>
      </c>
      <c r="BM11" s="103">
        <v>54.600608417456201</v>
      </c>
      <c r="BN11" s="103">
        <v>57.824375736543097</v>
      </c>
      <c r="BO11" s="103">
        <v>82.094365071353806</v>
      </c>
      <c r="BP11" s="103">
        <v>15.0076960975733</v>
      </c>
      <c r="BQ11" s="103">
        <v>80.057685133794905</v>
      </c>
      <c r="BR11" s="103">
        <v>75.035775806417803</v>
      </c>
      <c r="BS11" s="103">
        <v>75.796954817965201</v>
      </c>
      <c r="BT11" s="103">
        <v>27.9325796938524</v>
      </c>
      <c r="BU11" s="103">
        <v>79.476970409917598</v>
      </c>
      <c r="BV11" s="103">
        <v>41.251202085467099</v>
      </c>
      <c r="BW11" s="103">
        <v>76.169171140898897</v>
      </c>
      <c r="BX11" s="103">
        <v>43.391635778942401</v>
      </c>
      <c r="BY11" s="103">
        <v>76.295185703235205</v>
      </c>
      <c r="BZ11" s="103">
        <v>61.2167842323652</v>
      </c>
      <c r="CA11" s="103">
        <v>69.196983277101396</v>
      </c>
      <c r="CB11" s="103">
        <v>76.353966557416598</v>
      </c>
      <c r="CC11" s="103">
        <v>21.955769792601501</v>
      </c>
      <c r="CD11" s="103">
        <v>56.864292244426899</v>
      </c>
      <c r="CE11" s="103">
        <v>77.563472933379202</v>
      </c>
      <c r="CF11" s="103">
        <v>80.295882763451303</v>
      </c>
      <c r="CG11" s="103">
        <v>44.3000902456182</v>
      </c>
      <c r="CH11" s="103">
        <v>84.054484112252496</v>
      </c>
      <c r="CI11" s="103">
        <v>61.090855957268403</v>
      </c>
      <c r="CJ11" s="103">
        <v>56.862889598864001</v>
      </c>
      <c r="CK11" s="103">
        <v>73.405219315417696</v>
      </c>
      <c r="CL11" s="103">
        <v>34.357985063086602</v>
      </c>
      <c r="CM11" s="103">
        <v>85.457906641650595</v>
      </c>
      <c r="CN11" s="103">
        <v>90.341478383177503</v>
      </c>
      <c r="CO11" s="103">
        <v>48.815890875189702</v>
      </c>
      <c r="CP11" s="103">
        <v>76.140270609734898</v>
      </c>
      <c r="CQ11" s="103">
        <v>73.132365089853806</v>
      </c>
      <c r="CR11" s="103">
        <v>107.39837483821201</v>
      </c>
      <c r="CS11" s="103">
        <v>13.2942432735426</v>
      </c>
      <c r="CT11" s="103">
        <v>80.5159977806547</v>
      </c>
      <c r="CU11" s="103">
        <v>76.391102265249003</v>
      </c>
      <c r="CV11" s="103">
        <v>41.494253631163197</v>
      </c>
      <c r="CW11" s="103">
        <v>18.9067761726999</v>
      </c>
    </row>
    <row r="12" spans="1:101" x14ac:dyDescent="0.35">
      <c r="A12" s="102">
        <v>2000</v>
      </c>
      <c r="B12" s="103">
        <v>70.4381279952933</v>
      </c>
      <c r="C12" s="103">
        <v>2.9090823929501801</v>
      </c>
      <c r="D12" s="103">
        <v>72.031814679906205</v>
      </c>
      <c r="E12" s="103">
        <v>74.375650364203906</v>
      </c>
      <c r="F12" s="103">
        <v>82.6019071178291</v>
      </c>
      <c r="G12" s="103">
        <v>80.008842915125598</v>
      </c>
      <c r="H12" s="103">
        <v>83.438502314284605</v>
      </c>
      <c r="I12" s="103">
        <v>53.909144115037897</v>
      </c>
      <c r="J12" s="103">
        <v>81.421804349386306</v>
      </c>
      <c r="K12" s="103">
        <v>80.628001924745604</v>
      </c>
      <c r="L12" s="103">
        <v>62.630368078441798</v>
      </c>
      <c r="M12" s="103">
        <v>44.034509775930999</v>
      </c>
      <c r="N12" s="103">
        <v>52.531582742571402</v>
      </c>
      <c r="O12" s="103">
        <v>94.959265329232295</v>
      </c>
      <c r="P12" s="103">
        <v>56.101396844914603</v>
      </c>
      <c r="Q12" s="103">
        <v>74.915242853889694</v>
      </c>
      <c r="R12" s="103">
        <v>41.943020388256997</v>
      </c>
      <c r="S12" s="103">
        <v>78.665045511633707</v>
      </c>
      <c r="T12" s="103">
        <v>77.614265031808401</v>
      </c>
      <c r="U12" s="103">
        <v>81.890383514596394</v>
      </c>
      <c r="V12" s="103">
        <v>73.673334766716806</v>
      </c>
      <c r="W12" s="103">
        <v>80.970019537527307</v>
      </c>
      <c r="X12" s="103">
        <v>58.2158441469197</v>
      </c>
      <c r="Y12" s="103">
        <v>37.357630133698798</v>
      </c>
      <c r="Z12" s="103">
        <v>75.227200607352898</v>
      </c>
      <c r="AA12" s="103">
        <v>75.814244810307699</v>
      </c>
      <c r="AB12" s="103">
        <v>77.513249933663801</v>
      </c>
      <c r="AC12" s="103">
        <v>81.681151682885499</v>
      </c>
      <c r="AD12" s="103">
        <v>31.846435189463399</v>
      </c>
      <c r="AE12" s="103">
        <v>45.593708163153103</v>
      </c>
      <c r="AF12" s="103">
        <v>71.377888366086495</v>
      </c>
      <c r="AG12" s="104">
        <v>56.005175216229098</v>
      </c>
      <c r="AH12" s="103">
        <v>50.329449649937203</v>
      </c>
      <c r="AI12" s="103">
        <v>70.116992133461906</v>
      </c>
      <c r="AJ12" s="103">
        <v>86.084492457598401</v>
      </c>
      <c r="AK12" s="103">
        <v>84.389132309208406</v>
      </c>
      <c r="AL12" s="103">
        <v>81.587755819414795</v>
      </c>
      <c r="AM12" s="103">
        <v>50.971487802308502</v>
      </c>
      <c r="AN12" s="103">
        <v>85.698809059734103</v>
      </c>
      <c r="AO12" s="103">
        <v>21.118957258271902</v>
      </c>
      <c r="AP12" s="103">
        <v>72.201293408537893</v>
      </c>
      <c r="AQ12" s="103">
        <v>51.858705685426798</v>
      </c>
      <c r="AR12" s="103">
        <v>48.115537232384803</v>
      </c>
      <c r="AS12" s="103">
        <v>95.8773979118413</v>
      </c>
      <c r="AT12" s="103">
        <v>57.8770182068018</v>
      </c>
      <c r="AU12" s="103">
        <v>54.731852564726701</v>
      </c>
      <c r="AV12" s="103">
        <v>54.338321648507801</v>
      </c>
      <c r="AW12" s="103">
        <v>44.016037949783097</v>
      </c>
      <c r="AX12" s="103">
        <v>78.359572062277095</v>
      </c>
      <c r="AY12" s="103">
        <v>80.786416443252904</v>
      </c>
      <c r="AZ12" s="103">
        <v>80.710750463752106</v>
      </c>
      <c r="BA12" s="103">
        <v>33.976398261899199</v>
      </c>
      <c r="BB12" s="103">
        <v>102.659069325736</v>
      </c>
      <c r="BC12" s="103">
        <v>67.240347973551906</v>
      </c>
      <c r="BD12" s="103">
        <v>38.087872331607898</v>
      </c>
      <c r="BE12" s="103">
        <v>73.114500533124698</v>
      </c>
      <c r="BF12" s="103">
        <v>48.144301586966201</v>
      </c>
      <c r="BG12" s="103">
        <v>80.0532095732096</v>
      </c>
      <c r="BH12" s="103">
        <v>80.5254767179445</v>
      </c>
      <c r="BI12" s="103">
        <v>32.357223750202202</v>
      </c>
      <c r="BJ12" s="103">
        <v>80.519271906485997</v>
      </c>
      <c r="BK12" s="103">
        <v>78.836821353753606</v>
      </c>
      <c r="BL12" s="103">
        <v>53.153233131908102</v>
      </c>
      <c r="BM12" s="103">
        <v>56.893445354559503</v>
      </c>
      <c r="BN12" s="103">
        <v>63.312811918303503</v>
      </c>
      <c r="BO12" s="103">
        <v>83.649753290075793</v>
      </c>
      <c r="BP12" s="103">
        <v>14.9913128688885</v>
      </c>
      <c r="BQ12" s="103">
        <v>81.947464674679495</v>
      </c>
      <c r="BR12" s="103">
        <v>76.998137274483895</v>
      </c>
      <c r="BS12" s="103">
        <v>77.995180003007704</v>
      </c>
      <c r="BT12" s="103">
        <v>29.869227050637399</v>
      </c>
      <c r="BU12" s="103">
        <v>81.9292371731065</v>
      </c>
      <c r="BV12" s="103">
        <v>43.052503688084798</v>
      </c>
      <c r="BW12" s="103">
        <v>77.310917398724399</v>
      </c>
      <c r="BX12" s="103">
        <v>47.289141830338799</v>
      </c>
      <c r="BY12" s="103">
        <v>79.161853962235696</v>
      </c>
      <c r="BZ12" s="103">
        <v>63.651452282157699</v>
      </c>
      <c r="CA12" s="103">
        <v>76.047605985037407</v>
      </c>
      <c r="CB12" s="103">
        <v>78.532368429462693</v>
      </c>
      <c r="CC12" s="103">
        <v>31.9822220530293</v>
      </c>
      <c r="CD12" s="103">
        <v>57.4140461853125</v>
      </c>
      <c r="CE12" s="103">
        <v>76.690885115391893</v>
      </c>
      <c r="CF12" s="103">
        <v>80.883634157552805</v>
      </c>
      <c r="CG12" s="103">
        <v>47.077160467471899</v>
      </c>
      <c r="CH12" s="103">
        <v>85.198990077527</v>
      </c>
      <c r="CI12" s="103">
        <v>66.535116761576802</v>
      </c>
      <c r="CJ12" s="103">
        <v>59.898771742988998</v>
      </c>
      <c r="CK12" s="103">
        <v>75.925599820005303</v>
      </c>
      <c r="CL12" s="103">
        <v>36.480029017740797</v>
      </c>
      <c r="CM12" s="103">
        <v>86.226296054462296</v>
      </c>
      <c r="CN12" s="103">
        <v>91.749467007909502</v>
      </c>
      <c r="CO12" s="103">
        <v>51.707725259484697</v>
      </c>
      <c r="CP12" s="103">
        <v>77.352400247306306</v>
      </c>
      <c r="CQ12" s="103">
        <v>74.494532876779701</v>
      </c>
      <c r="CR12" s="103">
        <v>110.57984543140699</v>
      </c>
      <c r="CS12" s="103">
        <v>20.594826233183898</v>
      </c>
      <c r="CT12" s="103">
        <v>81.468466802293307</v>
      </c>
      <c r="CU12" s="103">
        <v>78.9707207568716</v>
      </c>
      <c r="CV12" s="103">
        <v>43.470967146066599</v>
      </c>
      <c r="CW12" s="103">
        <v>23.8282878664427</v>
      </c>
    </row>
    <row r="13" spans="1:101" x14ac:dyDescent="0.35">
      <c r="A13" s="102">
        <v>2001</v>
      </c>
      <c r="B13" s="103">
        <v>73.414835077308794</v>
      </c>
      <c r="C13" s="103">
        <v>7.3472082361093296</v>
      </c>
      <c r="D13" s="103">
        <v>74.108927187662005</v>
      </c>
      <c r="E13" s="103">
        <v>77.653485952133195</v>
      </c>
      <c r="F13" s="103">
        <v>84.790857014511303</v>
      </c>
      <c r="G13" s="103">
        <v>81.645015571876698</v>
      </c>
      <c r="H13" s="103">
        <v>82.430922488687798</v>
      </c>
      <c r="I13" s="103">
        <v>54.991194300326498</v>
      </c>
      <c r="J13" s="103">
        <v>83.432318954998905</v>
      </c>
      <c r="K13" s="103">
        <v>83.377743030849601</v>
      </c>
      <c r="L13" s="103">
        <v>63.625974091274401</v>
      </c>
      <c r="M13" s="103">
        <v>46.922749859999598</v>
      </c>
      <c r="N13" s="103">
        <v>56.124931603612701</v>
      </c>
      <c r="O13" s="103">
        <v>95.525118485646303</v>
      </c>
      <c r="P13" s="103">
        <v>60.230986597591198</v>
      </c>
      <c r="Q13" s="103">
        <v>78.666573377831099</v>
      </c>
      <c r="R13" s="103">
        <v>45.842122296226897</v>
      </c>
      <c r="S13" s="103">
        <v>81.300296785746099</v>
      </c>
      <c r="T13" s="103">
        <v>81.044638941793195</v>
      </c>
      <c r="U13" s="103">
        <v>83.958214081282193</v>
      </c>
      <c r="V13" s="103">
        <v>76.302810148355206</v>
      </c>
      <c r="W13" s="103">
        <v>81.552301212114301</v>
      </c>
      <c r="X13" s="103">
        <v>62.855473984401002</v>
      </c>
      <c r="Y13" s="103">
        <v>41.562591653506203</v>
      </c>
      <c r="Z13" s="103">
        <v>78.5082568831034</v>
      </c>
      <c r="AA13" s="103">
        <v>78.677523264137406</v>
      </c>
      <c r="AB13" s="103">
        <v>79.042618846315904</v>
      </c>
      <c r="AC13" s="103">
        <v>83.5907508258191</v>
      </c>
      <c r="AD13" s="103">
        <v>34.675375838371302</v>
      </c>
      <c r="AE13" s="103">
        <v>62.772515073164897</v>
      </c>
      <c r="AF13" s="103">
        <v>74.055144888722495</v>
      </c>
      <c r="AG13" s="104">
        <v>60.9478499339941</v>
      </c>
      <c r="AH13" s="103">
        <v>53.320080821355603</v>
      </c>
      <c r="AI13" s="103">
        <v>73.112859992792593</v>
      </c>
      <c r="AJ13" s="103">
        <v>88.304130134449395</v>
      </c>
      <c r="AK13" s="103">
        <v>85.768709637685006</v>
      </c>
      <c r="AL13" s="103">
        <v>83.3317924353412</v>
      </c>
      <c r="AM13" s="103">
        <v>53.261430871551902</v>
      </c>
      <c r="AN13" s="103">
        <v>87.398950827487894</v>
      </c>
      <c r="AO13" s="103">
        <v>28.068236498679202</v>
      </c>
      <c r="AP13" s="103">
        <v>74.637341214771396</v>
      </c>
      <c r="AQ13" s="103">
        <v>55.637065466542303</v>
      </c>
      <c r="AR13" s="103">
        <v>52.7703091569363</v>
      </c>
      <c r="AS13" s="103">
        <v>94.287594119935804</v>
      </c>
      <c r="AT13" s="103">
        <v>63.153555479216799</v>
      </c>
      <c r="AU13" s="103">
        <v>58.237474519348801</v>
      </c>
      <c r="AV13" s="103">
        <v>56.391926101373699</v>
      </c>
      <c r="AW13" s="103">
        <v>49.0779328792702</v>
      </c>
      <c r="AX13" s="103">
        <v>82.177959467687202</v>
      </c>
      <c r="AY13" s="103">
        <v>81.715817694370003</v>
      </c>
      <c r="AZ13" s="103">
        <v>82.958678381650202</v>
      </c>
      <c r="BA13" s="103">
        <v>36.351560314748902</v>
      </c>
      <c r="BB13" s="103">
        <v>101.899335232669</v>
      </c>
      <c r="BC13" s="103">
        <v>68.431984361102593</v>
      </c>
      <c r="BD13" s="103">
        <v>40.273582266095701</v>
      </c>
      <c r="BE13" s="103">
        <v>76.087642948339493</v>
      </c>
      <c r="BF13" s="103">
        <v>51.905241964766397</v>
      </c>
      <c r="BG13" s="103">
        <v>82.185683865683899</v>
      </c>
      <c r="BH13" s="103">
        <v>78.926064721836894</v>
      </c>
      <c r="BI13" s="103">
        <v>39.7023135414981</v>
      </c>
      <c r="BJ13" s="103">
        <v>81.660056657223805</v>
      </c>
      <c r="BK13" s="103">
        <v>81.146340077803302</v>
      </c>
      <c r="BL13" s="103">
        <v>55.659352979101598</v>
      </c>
      <c r="BM13" s="103">
        <v>59.959628987397402</v>
      </c>
      <c r="BN13" s="103">
        <v>67.344405941169498</v>
      </c>
      <c r="BO13" s="103">
        <v>84.168216029649798</v>
      </c>
      <c r="BP13" s="103">
        <v>18.1546755773626</v>
      </c>
      <c r="BQ13" s="103">
        <v>85.353071232951507</v>
      </c>
      <c r="BR13" s="103">
        <v>79.019966916758904</v>
      </c>
      <c r="BS13" s="103">
        <v>81.119288078490598</v>
      </c>
      <c r="BT13" s="103">
        <v>35.506639289653002</v>
      </c>
      <c r="BU13" s="103">
        <v>84.390552891141098</v>
      </c>
      <c r="BV13" s="103">
        <v>44.407909063194097</v>
      </c>
      <c r="BW13" s="103">
        <v>77.548310185005107</v>
      </c>
      <c r="BX13" s="103">
        <v>50.726145167228097</v>
      </c>
      <c r="BY13" s="103">
        <v>80.726962015122794</v>
      </c>
      <c r="BZ13" s="103">
        <v>67.053941908713696</v>
      </c>
      <c r="CA13" s="103">
        <v>80.160515622707905</v>
      </c>
      <c r="CB13" s="103">
        <v>81.964156993363304</v>
      </c>
      <c r="CC13" s="103">
        <v>43.008736699849599</v>
      </c>
      <c r="CD13" s="103">
        <v>59.6177607004864</v>
      </c>
      <c r="CE13" s="103">
        <v>75.831220134954705</v>
      </c>
      <c r="CF13" s="103">
        <v>83.289518534341198</v>
      </c>
      <c r="CG13" s="103">
        <v>49.887489015335902</v>
      </c>
      <c r="CH13" s="103">
        <v>86.048592665245593</v>
      </c>
      <c r="CI13" s="103">
        <v>72.110537235686195</v>
      </c>
      <c r="CJ13" s="103">
        <v>63.314142705005303</v>
      </c>
      <c r="CK13" s="103">
        <v>78.651203537534002</v>
      </c>
      <c r="CL13" s="103">
        <v>41.645037801723802</v>
      </c>
      <c r="CM13" s="103">
        <v>88.300864816911698</v>
      </c>
      <c r="CN13" s="103">
        <v>92.656884974773902</v>
      </c>
      <c r="CO13" s="103">
        <v>54.3693638718957</v>
      </c>
      <c r="CP13" s="103">
        <v>78.6108533105172</v>
      </c>
      <c r="CQ13" s="103">
        <v>77.414414133607593</v>
      </c>
      <c r="CR13" s="103">
        <v>112.773012365797</v>
      </c>
      <c r="CS13" s="103">
        <v>31.798450579222699</v>
      </c>
      <c r="CT13" s="103">
        <v>82.716848529683702</v>
      </c>
      <c r="CU13" s="103">
        <v>81.202568459253101</v>
      </c>
      <c r="CV13" s="103">
        <v>45.366014688757701</v>
      </c>
      <c r="CW13" s="103">
        <v>28.9260598696352</v>
      </c>
    </row>
    <row r="14" spans="1:101" x14ac:dyDescent="0.35">
      <c r="A14" s="102">
        <v>2002</v>
      </c>
      <c r="B14" s="103">
        <v>74.456079095308297</v>
      </c>
      <c r="C14" s="103">
        <v>15.348129629383701</v>
      </c>
      <c r="D14" s="103">
        <v>76.566059557311206</v>
      </c>
      <c r="E14" s="103">
        <v>79.968782518210205</v>
      </c>
      <c r="F14" s="103">
        <v>86.325876382430096</v>
      </c>
      <c r="G14" s="103">
        <v>83.419633607275898</v>
      </c>
      <c r="H14" s="103">
        <v>82.022444181013498</v>
      </c>
      <c r="I14" s="103">
        <v>56.823811557662602</v>
      </c>
      <c r="J14" s="103">
        <v>84.804959448790598</v>
      </c>
      <c r="K14" s="103">
        <v>85.448371321402504</v>
      </c>
      <c r="L14" s="103">
        <v>64.216587827700394</v>
      </c>
      <c r="M14" s="103">
        <v>50.691958927239803</v>
      </c>
      <c r="N14" s="103">
        <v>60.867580580643498</v>
      </c>
      <c r="O14" s="103">
        <v>93.313738334143594</v>
      </c>
      <c r="P14" s="103">
        <v>63.730493445071097</v>
      </c>
      <c r="Q14" s="103">
        <v>80.378117929379002</v>
      </c>
      <c r="R14" s="103">
        <v>45.216065576026899</v>
      </c>
      <c r="S14" s="103">
        <v>82.832428602698798</v>
      </c>
      <c r="T14" s="103">
        <v>83.341786505085693</v>
      </c>
      <c r="U14" s="103">
        <v>85.854321694333194</v>
      </c>
      <c r="V14" s="103">
        <v>78.202290905181698</v>
      </c>
      <c r="W14" s="103">
        <v>80.955358347487206</v>
      </c>
      <c r="X14" s="103">
        <v>66.848006596955798</v>
      </c>
      <c r="Y14" s="103">
        <v>45.372623743213701</v>
      </c>
      <c r="Z14" s="103">
        <v>80.9241638777508</v>
      </c>
      <c r="AA14" s="103">
        <v>79.992841803865403</v>
      </c>
      <c r="AB14" s="103">
        <v>81.256725157210397</v>
      </c>
      <c r="AC14" s="103">
        <v>85.617355593250593</v>
      </c>
      <c r="AD14" s="103">
        <v>36.486598218932201</v>
      </c>
      <c r="AE14" s="103">
        <v>70.609047513074202</v>
      </c>
      <c r="AF14" s="103">
        <v>75.436662157142294</v>
      </c>
      <c r="AG14" s="104">
        <v>65.575302335428503</v>
      </c>
      <c r="AH14" s="103">
        <v>59.729002824415502</v>
      </c>
      <c r="AI14" s="103">
        <v>73.670003444609193</v>
      </c>
      <c r="AJ14" s="103">
        <v>89.691582400883405</v>
      </c>
      <c r="AK14" s="103">
        <v>87.418395537489701</v>
      </c>
      <c r="AL14" s="103">
        <v>83.362360944592893</v>
      </c>
      <c r="AM14" s="103">
        <v>57.846773895650301</v>
      </c>
      <c r="AN14" s="103">
        <v>88.640720019720803</v>
      </c>
      <c r="AO14" s="103">
        <v>32.226893799983998</v>
      </c>
      <c r="AP14" s="103">
        <v>77.3461982348894</v>
      </c>
      <c r="AQ14" s="103">
        <v>60.161822445797903</v>
      </c>
      <c r="AR14" s="103">
        <v>56.8286149121055</v>
      </c>
      <c r="AS14" s="103">
        <v>91.474864334256793</v>
      </c>
      <c r="AT14" s="103">
        <v>66.478873239436595</v>
      </c>
      <c r="AU14" s="103">
        <v>61.264089058337703</v>
      </c>
      <c r="AV14" s="103">
        <v>58.815172903837002</v>
      </c>
      <c r="AW14" s="103">
        <v>54.918264591051297</v>
      </c>
      <c r="AX14" s="103">
        <v>85.9702531095068</v>
      </c>
      <c r="AY14" s="103">
        <v>86.407506702412903</v>
      </c>
      <c r="AZ14" s="103">
        <v>85.003877919330506</v>
      </c>
      <c r="BA14" s="103">
        <v>38.924329650951698</v>
      </c>
      <c r="BB14" s="103">
        <v>100.958300958301</v>
      </c>
      <c r="BC14" s="103">
        <v>69.686338453261399</v>
      </c>
      <c r="BD14" s="103">
        <v>41.063471344518597</v>
      </c>
      <c r="BE14" s="103">
        <v>78.189572722322097</v>
      </c>
      <c r="BF14" s="103">
        <v>57.423467120287199</v>
      </c>
      <c r="BG14" s="103">
        <v>83.890285740285705</v>
      </c>
      <c r="BH14" s="103">
        <v>76.843205863475404</v>
      </c>
      <c r="BI14" s="103">
        <v>45.556274604972202</v>
      </c>
      <c r="BJ14" s="103">
        <v>83.136366334649196</v>
      </c>
      <c r="BK14" s="103">
        <v>82.922220005765794</v>
      </c>
      <c r="BL14" s="103">
        <v>57.827677319446202</v>
      </c>
      <c r="BM14" s="103">
        <v>63.808637670698303</v>
      </c>
      <c r="BN14" s="103">
        <v>70.732319377096999</v>
      </c>
      <c r="BO14" s="103">
        <v>86.521239232331993</v>
      </c>
      <c r="BP14" s="103">
        <v>28.516367934374902</v>
      </c>
      <c r="BQ14" s="103">
        <v>88.159079949411804</v>
      </c>
      <c r="BR14" s="103">
        <v>81.135404585526999</v>
      </c>
      <c r="BS14" s="103">
        <v>83.251805445502399</v>
      </c>
      <c r="BT14" s="103">
        <v>40.078679820147698</v>
      </c>
      <c r="BU14" s="103">
        <v>85.476427472626895</v>
      </c>
      <c r="BV14" s="103">
        <v>45.869082357040199</v>
      </c>
      <c r="BW14" s="103">
        <v>78.328315054213107</v>
      </c>
      <c r="BX14" s="103">
        <v>56.057585825027701</v>
      </c>
      <c r="BY14" s="103">
        <v>80.882874036321695</v>
      </c>
      <c r="BZ14" s="103">
        <v>68.8796680497925</v>
      </c>
      <c r="CA14" s="103">
        <v>81.687799618600593</v>
      </c>
      <c r="CB14" s="103">
        <v>84.915150718884206</v>
      </c>
      <c r="CC14" s="103">
        <v>52.7028570340903</v>
      </c>
      <c r="CD14" s="103">
        <v>64.417177914110397</v>
      </c>
      <c r="CE14" s="103">
        <v>76.018664668104705</v>
      </c>
      <c r="CF14" s="103">
        <v>85.236246012342207</v>
      </c>
      <c r="CG14" s="103">
        <v>49.974792121112699</v>
      </c>
      <c r="CH14" s="103">
        <v>85.711560233753801</v>
      </c>
      <c r="CI14" s="103">
        <v>77.504966229638498</v>
      </c>
      <c r="CJ14" s="103">
        <v>69.325634836114105</v>
      </c>
      <c r="CK14" s="103">
        <v>81.062464900143695</v>
      </c>
      <c r="CL14" s="103">
        <v>45.622568551180102</v>
      </c>
      <c r="CM14" s="103">
        <v>90.206823209823497</v>
      </c>
      <c r="CN14" s="103">
        <v>93.252398596532103</v>
      </c>
      <c r="CO14" s="103">
        <v>57.260636205245902</v>
      </c>
      <c r="CP14" s="103">
        <v>79.159013847253306</v>
      </c>
      <c r="CQ14" s="103">
        <v>79.783154757272897</v>
      </c>
      <c r="CR14" s="103">
        <v>115.841603076518</v>
      </c>
      <c r="CS14" s="103">
        <v>46.096344357249599</v>
      </c>
      <c r="CT14" s="103">
        <v>83.974477529128905</v>
      </c>
      <c r="CU14" s="103">
        <v>82.490466876552105</v>
      </c>
      <c r="CV14" s="103">
        <v>51.704768656932899</v>
      </c>
      <c r="CW14" s="103">
        <v>35.357290452119102</v>
      </c>
    </row>
    <row r="15" spans="1:101" x14ac:dyDescent="0.35">
      <c r="A15" s="102">
        <v>2003</v>
      </c>
      <c r="B15" s="103">
        <v>77.634574831113099</v>
      </c>
      <c r="C15" s="103">
        <v>30.4236985252629</v>
      </c>
      <c r="D15" s="103">
        <v>79.365419237559195</v>
      </c>
      <c r="E15" s="103">
        <v>82.154006243496298</v>
      </c>
      <c r="F15" s="103">
        <v>87.496072612224594</v>
      </c>
      <c r="G15" s="103">
        <v>85.943115281726307</v>
      </c>
      <c r="H15" s="103">
        <v>83.329574765571394</v>
      </c>
      <c r="I15" s="103">
        <v>60.044987358421103</v>
      </c>
      <c r="J15" s="103">
        <v>86.152479724395306</v>
      </c>
      <c r="K15" s="103">
        <v>86.786623046165005</v>
      </c>
      <c r="L15" s="103">
        <v>66.359671957017994</v>
      </c>
      <c r="M15" s="103">
        <v>55.350500607238601</v>
      </c>
      <c r="N15" s="103">
        <v>69.824196200304797</v>
      </c>
      <c r="O15" s="103">
        <v>93.593679549146003</v>
      </c>
      <c r="P15" s="103">
        <v>65.2272943870787</v>
      </c>
      <c r="Q15" s="103">
        <v>82.013463579659501</v>
      </c>
      <c r="R15" s="103">
        <v>50.030430136297099</v>
      </c>
      <c r="S15" s="103">
        <v>83.816618989530696</v>
      </c>
      <c r="T15" s="103">
        <v>83.861142146650096</v>
      </c>
      <c r="U15" s="103">
        <v>88.222667429879806</v>
      </c>
      <c r="V15" s="103">
        <v>80.399915072027497</v>
      </c>
      <c r="W15" s="103">
        <v>81.868212555671207</v>
      </c>
      <c r="X15" s="103">
        <v>71.614765269776598</v>
      </c>
      <c r="Y15" s="103">
        <v>49.659280768872001</v>
      </c>
      <c r="Z15" s="103">
        <v>83.592077757298895</v>
      </c>
      <c r="AA15" s="103">
        <v>81.4065855404438</v>
      </c>
      <c r="AB15" s="103">
        <v>84.619994142695404</v>
      </c>
      <c r="AC15" s="103">
        <v>87.393982680117801</v>
      </c>
      <c r="AD15" s="103">
        <v>46.502064618422501</v>
      </c>
      <c r="AE15" s="103">
        <v>76.207928391176395</v>
      </c>
      <c r="AF15" s="103">
        <v>77.036214289861803</v>
      </c>
      <c r="AG15" s="104">
        <v>70.377738450846095</v>
      </c>
      <c r="AH15" s="103">
        <v>64.083247130315399</v>
      </c>
      <c r="AI15" s="103">
        <v>76.744066876124293</v>
      </c>
      <c r="AJ15" s="103">
        <v>90.478572567939693</v>
      </c>
      <c r="AK15" s="103">
        <v>89.252846258072495</v>
      </c>
      <c r="AL15" s="103">
        <v>85.225804093807497</v>
      </c>
      <c r="AM15" s="103">
        <v>67.699737692842405</v>
      </c>
      <c r="AN15" s="103">
        <v>89.557466957713302</v>
      </c>
      <c r="AO15" s="103">
        <v>40.823401519418901</v>
      </c>
      <c r="AP15" s="103">
        <v>80.077023240830201</v>
      </c>
      <c r="AQ15" s="103">
        <v>63.532976181538302</v>
      </c>
      <c r="AR15" s="103">
        <v>61.189737379853199</v>
      </c>
      <c r="AS15" s="103">
        <v>89.029012346709706</v>
      </c>
      <c r="AT15" s="103">
        <v>69.577464788732399</v>
      </c>
      <c r="AU15" s="103">
        <v>62.523472451680597</v>
      </c>
      <c r="AV15" s="103">
        <v>61.053595452392202</v>
      </c>
      <c r="AW15" s="103">
        <v>58.629265926704797</v>
      </c>
      <c r="AX15" s="103">
        <v>88.971035922414501</v>
      </c>
      <c r="AY15" s="103">
        <v>87.033065236818601</v>
      </c>
      <c r="AZ15" s="103">
        <v>87.275653757447103</v>
      </c>
      <c r="BA15" s="103">
        <v>42.855661013432901</v>
      </c>
      <c r="BB15" s="103">
        <v>100.69930069930101</v>
      </c>
      <c r="BC15" s="103">
        <v>70.822225770049599</v>
      </c>
      <c r="BD15" s="103">
        <v>45.094134653551698</v>
      </c>
      <c r="BE15" s="103">
        <v>80.937841783244806</v>
      </c>
      <c r="BF15" s="103">
        <v>66.317990603373701</v>
      </c>
      <c r="BG15" s="103">
        <v>85.609902629902606</v>
      </c>
      <c r="BH15" s="103">
        <v>75.643388061864599</v>
      </c>
      <c r="BI15" s="103">
        <v>49.919106940624502</v>
      </c>
      <c r="BJ15" s="103">
        <v>84.042283636705605</v>
      </c>
      <c r="BK15" s="103">
        <v>84.003391233593604</v>
      </c>
      <c r="BL15" s="103">
        <v>60.806902299132197</v>
      </c>
      <c r="BM15" s="103">
        <v>66.310608539615302</v>
      </c>
      <c r="BN15" s="103">
        <v>73.948447292572695</v>
      </c>
      <c r="BO15" s="103">
        <v>87.531576878681406</v>
      </c>
      <c r="BP15" s="103">
        <v>38.950426412060402</v>
      </c>
      <c r="BQ15" s="103">
        <v>90.003366482571593</v>
      </c>
      <c r="BR15" s="103">
        <v>82.558174308292095</v>
      </c>
      <c r="BS15" s="103">
        <v>81.907781894864499</v>
      </c>
      <c r="BT15" s="103">
        <v>45.702433447515503</v>
      </c>
      <c r="BU15" s="103">
        <v>87.602931861369996</v>
      </c>
      <c r="BV15" s="103">
        <v>47.205769202851101</v>
      </c>
      <c r="BW15" s="103">
        <v>78.635100954842201</v>
      </c>
      <c r="BX15" s="103">
        <v>64.038390550018406</v>
      </c>
      <c r="BY15" s="103">
        <v>82.710323520853194</v>
      </c>
      <c r="BZ15" s="103">
        <v>70.456431535269701</v>
      </c>
      <c r="CA15" s="103">
        <v>82.245483350447401</v>
      </c>
      <c r="CB15" s="103">
        <v>87.648561699045203</v>
      </c>
      <c r="CC15" s="103">
        <v>60.752422102518203</v>
      </c>
      <c r="CD15" s="103">
        <v>64.4917924059028</v>
      </c>
      <c r="CE15" s="103">
        <v>76.484047404547894</v>
      </c>
      <c r="CF15" s="103">
        <v>85.191925700815105</v>
      </c>
      <c r="CG15" s="103">
        <v>51.625236549369902</v>
      </c>
      <c r="CH15" s="103">
        <v>86.146893791097398</v>
      </c>
      <c r="CI15" s="103">
        <v>81.801968834150003</v>
      </c>
      <c r="CJ15" s="103">
        <v>73.262927464205404</v>
      </c>
      <c r="CK15" s="103">
        <v>83.526142638729695</v>
      </c>
      <c r="CL15" s="103">
        <v>48.503468542413103</v>
      </c>
      <c r="CM15" s="103">
        <v>91.943895726057704</v>
      </c>
      <c r="CN15" s="103">
        <v>93.847627641452405</v>
      </c>
      <c r="CO15" s="103">
        <v>60.2974919615774</v>
      </c>
      <c r="CP15" s="103">
        <v>80.587319471143104</v>
      </c>
      <c r="CQ15" s="103">
        <v>79.041170712689507</v>
      </c>
      <c r="CR15" s="103">
        <v>118.98391368419399</v>
      </c>
      <c r="CS15" s="103">
        <v>56.054278774289998</v>
      </c>
      <c r="CT15" s="103">
        <v>85.130386535971894</v>
      </c>
      <c r="CU15" s="103">
        <v>84.363078818618803</v>
      </c>
      <c r="CV15" s="103">
        <v>61.725013309944003</v>
      </c>
      <c r="CW15" s="103">
        <v>42.924308684879897</v>
      </c>
    </row>
    <row r="16" spans="1:101" x14ac:dyDescent="0.35">
      <c r="A16" s="102">
        <v>2004</v>
      </c>
      <c r="B16" s="103">
        <v>80.710301651672594</v>
      </c>
      <c r="C16" s="103">
        <v>43.670817815029999</v>
      </c>
      <c r="D16" s="103">
        <v>81.372900316372693</v>
      </c>
      <c r="E16" s="103">
        <v>84.0790842872008</v>
      </c>
      <c r="F16" s="103">
        <v>89.299544758284298</v>
      </c>
      <c r="G16" s="103">
        <v>86.787002794304399</v>
      </c>
      <c r="H16" s="103">
        <v>85.290270642408402</v>
      </c>
      <c r="I16" s="103">
        <v>64.600922621638105</v>
      </c>
      <c r="J16" s="103">
        <v>87.959341132562997</v>
      </c>
      <c r="K16" s="103">
        <v>71.070754476355603</v>
      </c>
      <c r="L16" s="103">
        <v>69.304303300056702</v>
      </c>
      <c r="M16" s="103">
        <v>59.194982340762401</v>
      </c>
      <c r="N16" s="103">
        <v>74.430627668127997</v>
      </c>
      <c r="O16" s="103">
        <v>94.355741745541494</v>
      </c>
      <c r="P16" s="103">
        <v>69.236901452823403</v>
      </c>
      <c r="Q16" s="103">
        <v>81.685222158814696</v>
      </c>
      <c r="R16" s="103">
        <v>54.121132922310402</v>
      </c>
      <c r="S16" s="103">
        <v>82.231796150140696</v>
      </c>
      <c r="T16" s="103">
        <v>84.057081508170498</v>
      </c>
      <c r="U16" s="103">
        <v>89.861190612478595</v>
      </c>
      <c r="V16" s="103">
        <v>81.247924102343603</v>
      </c>
      <c r="W16" s="103">
        <v>84.999375015179297</v>
      </c>
      <c r="X16" s="103">
        <v>75.840940066198598</v>
      </c>
      <c r="Y16" s="103">
        <v>55.774886420225897</v>
      </c>
      <c r="Z16" s="103">
        <v>84.810840517544904</v>
      </c>
      <c r="AA16" s="103">
        <v>83.079813886900396</v>
      </c>
      <c r="AB16" s="103">
        <v>86.554590891740503</v>
      </c>
      <c r="AC16" s="103">
        <v>88.402821176680604</v>
      </c>
      <c r="AD16" s="103">
        <v>70.432426911535103</v>
      </c>
      <c r="AE16" s="103">
        <v>78.297687975054302</v>
      </c>
      <c r="AF16" s="103">
        <v>80.465823351180703</v>
      </c>
      <c r="AG16" s="104">
        <v>73.347459344104195</v>
      </c>
      <c r="AH16" s="103">
        <v>66.291129719719905</v>
      </c>
      <c r="AI16" s="103">
        <v>78.913994004252601</v>
      </c>
      <c r="AJ16" s="103">
        <v>90.647876578780497</v>
      </c>
      <c r="AK16" s="103">
        <v>91.164722236886107</v>
      </c>
      <c r="AL16" s="103">
        <v>85.573700349426204</v>
      </c>
      <c r="AM16" s="103">
        <v>77.317665631182905</v>
      </c>
      <c r="AN16" s="103">
        <v>91.049255605374796</v>
      </c>
      <c r="AO16" s="103">
        <v>45.977182079248699</v>
      </c>
      <c r="AP16" s="103">
        <v>82.3983351953013</v>
      </c>
      <c r="AQ16" s="103">
        <v>68.347900592259904</v>
      </c>
      <c r="AR16" s="103">
        <v>66.154544766517802</v>
      </c>
      <c r="AS16" s="103">
        <v>88.784427147955</v>
      </c>
      <c r="AT16" s="103">
        <v>74.270010305736903</v>
      </c>
      <c r="AU16" s="103">
        <v>64.498084533929003</v>
      </c>
      <c r="AV16" s="103">
        <v>63.353638086215099</v>
      </c>
      <c r="AW16" s="103">
        <v>62.184579722791597</v>
      </c>
      <c r="AX16" s="103">
        <v>90.928068191702195</v>
      </c>
      <c r="AY16" s="103">
        <v>86.675603217158198</v>
      </c>
      <c r="AZ16" s="103">
        <v>89.201597564227001</v>
      </c>
      <c r="BA16" s="103">
        <v>48.6593019034283</v>
      </c>
      <c r="BB16" s="103">
        <v>100.69066735733399</v>
      </c>
      <c r="BC16" s="103">
        <v>73.2031756672027</v>
      </c>
      <c r="BD16" s="103">
        <v>50.335892894049202</v>
      </c>
      <c r="BE16" s="103">
        <v>83.843988962260298</v>
      </c>
      <c r="BF16" s="103">
        <v>73.256355671217307</v>
      </c>
      <c r="BG16" s="103">
        <v>87.515304395304398</v>
      </c>
      <c r="BH16" s="103">
        <v>76.386674672353493</v>
      </c>
      <c r="BI16" s="103">
        <v>55.624764061910099</v>
      </c>
      <c r="BJ16" s="103">
        <v>85.236752375713394</v>
      </c>
      <c r="BK16" s="103">
        <v>86.347781800875694</v>
      </c>
      <c r="BL16" s="103">
        <v>67.1111328986714</v>
      </c>
      <c r="BM16" s="103">
        <v>69.434083949648596</v>
      </c>
      <c r="BN16" s="103">
        <v>77.415452838715396</v>
      </c>
      <c r="BO16" s="103">
        <v>88.838811991282697</v>
      </c>
      <c r="BP16" s="103">
        <v>40.716521998729803</v>
      </c>
      <c r="BQ16" s="103">
        <v>91.140691675689396</v>
      </c>
      <c r="BR16" s="103">
        <v>84.448962093315004</v>
      </c>
      <c r="BS16" s="103">
        <v>82.122825662966505</v>
      </c>
      <c r="BT16" s="103">
        <v>52.5568998717714</v>
      </c>
      <c r="BU16" s="103">
        <v>88.001085874581506</v>
      </c>
      <c r="BV16" s="103">
        <v>50.720061553648897</v>
      </c>
      <c r="BW16" s="103">
        <v>78.778702865774903</v>
      </c>
      <c r="BX16" s="103">
        <v>66.806939830195603</v>
      </c>
      <c r="BY16" s="103">
        <v>85.739566954200598</v>
      </c>
      <c r="BZ16" s="103">
        <v>73.858921161825705</v>
      </c>
      <c r="CA16" s="103">
        <v>85.027557576646601</v>
      </c>
      <c r="CB16" s="103">
        <v>89.721767506933205</v>
      </c>
      <c r="CC16" s="103">
        <v>67.966385594914101</v>
      </c>
      <c r="CD16" s="103">
        <v>75.012435748632001</v>
      </c>
      <c r="CE16" s="103">
        <v>76.8783287094504</v>
      </c>
      <c r="CF16" s="103">
        <v>85.630478213225501</v>
      </c>
      <c r="CG16" s="103">
        <v>53.616578819232203</v>
      </c>
      <c r="CH16" s="103">
        <v>87.579281624937394</v>
      </c>
      <c r="CI16" s="103">
        <v>84.741093894848404</v>
      </c>
      <c r="CJ16" s="103">
        <v>72.755925925925894</v>
      </c>
      <c r="CK16" s="103">
        <v>86.064670544112005</v>
      </c>
      <c r="CL16" s="103">
        <v>52.178055344143601</v>
      </c>
      <c r="CM16" s="103">
        <v>92.287453129347895</v>
      </c>
      <c r="CN16" s="103">
        <v>94.601113931312796</v>
      </c>
      <c r="CO16" s="103">
        <v>63.1530614538705</v>
      </c>
      <c r="CP16" s="103">
        <v>82.810843901847207</v>
      </c>
      <c r="CQ16" s="103">
        <v>79.351864703998999</v>
      </c>
      <c r="CR16" s="103">
        <v>123.305742643138</v>
      </c>
      <c r="CS16" s="103">
        <v>60.873972346786204</v>
      </c>
      <c r="CT16" s="103">
        <v>86.314037358979107</v>
      </c>
      <c r="CU16" s="103">
        <v>86.621678120172803</v>
      </c>
      <c r="CV16" s="103">
        <v>67.377546261612906</v>
      </c>
      <c r="CW16" s="103">
        <v>50.636857945758798</v>
      </c>
    </row>
    <row r="17" spans="1:101" x14ac:dyDescent="0.35">
      <c r="A17" s="102">
        <v>2005</v>
      </c>
      <c r="B17" s="103">
        <v>81.826078445765702</v>
      </c>
      <c r="C17" s="103">
        <v>53.69480503122</v>
      </c>
      <c r="D17" s="103">
        <v>84.138175642213298</v>
      </c>
      <c r="E17" s="103">
        <v>86.342351716961502</v>
      </c>
      <c r="F17" s="103">
        <v>91.352665259888994</v>
      </c>
      <c r="G17" s="103">
        <v>88.168310094907895</v>
      </c>
      <c r="H17" s="103">
        <v>87.496053503850007</v>
      </c>
      <c r="I17" s="103">
        <v>69.153102968056402</v>
      </c>
      <c r="J17" s="103">
        <v>90.405870953850595</v>
      </c>
      <c r="K17" s="103">
        <v>74.845686884660495</v>
      </c>
      <c r="L17" s="103">
        <v>73.042044517724605</v>
      </c>
      <c r="M17" s="103">
        <v>64.291803677992903</v>
      </c>
      <c r="N17" s="103">
        <v>79.543667330674594</v>
      </c>
      <c r="O17" s="103">
        <v>95.529939619579494</v>
      </c>
      <c r="P17" s="103">
        <v>72.725636802491493</v>
      </c>
      <c r="Q17" s="103">
        <v>86.925361984444706</v>
      </c>
      <c r="R17" s="103">
        <v>61.293303298033699</v>
      </c>
      <c r="S17" s="103">
        <v>82.576258247313802</v>
      </c>
      <c r="T17" s="103">
        <v>85.749604048364006</v>
      </c>
      <c r="U17" s="103">
        <v>91.850314825414998</v>
      </c>
      <c r="V17" s="103">
        <v>83.728078907761798</v>
      </c>
      <c r="W17" s="103">
        <v>86.509317656014602</v>
      </c>
      <c r="X17" s="103">
        <v>79.671984698727599</v>
      </c>
      <c r="Y17" s="103">
        <v>63.470568890868499</v>
      </c>
      <c r="Z17" s="103">
        <v>88.106445939908397</v>
      </c>
      <c r="AA17" s="103">
        <v>85.835719398711504</v>
      </c>
      <c r="AB17" s="103">
        <v>88.770528051293397</v>
      </c>
      <c r="AC17" s="103">
        <v>90.009820551736496</v>
      </c>
      <c r="AD17" s="103">
        <v>73.383688298550098</v>
      </c>
      <c r="AE17" s="103">
        <v>80.182916047028101</v>
      </c>
      <c r="AF17" s="103">
        <v>84.240433852889495</v>
      </c>
      <c r="AG17" s="104">
        <v>77.478119445883394</v>
      </c>
      <c r="AH17" s="103">
        <v>69.455870934371603</v>
      </c>
      <c r="AI17" s="103">
        <v>80.780913290164804</v>
      </c>
      <c r="AJ17" s="103">
        <v>91.2134055202458</v>
      </c>
      <c r="AK17" s="103">
        <v>92.756339193017695</v>
      </c>
      <c r="AL17" s="103">
        <v>88.747058404050506</v>
      </c>
      <c r="AM17" s="103">
        <v>81.058775036668706</v>
      </c>
      <c r="AN17" s="103">
        <v>92.457705328035502</v>
      </c>
      <c r="AO17" s="103">
        <v>52.928097856096898</v>
      </c>
      <c r="AP17" s="103">
        <v>85.319416774010406</v>
      </c>
      <c r="AQ17" s="103">
        <v>74.573471541950596</v>
      </c>
      <c r="AR17" s="103">
        <v>71.982138802694294</v>
      </c>
      <c r="AS17" s="103">
        <v>89.518182744219203</v>
      </c>
      <c r="AT17" s="103">
        <v>76.915149433184496</v>
      </c>
      <c r="AU17" s="103">
        <v>67.069654012483099</v>
      </c>
      <c r="AV17" s="103">
        <v>66.043851255329201</v>
      </c>
      <c r="AW17" s="103">
        <v>68.684857227476598</v>
      </c>
      <c r="AX17" s="103">
        <v>93.137340175698</v>
      </c>
      <c r="AY17" s="103">
        <v>87.810545129580007</v>
      </c>
      <c r="AZ17" s="103">
        <v>90.972510623427198</v>
      </c>
      <c r="BA17" s="103">
        <v>55.998132876925503</v>
      </c>
      <c r="BB17" s="103">
        <v>100.405767072434</v>
      </c>
      <c r="BC17" s="103">
        <v>75.760664288437397</v>
      </c>
      <c r="BD17" s="103">
        <v>55.526921962465103</v>
      </c>
      <c r="BE17" s="103">
        <v>86.153128046017997</v>
      </c>
      <c r="BF17" s="103">
        <v>78.5054794732104</v>
      </c>
      <c r="BG17" s="103">
        <v>89.692419692419705</v>
      </c>
      <c r="BH17" s="103">
        <v>79.7438870369987</v>
      </c>
      <c r="BI17" s="103">
        <v>64.196731920401206</v>
      </c>
      <c r="BJ17" s="103">
        <v>87.772606214629704</v>
      </c>
      <c r="BK17" s="103">
        <v>88.945094172097001</v>
      </c>
      <c r="BL17" s="103">
        <v>75.248793125006301</v>
      </c>
      <c r="BM17" s="103">
        <v>72.862162746775994</v>
      </c>
      <c r="BN17" s="103">
        <v>80.502825337738201</v>
      </c>
      <c r="BO17" s="103">
        <v>89.7117791681722</v>
      </c>
      <c r="BP17" s="103">
        <v>44.531097465480798</v>
      </c>
      <c r="BQ17" s="103">
        <v>92.679265196939198</v>
      </c>
      <c r="BR17" s="103">
        <v>87.013696770797594</v>
      </c>
      <c r="BS17" s="103">
        <v>88.526351202004903</v>
      </c>
      <c r="BT17" s="103">
        <v>61.9453981938249</v>
      </c>
      <c r="BU17" s="103">
        <v>89.349380146593106</v>
      </c>
      <c r="BV17" s="103">
        <v>55.316986774675897</v>
      </c>
      <c r="BW17" s="103">
        <v>81.285208947509702</v>
      </c>
      <c r="BX17" s="103">
        <v>71.354743447766694</v>
      </c>
      <c r="BY17" s="103">
        <v>87.125377237050401</v>
      </c>
      <c r="BZ17" s="103">
        <v>78.6721991701245</v>
      </c>
      <c r="CA17" s="103">
        <v>86.8843882939709</v>
      </c>
      <c r="CB17" s="103">
        <v>91.764879250897494</v>
      </c>
      <c r="CC17" s="103">
        <v>74.093496012334199</v>
      </c>
      <c r="CD17" s="103">
        <v>76.405239595423595</v>
      </c>
      <c r="CE17" s="103">
        <v>77.2467540092467</v>
      </c>
      <c r="CF17" s="103">
        <v>87.095901066348205</v>
      </c>
      <c r="CG17" s="103">
        <v>54.1029818371318</v>
      </c>
      <c r="CH17" s="103">
        <v>87.951586648099195</v>
      </c>
      <c r="CI17" s="103">
        <v>86.818522932944902</v>
      </c>
      <c r="CJ17" s="103">
        <v>74.256773162939297</v>
      </c>
      <c r="CK17" s="103">
        <v>88.963719371223206</v>
      </c>
      <c r="CL17" s="103">
        <v>58.251417197779197</v>
      </c>
      <c r="CM17" s="103">
        <v>92.705672967515</v>
      </c>
      <c r="CN17" s="103">
        <v>95.709792768707402</v>
      </c>
      <c r="CO17" s="103">
        <v>66.332546598433595</v>
      </c>
      <c r="CP17" s="103">
        <v>86.570761949600296</v>
      </c>
      <c r="CQ17" s="103">
        <v>84.7342452917256</v>
      </c>
      <c r="CR17" s="103">
        <v>125.793789165345</v>
      </c>
      <c r="CS17" s="103">
        <v>65.852952167414003</v>
      </c>
      <c r="CT17" s="103">
        <v>88.117255409654206</v>
      </c>
      <c r="CU17" s="103">
        <v>89.560532372110202</v>
      </c>
      <c r="CV17" s="103">
        <v>70.543804059261802</v>
      </c>
      <c r="CW17" s="103">
        <v>59.915778446598502</v>
      </c>
    </row>
    <row r="18" spans="1:101" x14ac:dyDescent="0.35">
      <c r="A18" s="102">
        <v>2006</v>
      </c>
      <c r="B18" s="103">
        <v>83.717487582275098</v>
      </c>
      <c r="C18" s="103">
        <v>60.839011695292797</v>
      </c>
      <c r="D18" s="103">
        <v>87.173649589531095</v>
      </c>
      <c r="E18" s="103">
        <v>89.412070759625394</v>
      </c>
      <c r="F18" s="103">
        <v>92.669556830542803</v>
      </c>
      <c r="G18" s="103">
        <v>90.2753795352439</v>
      </c>
      <c r="H18" s="103">
        <v>89.252510226849793</v>
      </c>
      <c r="I18" s="103">
        <v>73.831490991383106</v>
      </c>
      <c r="J18" s="103">
        <v>92.025227876265006</v>
      </c>
      <c r="K18" s="103">
        <v>78.588311312894305</v>
      </c>
      <c r="L18" s="103">
        <v>76.169994145548799</v>
      </c>
      <c r="M18" s="103">
        <v>71.720862257946706</v>
      </c>
      <c r="N18" s="103">
        <v>82.871430845733897</v>
      </c>
      <c r="O18" s="103">
        <v>95.682680604281501</v>
      </c>
      <c r="P18" s="103">
        <v>78.006677737501505</v>
      </c>
      <c r="Q18" s="103">
        <v>88.953425048950294</v>
      </c>
      <c r="R18" s="103">
        <v>62.976061906751703</v>
      </c>
      <c r="S18" s="103">
        <v>87.009841029523102</v>
      </c>
      <c r="T18" s="103">
        <v>90.137907057596493</v>
      </c>
      <c r="U18" s="103">
        <v>93.689181453920995</v>
      </c>
      <c r="V18" s="103">
        <v>86.5681498602451</v>
      </c>
      <c r="W18" s="103">
        <v>87.936230977228007</v>
      </c>
      <c r="X18" s="103">
        <v>83.091864899843102</v>
      </c>
      <c r="Y18" s="103">
        <v>70.751127959619495</v>
      </c>
      <c r="Z18" s="103">
        <v>90.280200672727801</v>
      </c>
      <c r="AA18" s="103">
        <v>88.573729420186098</v>
      </c>
      <c r="AB18" s="103">
        <v>90.814646356501001</v>
      </c>
      <c r="AC18" s="103">
        <v>91.741808767074403</v>
      </c>
      <c r="AD18" s="103">
        <v>78.940892090249804</v>
      </c>
      <c r="AE18" s="103">
        <v>82.827948757382998</v>
      </c>
      <c r="AF18" s="103">
        <v>87.641324283901895</v>
      </c>
      <c r="AG18" s="104">
        <v>80.899475599842901</v>
      </c>
      <c r="AH18" s="103">
        <v>73.140254473595604</v>
      </c>
      <c r="AI18" s="103">
        <v>82.793033672850598</v>
      </c>
      <c r="AJ18" s="103">
        <v>92.642412931703703</v>
      </c>
      <c r="AK18" s="103">
        <v>94.310123352513699</v>
      </c>
      <c r="AL18" s="103">
        <v>87.496256150610293</v>
      </c>
      <c r="AM18" s="103">
        <v>82.725751521778804</v>
      </c>
      <c r="AN18" s="103">
        <v>93.916159299172094</v>
      </c>
      <c r="AO18" s="103">
        <v>58.705289697498003</v>
      </c>
      <c r="AP18" s="103">
        <v>88.046177495659194</v>
      </c>
      <c r="AQ18" s="103">
        <v>79.466127258514007</v>
      </c>
      <c r="AR18" s="103">
        <v>75.997124044501604</v>
      </c>
      <c r="AS18" s="103">
        <v>91.321177549149397</v>
      </c>
      <c r="AT18" s="103">
        <v>79.938165578838905</v>
      </c>
      <c r="AU18" s="103">
        <v>71.554654802482901</v>
      </c>
      <c r="AV18" s="103">
        <v>69.872098531501607</v>
      </c>
      <c r="AW18" s="103">
        <v>77.688529942769705</v>
      </c>
      <c r="AX18" s="103">
        <v>96.799164999565093</v>
      </c>
      <c r="AY18" s="103">
        <v>89.669347631814105</v>
      </c>
      <c r="AZ18" s="103">
        <v>92.874603821687202</v>
      </c>
      <c r="BA18" s="103">
        <v>60.769669622944903</v>
      </c>
      <c r="BB18" s="103">
        <v>100.65613398946699</v>
      </c>
      <c r="BC18" s="103">
        <v>80.497012425310601</v>
      </c>
      <c r="BD18" s="103">
        <v>63.552635676898198</v>
      </c>
      <c r="BE18" s="103">
        <v>88.084549452460394</v>
      </c>
      <c r="BF18" s="103">
        <v>83.644129733865796</v>
      </c>
      <c r="BG18" s="103">
        <v>92.083902083902103</v>
      </c>
      <c r="BH18" s="103">
        <v>83.850597320855499</v>
      </c>
      <c r="BI18" s="103">
        <v>73.1677722051448</v>
      </c>
      <c r="BJ18" s="103">
        <v>90.940526402254505</v>
      </c>
      <c r="BK18" s="103">
        <v>91.412235462873397</v>
      </c>
      <c r="BL18" s="103">
        <v>79.945095347811005</v>
      </c>
      <c r="BM18" s="103">
        <v>79.356732392999703</v>
      </c>
      <c r="BN18" s="103">
        <v>83.424649320091703</v>
      </c>
      <c r="BO18" s="103">
        <v>92.658597303357993</v>
      </c>
      <c r="BP18" s="103">
        <v>53.435752730712501</v>
      </c>
      <c r="BQ18" s="103">
        <v>93.700128290281796</v>
      </c>
      <c r="BR18" s="103">
        <v>89.942057428886997</v>
      </c>
      <c r="BS18" s="103">
        <v>88.562191830021902</v>
      </c>
      <c r="BT18" s="103">
        <v>67.049405704282805</v>
      </c>
      <c r="BU18" s="103">
        <v>91.430639761107599</v>
      </c>
      <c r="BV18" s="103">
        <v>59.69869198496</v>
      </c>
      <c r="BW18" s="103">
        <v>83.283112677672705</v>
      </c>
      <c r="BX18" s="103">
        <v>78.198597268364693</v>
      </c>
      <c r="BY18" s="103">
        <v>88.869852083689807</v>
      </c>
      <c r="BZ18" s="103">
        <v>82.987551867219906</v>
      </c>
      <c r="CA18" s="103">
        <v>88.000586768373196</v>
      </c>
      <c r="CB18" s="103">
        <v>94.616624706605094</v>
      </c>
      <c r="CC18" s="103">
        <v>78.952928412356997</v>
      </c>
      <c r="CD18" s="103">
        <v>79.232299784446994</v>
      </c>
      <c r="CE18" s="103">
        <v>78.953152680747806</v>
      </c>
      <c r="CF18" s="103">
        <v>88.935615450722807</v>
      </c>
      <c r="CG18" s="103">
        <v>53.9117464625729</v>
      </c>
      <c r="CH18" s="103">
        <v>88.798602125649296</v>
      </c>
      <c r="CI18" s="103">
        <v>88.952456628261203</v>
      </c>
      <c r="CJ18" s="103">
        <v>76.665589871021197</v>
      </c>
      <c r="CK18" s="103">
        <v>92.091127642122302</v>
      </c>
      <c r="CL18" s="103">
        <v>64.088316153920999</v>
      </c>
      <c r="CM18" s="103">
        <v>93.966669146230899</v>
      </c>
      <c r="CN18" s="103">
        <v>96.723862003650197</v>
      </c>
      <c r="CO18" s="103">
        <v>71.142301390982297</v>
      </c>
      <c r="CP18" s="103">
        <v>90.585458838371494</v>
      </c>
      <c r="CQ18" s="103">
        <v>86.622952803310596</v>
      </c>
      <c r="CR18" s="103">
        <v>129.85095759517199</v>
      </c>
      <c r="CS18" s="103">
        <v>72.173019431988095</v>
      </c>
      <c r="CT18" s="103">
        <v>90.281117070464205</v>
      </c>
      <c r="CU18" s="103">
        <v>92.449705082727405</v>
      </c>
      <c r="CV18" s="103">
        <v>75.056949558962003</v>
      </c>
      <c r="CW18" s="103">
        <v>65.319925505911101</v>
      </c>
    </row>
    <row r="19" spans="1:101" x14ac:dyDescent="0.35">
      <c r="A19" s="102">
        <v>2007</v>
      </c>
      <c r="B19" s="103">
        <v>86.797450390271393</v>
      </c>
      <c r="C19" s="103">
        <v>68.292701659282002</v>
      </c>
      <c r="D19" s="103">
        <v>91.873721836709706</v>
      </c>
      <c r="E19" s="103">
        <v>91.493236212278902</v>
      </c>
      <c r="F19" s="103">
        <v>94.679148063734303</v>
      </c>
      <c r="G19" s="103">
        <v>92.525563739271107</v>
      </c>
      <c r="H19" s="103">
        <v>92.1591669765712</v>
      </c>
      <c r="I19" s="103">
        <v>80.555313778396695</v>
      </c>
      <c r="J19" s="103">
        <v>93.702899590899307</v>
      </c>
      <c r="K19" s="103">
        <v>82.640412181808898</v>
      </c>
      <c r="L19" s="103">
        <v>82.801056190783399</v>
      </c>
      <c r="M19" s="103">
        <v>76.799415418341297</v>
      </c>
      <c r="N19" s="103">
        <v>85.889005874396801</v>
      </c>
      <c r="O19" s="103">
        <v>96.608672824037598</v>
      </c>
      <c r="P19" s="103">
        <v>84.561215504924107</v>
      </c>
      <c r="Q19" s="103">
        <v>88.748274160922307</v>
      </c>
      <c r="R19" s="103">
        <v>68.273647819667701</v>
      </c>
      <c r="S19" s="103">
        <v>90.847842543527605</v>
      </c>
      <c r="T19" s="103">
        <v>90.968439757407197</v>
      </c>
      <c r="U19" s="103">
        <v>95.692615912993702</v>
      </c>
      <c r="V19" s="103">
        <v>90.383900236508296</v>
      </c>
      <c r="W19" s="103">
        <v>92.171912848883395</v>
      </c>
      <c r="X19" s="103">
        <v>87.699426202283703</v>
      </c>
      <c r="Y19" s="103">
        <v>77.371330620994001</v>
      </c>
      <c r="Z19" s="103">
        <v>91.988307751236604</v>
      </c>
      <c r="AA19" s="103">
        <v>91.141732283464606</v>
      </c>
      <c r="AB19" s="103">
        <v>92.969361731268606</v>
      </c>
      <c r="AC19" s="103">
        <v>93.295241496295006</v>
      </c>
      <c r="AD19" s="103">
        <v>83.790678332936096</v>
      </c>
      <c r="AE19" s="103">
        <v>84.713265920602296</v>
      </c>
      <c r="AF19" s="103">
        <v>91.653619239067595</v>
      </c>
      <c r="AG19" s="104">
        <v>83.167685196100194</v>
      </c>
      <c r="AH19" s="103">
        <v>79.047125992087402</v>
      </c>
      <c r="AI19" s="103">
        <v>86.770167940968506</v>
      </c>
      <c r="AJ19" s="103">
        <v>94.968354172737705</v>
      </c>
      <c r="AK19" s="103">
        <v>95.713456157947505</v>
      </c>
      <c r="AL19" s="103">
        <v>91.897596805248796</v>
      </c>
      <c r="AM19" s="103">
        <v>87.167408583251799</v>
      </c>
      <c r="AN19" s="103">
        <v>96.074673642446697</v>
      </c>
      <c r="AO19" s="103">
        <v>65.005968803713003</v>
      </c>
      <c r="AP19" s="103">
        <v>90.595115632747905</v>
      </c>
      <c r="AQ19" s="103">
        <v>84.887002530684001</v>
      </c>
      <c r="AR19" s="103">
        <v>81.268447740861305</v>
      </c>
      <c r="AS19" s="103">
        <v>93.175104410716102</v>
      </c>
      <c r="AT19" s="103">
        <v>86.300240467193404</v>
      </c>
      <c r="AU19" s="103">
        <v>75.169279237101804</v>
      </c>
      <c r="AV19" s="103">
        <v>74.324964471814297</v>
      </c>
      <c r="AW19" s="103">
        <v>82.665694412249294</v>
      </c>
      <c r="AX19" s="103">
        <v>101.53953205184</v>
      </c>
      <c r="AY19" s="103">
        <v>90.089365504915094</v>
      </c>
      <c r="AZ19" s="103">
        <v>94.5739686397295</v>
      </c>
      <c r="BA19" s="103">
        <v>66.412530470411298</v>
      </c>
      <c r="BB19" s="103">
        <v>100.71656738323399</v>
      </c>
      <c r="BC19" s="103">
        <v>84.315441219363805</v>
      </c>
      <c r="BD19" s="103">
        <v>69.7546612757899</v>
      </c>
      <c r="BE19" s="103">
        <v>90.317357898253306</v>
      </c>
      <c r="BF19" s="103">
        <v>87.543596222775605</v>
      </c>
      <c r="BG19" s="103">
        <v>94.213304213304198</v>
      </c>
      <c r="BH19" s="103">
        <v>88.521501480361906</v>
      </c>
      <c r="BI19" s="103">
        <v>78.986227036373705</v>
      </c>
      <c r="BJ19" s="103">
        <v>92.784212054174702</v>
      </c>
      <c r="BK19" s="103">
        <v>92.554174694139704</v>
      </c>
      <c r="BL19" s="103">
        <v>85.744399235256495</v>
      </c>
      <c r="BM19" s="103">
        <v>86.361783457477898</v>
      </c>
      <c r="BN19" s="103">
        <v>86.733979232934303</v>
      </c>
      <c r="BO19" s="103">
        <v>94.550764737529803</v>
      </c>
      <c r="BP19" s="103">
        <v>72.151409816911794</v>
      </c>
      <c r="BQ19" s="103">
        <v>95.212315867051203</v>
      </c>
      <c r="BR19" s="103">
        <v>92.079209423095804</v>
      </c>
      <c r="BS19" s="103">
        <v>88.609979334044596</v>
      </c>
      <c r="BT19" s="103">
        <v>70.658154676465699</v>
      </c>
      <c r="BU19" s="103">
        <v>92.082164509999103</v>
      </c>
      <c r="BV19" s="103">
        <v>64.235007186098201</v>
      </c>
      <c r="BW19" s="103">
        <v>86.754880133408193</v>
      </c>
      <c r="BX19" s="103">
        <v>84.555186415651505</v>
      </c>
      <c r="BY19" s="103">
        <v>90.451723406073995</v>
      </c>
      <c r="BZ19" s="103">
        <v>85.394190871369304</v>
      </c>
      <c r="CA19" s="103">
        <v>90.164295144491703</v>
      </c>
      <c r="CB19" s="103">
        <v>96.938483827325797</v>
      </c>
      <c r="CC19" s="103">
        <v>82.7721415383444</v>
      </c>
      <c r="CD19" s="103">
        <v>83.651135798375094</v>
      </c>
      <c r="CE19" s="103">
        <v>82.243780798736907</v>
      </c>
      <c r="CF19" s="103">
        <v>94.141287640503606</v>
      </c>
      <c r="CG19" s="103">
        <v>56.780174991959498</v>
      </c>
      <c r="CH19" s="103">
        <v>90.667746819304597</v>
      </c>
      <c r="CI19" s="103">
        <v>92.205888844744607</v>
      </c>
      <c r="CJ19" s="103">
        <v>81.401845935392302</v>
      </c>
      <c r="CK19" s="103">
        <v>94.657735432563101</v>
      </c>
      <c r="CL19" s="103">
        <v>74.241258652680997</v>
      </c>
      <c r="CM19" s="103">
        <v>96.045370515776895</v>
      </c>
      <c r="CN19" s="103">
        <v>97.4322062762527</v>
      </c>
      <c r="CO19" s="103">
        <v>76.140413998175006</v>
      </c>
      <c r="CP19" s="103">
        <v>92.615968995577006</v>
      </c>
      <c r="CQ19" s="103">
        <v>87.442122915133197</v>
      </c>
      <c r="CR19" s="103">
        <v>133.70356321220601</v>
      </c>
      <c r="CS19" s="103">
        <v>78.492619581464893</v>
      </c>
      <c r="CT19" s="103">
        <v>92.435731459219497</v>
      </c>
      <c r="CU19" s="103">
        <v>95.086992378851505</v>
      </c>
      <c r="CV19" s="103">
        <v>81.147555022694206</v>
      </c>
      <c r="CW19" s="103">
        <v>72.281298325545606</v>
      </c>
    </row>
    <row r="20" spans="1:101" x14ac:dyDescent="0.35">
      <c r="A20" s="102">
        <v>2008</v>
      </c>
      <c r="B20" s="103">
        <v>91.014583180405694</v>
      </c>
      <c r="C20" s="103">
        <v>76.812782428357494</v>
      </c>
      <c r="D20" s="103">
        <v>100.10305419121001</v>
      </c>
      <c r="E20" s="103">
        <v>95.473465140478694</v>
      </c>
      <c r="F20" s="103">
        <v>97.723982343211702</v>
      </c>
      <c r="G20" s="103">
        <v>96.679554395891401</v>
      </c>
      <c r="H20" s="103">
        <v>95.408702119746806</v>
      </c>
      <c r="I20" s="103">
        <v>87.7263034206632</v>
      </c>
      <c r="J20" s="103">
        <v>97.909638986578599</v>
      </c>
      <c r="K20" s="103">
        <v>89.522011936948402</v>
      </c>
      <c r="L20" s="103">
        <v>94.398843447196398</v>
      </c>
      <c r="M20" s="103">
        <v>86.554621848739501</v>
      </c>
      <c r="N20" s="103">
        <v>90.766293725191701</v>
      </c>
      <c r="O20" s="103">
        <v>98.622944559795698</v>
      </c>
      <c r="P20" s="103">
        <v>95.003442897473306</v>
      </c>
      <c r="Q20" s="103">
        <v>98.208660825985902</v>
      </c>
      <c r="R20" s="103">
        <v>84.937163613089595</v>
      </c>
      <c r="S20" s="103">
        <v>97.002271006813004</v>
      </c>
      <c r="T20" s="103">
        <v>95.824158844207503</v>
      </c>
      <c r="U20" s="103">
        <v>97.960789925586695</v>
      </c>
      <c r="V20" s="103">
        <v>98.262003870135402</v>
      </c>
      <c r="W20" s="103">
        <v>97.633333989666298</v>
      </c>
      <c r="X20" s="103">
        <v>93.837114748090201</v>
      </c>
      <c r="Y20" s="103">
        <v>87.758162218558894</v>
      </c>
      <c r="Z20" s="103">
        <v>97.791415618689399</v>
      </c>
      <c r="AA20" s="103">
        <v>96.680386542591293</v>
      </c>
      <c r="AB20" s="103">
        <v>97.310109057615193</v>
      </c>
      <c r="AC20" s="103">
        <v>96.482456923488996</v>
      </c>
      <c r="AD20" s="103">
        <v>92.709878554718401</v>
      </c>
      <c r="AE20" s="103">
        <v>91.829261531734005</v>
      </c>
      <c r="AF20" s="103">
        <v>97.801673384908597</v>
      </c>
      <c r="AG20" s="104">
        <v>88.616638076125994</v>
      </c>
      <c r="AH20" s="103">
        <v>89.052484493022703</v>
      </c>
      <c r="AI20" s="103">
        <v>93.4794790497901</v>
      </c>
      <c r="AJ20" s="103">
        <v>98.829723344004094</v>
      </c>
      <c r="AK20" s="103">
        <v>98.405743546428795</v>
      </c>
      <c r="AL20" s="103">
        <v>96.735363331669404</v>
      </c>
      <c r="AM20" s="103">
        <v>91.040827414939699</v>
      </c>
      <c r="AN20" s="103">
        <v>98.599882829626097</v>
      </c>
      <c r="AO20" s="103">
        <v>75.746348132334006</v>
      </c>
      <c r="AP20" s="103">
        <v>94.357347282150101</v>
      </c>
      <c r="AQ20" s="103">
        <v>94.526567765357498</v>
      </c>
      <c r="AR20" s="103">
        <v>90.535835919170495</v>
      </c>
      <c r="AS20" s="103">
        <v>97.178364062340805</v>
      </c>
      <c r="AT20" s="103">
        <v>91.514943318447294</v>
      </c>
      <c r="AU20" s="103">
        <v>84.711563919080405</v>
      </c>
      <c r="AV20" s="103">
        <v>80.530554239696798</v>
      </c>
      <c r="AW20" s="103">
        <v>91.119637675498296</v>
      </c>
      <c r="AX20" s="103">
        <v>105.66234669913899</v>
      </c>
      <c r="AY20" s="103">
        <v>94.226988382484393</v>
      </c>
      <c r="AZ20" s="103">
        <v>97.740146777842</v>
      </c>
      <c r="BA20" s="103">
        <v>81.043514340542501</v>
      </c>
      <c r="BB20" s="103">
        <v>102.10653543986901</v>
      </c>
      <c r="BC20" s="103">
        <v>96.094902372559304</v>
      </c>
      <c r="BD20" s="103">
        <v>88.058156495553604</v>
      </c>
      <c r="BE20" s="103">
        <v>94.538606920095404</v>
      </c>
      <c r="BF20" s="103">
        <v>94.222129861591498</v>
      </c>
      <c r="BG20" s="103">
        <v>97.418327418327394</v>
      </c>
      <c r="BH20" s="103">
        <v>96.142777283173601</v>
      </c>
      <c r="BI20" s="103">
        <v>85.867982527099201</v>
      </c>
      <c r="BJ20" s="103">
        <v>97.832398958241896</v>
      </c>
      <c r="BK20" s="103">
        <v>96.495706879478504</v>
      </c>
      <c r="BL20" s="103">
        <v>92.043727633707405</v>
      </c>
      <c r="BM20" s="103">
        <v>94.766756775490407</v>
      </c>
      <c r="BN20" s="103">
        <v>91.179080703332403</v>
      </c>
      <c r="BO20" s="103">
        <v>98.063177311505598</v>
      </c>
      <c r="BP20" s="103">
        <v>91.487653726359099</v>
      </c>
      <c r="BQ20" s="103">
        <v>97.579771989045298</v>
      </c>
      <c r="BR20" s="103">
        <v>95.724578707325904</v>
      </c>
      <c r="BS20" s="103">
        <v>98.627434864797806</v>
      </c>
      <c r="BT20" s="103">
        <v>78.838944179143297</v>
      </c>
      <c r="BU20" s="103">
        <v>95.538865261062298</v>
      </c>
      <c r="BV20" s="103">
        <v>77.265798527938699</v>
      </c>
      <c r="BW20" s="103">
        <v>94.353465147630203</v>
      </c>
      <c r="BX20" s="103">
        <v>93.141380583241002</v>
      </c>
      <c r="BY20" s="103">
        <v>95.685147945992199</v>
      </c>
      <c r="BZ20" s="103">
        <v>92.448132780083</v>
      </c>
      <c r="CA20" s="103">
        <v>93.919612732873702</v>
      </c>
      <c r="CB20" s="103">
        <v>99.447742856432697</v>
      </c>
      <c r="CC20" s="103">
        <v>89.270418942840294</v>
      </c>
      <c r="CD20" s="103">
        <v>93.326148234123707</v>
      </c>
      <c r="CE20" s="103">
        <v>90.361446065991402</v>
      </c>
      <c r="CF20" s="103">
        <v>101.058038553206</v>
      </c>
      <c r="CG20" s="103">
        <v>77.768829432973305</v>
      </c>
      <c r="CH20" s="103">
        <v>96.677202581741895</v>
      </c>
      <c r="CI20" s="103">
        <v>97.4131461616563</v>
      </c>
      <c r="CJ20" s="103">
        <v>89.587031120577393</v>
      </c>
      <c r="CK20" s="103">
        <v>98.515663615378202</v>
      </c>
      <c r="CL20" s="103">
        <v>90.993424142790303</v>
      </c>
      <c r="CM20" s="103">
        <v>99.346497064471393</v>
      </c>
      <c r="CN20" s="103">
        <v>99.7959584072251</v>
      </c>
      <c r="CO20" s="103">
        <v>83.966425561010794</v>
      </c>
      <c r="CP20" s="103">
        <v>97.680663532180404</v>
      </c>
      <c r="CQ20" s="103">
        <v>95.045065227753696</v>
      </c>
      <c r="CR20" s="103">
        <v>139.513020572697</v>
      </c>
      <c r="CS20" s="103">
        <v>86.690489536621797</v>
      </c>
      <c r="CT20" s="103">
        <v>95.690771222489403</v>
      </c>
      <c r="CU20" s="103">
        <v>98.737477385344604</v>
      </c>
      <c r="CV20" s="103">
        <v>87.539607775969898</v>
      </c>
      <c r="CW20" s="103">
        <v>81.2771246612011</v>
      </c>
    </row>
    <row r="21" spans="1:101" x14ac:dyDescent="0.35">
      <c r="A21" s="102">
        <v>2009</v>
      </c>
      <c r="B21" s="103">
        <v>96.236144755193394</v>
      </c>
      <c r="C21" s="103">
        <v>87.359395549413804</v>
      </c>
      <c r="D21" s="103">
        <v>97.964552271416295</v>
      </c>
      <c r="E21" s="103">
        <v>97.164412070759596</v>
      </c>
      <c r="F21" s="103">
        <v>98.218767025886095</v>
      </c>
      <c r="G21" s="103">
        <v>98.673797145601199</v>
      </c>
      <c r="H21" s="103">
        <v>98.075864633692206</v>
      </c>
      <c r="I21" s="103">
        <v>92.484115240665005</v>
      </c>
      <c r="J21" s="103">
        <v>97.857604248905503</v>
      </c>
      <c r="K21" s="103">
        <v>93.426176265537606</v>
      </c>
      <c r="L21" s="103">
        <v>97.557857509827102</v>
      </c>
      <c r="M21" s="103">
        <v>93.502618438679605</v>
      </c>
      <c r="N21" s="103">
        <v>95.202981748031107</v>
      </c>
      <c r="O21" s="103">
        <v>99.644399894990599</v>
      </c>
      <c r="P21" s="103">
        <v>97.6190798145944</v>
      </c>
      <c r="Q21" s="103">
        <v>100.77011619936501</v>
      </c>
      <c r="R21" s="103">
        <v>93.902651159239895</v>
      </c>
      <c r="S21" s="103">
        <v>97.963663890991697</v>
      </c>
      <c r="T21" s="103">
        <v>98.740680650519394</v>
      </c>
      <c r="U21" s="103">
        <v>98.254149971379505</v>
      </c>
      <c r="V21" s="103">
        <v>98.608913136959799</v>
      </c>
      <c r="W21" s="103">
        <v>96.922396038956094</v>
      </c>
      <c r="X21" s="103">
        <v>97.779253948438395</v>
      </c>
      <c r="Y21" s="103">
        <v>94.640820390200503</v>
      </c>
      <c r="Z21" s="103">
        <v>98.788403577139505</v>
      </c>
      <c r="AA21" s="103">
        <v>98.979957050823202</v>
      </c>
      <c r="AB21" s="103">
        <v>97.627609223749005</v>
      </c>
      <c r="AC21" s="103">
        <v>97.741273100615999</v>
      </c>
      <c r="AD21" s="103">
        <v>94.046895290530003</v>
      </c>
      <c r="AE21" s="103">
        <v>96.567622309375196</v>
      </c>
      <c r="AF21" s="103">
        <v>98.834410445792699</v>
      </c>
      <c r="AG21" s="104">
        <v>92.773702769446302</v>
      </c>
      <c r="AH21" s="103">
        <v>95.685322129667099</v>
      </c>
      <c r="AI21" s="103">
        <v>96.442338950647894</v>
      </c>
      <c r="AJ21" s="103">
        <v>98.829722437379402</v>
      </c>
      <c r="AK21" s="103">
        <v>98.491967129458601</v>
      </c>
      <c r="AL21" s="103">
        <v>98.559509377451604</v>
      </c>
      <c r="AM21" s="103">
        <v>95.193728998925295</v>
      </c>
      <c r="AN21" s="103">
        <v>98.908241766243805</v>
      </c>
      <c r="AO21" s="103">
        <v>90.328061302833603</v>
      </c>
      <c r="AP21" s="103">
        <v>95.499150933050501</v>
      </c>
      <c r="AQ21" s="103">
        <v>96.283913594587105</v>
      </c>
      <c r="AR21" s="103">
        <v>95.511995761749802</v>
      </c>
      <c r="AS21" s="103">
        <v>97.738616685341796</v>
      </c>
      <c r="AT21" s="103">
        <v>95.369288904156704</v>
      </c>
      <c r="AU21" s="103">
        <v>94.879602931012599</v>
      </c>
      <c r="AV21" s="103">
        <v>89.294173377546201</v>
      </c>
      <c r="AW21" s="103">
        <v>95.116523631734296</v>
      </c>
      <c r="AX21" s="103">
        <v>100.930677568061</v>
      </c>
      <c r="AY21" s="103">
        <v>97.363717605004496</v>
      </c>
      <c r="AZ21" s="103">
        <v>98.497406286648001</v>
      </c>
      <c r="BA21" s="103">
        <v>88.802448005808799</v>
      </c>
      <c r="BB21" s="103">
        <v>100.72520072520101</v>
      </c>
      <c r="BC21" s="103">
        <v>95.384051267948394</v>
      </c>
      <c r="BD21" s="103">
        <v>96.189557552658897</v>
      </c>
      <c r="BE21" s="103">
        <v>97.1447399129611</v>
      </c>
      <c r="BF21" s="103">
        <v>94.355159896060101</v>
      </c>
      <c r="BG21" s="103">
        <v>97.776867776867803</v>
      </c>
      <c r="BH21" s="103">
        <v>97.267024161990904</v>
      </c>
      <c r="BI21" s="103">
        <v>93.099822035269398</v>
      </c>
      <c r="BJ21" s="103">
        <v>98.403063564788695</v>
      </c>
      <c r="BK21" s="103">
        <v>98.506993396483097</v>
      </c>
      <c r="BL21" s="103">
        <v>94.087945487523896</v>
      </c>
      <c r="BM21" s="103">
        <v>97.151174880432507</v>
      </c>
      <c r="BN21" s="103">
        <v>96.009161061915407</v>
      </c>
      <c r="BO21" s="103">
        <v>99.016217047113997</v>
      </c>
      <c r="BP21" s="103">
        <v>92.834665896028</v>
      </c>
      <c r="BQ21" s="103">
        <v>98.740753546179903</v>
      </c>
      <c r="BR21" s="103">
        <v>97.749776815026294</v>
      </c>
      <c r="BS21" s="103">
        <v>99.202340682962799</v>
      </c>
      <c r="BT21" s="103">
        <v>87.9351235559636</v>
      </c>
      <c r="BU21" s="103">
        <v>97.638222785268297</v>
      </c>
      <c r="BV21" s="103">
        <v>87.810853185836905</v>
      </c>
      <c r="BW21" s="103">
        <v>96.626490287657603</v>
      </c>
      <c r="BX21" s="103">
        <v>95.5555555555555</v>
      </c>
      <c r="BY21" s="103">
        <v>98.494685435219097</v>
      </c>
      <c r="BZ21" s="103">
        <v>96.348547717842294</v>
      </c>
      <c r="CA21" s="103">
        <v>97.484230599970701</v>
      </c>
      <c r="CB21" s="103">
        <v>98.616827109158905</v>
      </c>
      <c r="CC21" s="103">
        <v>94.2583322230047</v>
      </c>
      <c r="CD21" s="103">
        <v>99.2289835848118</v>
      </c>
      <c r="CE21" s="103">
        <v>94.931225684046197</v>
      </c>
      <c r="CF21" s="103">
        <v>98.786232140725502</v>
      </c>
      <c r="CG21" s="103">
        <v>102.463886316225</v>
      </c>
      <c r="CH21" s="103">
        <v>97.254243140588102</v>
      </c>
      <c r="CI21" s="103">
        <v>98.230697920805198</v>
      </c>
      <c r="CJ21" s="103">
        <v>96.095136670216505</v>
      </c>
      <c r="CK21" s="103">
        <v>98.231941622184706</v>
      </c>
      <c r="CL21" s="103">
        <v>94.1463128229218</v>
      </c>
      <c r="CM21" s="103">
        <v>98.855267834265902</v>
      </c>
      <c r="CN21" s="103">
        <v>99.316470827662499</v>
      </c>
      <c r="CO21" s="103">
        <v>94.161820290532205</v>
      </c>
      <c r="CP21" s="103">
        <v>96.854562441607001</v>
      </c>
      <c r="CQ21" s="103">
        <v>98.574664397059806</v>
      </c>
      <c r="CR21" s="103">
        <v>144.62603787656499</v>
      </c>
      <c r="CS21" s="103">
        <v>92.109491778774299</v>
      </c>
      <c r="CT21" s="103">
        <v>97.567967449602406</v>
      </c>
      <c r="CU21" s="103">
        <v>98.386419971062395</v>
      </c>
      <c r="CV21" s="103">
        <v>93.7218463646484</v>
      </c>
      <c r="CW21" s="103">
        <v>92.164402467616199</v>
      </c>
    </row>
    <row r="22" spans="1:101" x14ac:dyDescent="0.35">
      <c r="A22" s="102">
        <v>2010</v>
      </c>
      <c r="B22" s="103">
        <v>100</v>
      </c>
      <c r="C22" s="103">
        <v>100</v>
      </c>
      <c r="D22" s="103">
        <v>100</v>
      </c>
      <c r="E22" s="103">
        <v>100</v>
      </c>
      <c r="F22" s="103">
        <v>100</v>
      </c>
      <c r="G22" s="103">
        <v>100</v>
      </c>
      <c r="H22" s="103">
        <v>100</v>
      </c>
      <c r="I22" s="103">
        <v>100</v>
      </c>
      <c r="J22" s="103">
        <v>100</v>
      </c>
      <c r="K22" s="103">
        <v>100</v>
      </c>
      <c r="L22" s="103">
        <v>100</v>
      </c>
      <c r="M22" s="103">
        <v>100</v>
      </c>
      <c r="N22" s="103">
        <v>100</v>
      </c>
      <c r="O22" s="103">
        <v>100</v>
      </c>
      <c r="P22" s="103">
        <v>100</v>
      </c>
      <c r="Q22" s="103">
        <v>100</v>
      </c>
      <c r="R22" s="103">
        <v>100</v>
      </c>
      <c r="S22" s="103">
        <v>100</v>
      </c>
      <c r="T22" s="103">
        <v>100</v>
      </c>
      <c r="U22" s="103">
        <v>100</v>
      </c>
      <c r="V22" s="103">
        <v>100</v>
      </c>
      <c r="W22" s="103">
        <v>100</v>
      </c>
      <c r="X22" s="103">
        <v>100</v>
      </c>
      <c r="Y22" s="103">
        <v>100</v>
      </c>
      <c r="Z22" s="103">
        <v>100</v>
      </c>
      <c r="AA22" s="103">
        <v>100</v>
      </c>
      <c r="AB22" s="103">
        <v>100</v>
      </c>
      <c r="AC22" s="103">
        <v>100</v>
      </c>
      <c r="AD22" s="103">
        <v>100</v>
      </c>
      <c r="AE22" s="103">
        <v>100</v>
      </c>
      <c r="AF22" s="103">
        <v>100</v>
      </c>
      <c r="AG22" s="104">
        <v>100</v>
      </c>
      <c r="AH22" s="103">
        <v>100</v>
      </c>
      <c r="AI22" s="103">
        <v>100</v>
      </c>
      <c r="AJ22" s="103">
        <v>100</v>
      </c>
      <c r="AK22" s="103">
        <v>100</v>
      </c>
      <c r="AL22" s="103">
        <v>100</v>
      </c>
      <c r="AM22" s="103">
        <v>100</v>
      </c>
      <c r="AN22" s="103">
        <v>100</v>
      </c>
      <c r="AO22" s="103">
        <v>100</v>
      </c>
      <c r="AP22" s="103">
        <v>100</v>
      </c>
      <c r="AQ22" s="103">
        <v>100</v>
      </c>
      <c r="AR22" s="103">
        <v>100</v>
      </c>
      <c r="AS22" s="103">
        <v>100</v>
      </c>
      <c r="AT22" s="103">
        <v>100</v>
      </c>
      <c r="AU22" s="103">
        <v>100</v>
      </c>
      <c r="AV22" s="103">
        <v>100</v>
      </c>
      <c r="AW22" s="103">
        <v>100</v>
      </c>
      <c r="AX22" s="103">
        <v>100</v>
      </c>
      <c r="AY22" s="103">
        <v>100</v>
      </c>
      <c r="AZ22" s="103">
        <v>100</v>
      </c>
      <c r="BA22" s="103">
        <v>100</v>
      </c>
      <c r="BB22" s="103">
        <v>100</v>
      </c>
      <c r="BC22" s="103">
        <v>100</v>
      </c>
      <c r="BD22" s="103">
        <v>100</v>
      </c>
      <c r="BE22" s="103">
        <v>100</v>
      </c>
      <c r="BF22" s="103">
        <v>100</v>
      </c>
      <c r="BG22" s="103">
        <v>100</v>
      </c>
      <c r="BH22" s="103">
        <v>100</v>
      </c>
      <c r="BI22" s="103">
        <v>100</v>
      </c>
      <c r="BJ22" s="103">
        <v>100</v>
      </c>
      <c r="BK22" s="103">
        <v>100</v>
      </c>
      <c r="BL22" s="103">
        <v>100</v>
      </c>
      <c r="BM22" s="103">
        <v>100</v>
      </c>
      <c r="BN22" s="103">
        <v>100</v>
      </c>
      <c r="BO22" s="103">
        <v>100</v>
      </c>
      <c r="BP22" s="103">
        <v>100</v>
      </c>
      <c r="BQ22" s="103">
        <v>100</v>
      </c>
      <c r="BR22" s="103">
        <v>100</v>
      </c>
      <c r="BS22" s="103">
        <v>100</v>
      </c>
      <c r="BT22" s="103">
        <v>100</v>
      </c>
      <c r="BU22" s="103">
        <v>100</v>
      </c>
      <c r="BV22" s="103">
        <v>100</v>
      </c>
      <c r="BW22" s="103">
        <v>100</v>
      </c>
      <c r="BX22" s="103">
        <v>100</v>
      </c>
      <c r="BY22" s="103">
        <v>100</v>
      </c>
      <c r="BZ22" s="103">
        <v>100</v>
      </c>
      <c r="CA22" s="103">
        <v>100</v>
      </c>
      <c r="CB22" s="103">
        <v>100</v>
      </c>
      <c r="CC22" s="103">
        <v>100</v>
      </c>
      <c r="CD22" s="103">
        <v>100</v>
      </c>
      <c r="CE22" s="103">
        <v>100</v>
      </c>
      <c r="CF22" s="103">
        <v>100</v>
      </c>
      <c r="CG22" s="103">
        <v>100</v>
      </c>
      <c r="CH22" s="103">
        <v>100</v>
      </c>
      <c r="CI22" s="103">
        <v>100</v>
      </c>
      <c r="CJ22" s="103">
        <v>100</v>
      </c>
      <c r="CK22" s="103">
        <v>100</v>
      </c>
      <c r="CL22" s="103">
        <v>100</v>
      </c>
      <c r="CM22" s="103">
        <v>100</v>
      </c>
      <c r="CN22" s="103">
        <v>100</v>
      </c>
      <c r="CO22" s="103">
        <v>100</v>
      </c>
      <c r="CP22" s="103">
        <v>100</v>
      </c>
      <c r="CQ22" s="103">
        <v>100</v>
      </c>
      <c r="CR22" s="103">
        <v>100</v>
      </c>
      <c r="CS22" s="103">
        <v>100</v>
      </c>
      <c r="CT22" s="103">
        <v>100</v>
      </c>
      <c r="CU22" s="103">
        <v>100</v>
      </c>
      <c r="CV22" s="103">
        <v>100</v>
      </c>
      <c r="CW22" s="103">
        <v>100</v>
      </c>
    </row>
    <row r="23" spans="1:101" x14ac:dyDescent="0.35">
      <c r="A23" s="102">
        <v>2011</v>
      </c>
      <c r="B23" s="103">
        <v>104.524211505053</v>
      </c>
      <c r="C23" s="103">
        <v>113.482467921851</v>
      </c>
      <c r="D23" s="103">
        <v>104.316331940827</v>
      </c>
      <c r="E23" s="103">
        <v>103.30385015608699</v>
      </c>
      <c r="F23" s="103">
        <v>103.286581973655</v>
      </c>
      <c r="G23" s="103">
        <v>103.198781416603</v>
      </c>
      <c r="H23" s="103">
        <v>99.598513011152406</v>
      </c>
      <c r="I23" s="103">
        <v>111.39516515523999</v>
      </c>
      <c r="J23" s="103">
        <v>103.532082107227</v>
      </c>
      <c r="K23" s="103">
        <v>108.848985699468</v>
      </c>
      <c r="L23" s="103">
        <v>109.884464198239</v>
      </c>
      <c r="M23" s="103">
        <v>108.459872334086</v>
      </c>
      <c r="N23" s="103">
        <v>106.636369352532</v>
      </c>
      <c r="O23" s="103">
        <v>100.13791156316999</v>
      </c>
      <c r="P23" s="103">
        <v>104.21990346601901</v>
      </c>
      <c r="Q23" s="103">
        <v>102.759767248545</v>
      </c>
      <c r="R23" s="103">
        <v>109.59216605979699</v>
      </c>
      <c r="S23" s="103">
        <v>104.47388342165</v>
      </c>
      <c r="T23" s="103">
        <v>102.939699463051</v>
      </c>
      <c r="U23" s="103">
        <v>102.912135088724</v>
      </c>
      <c r="V23" s="103">
        <v>103.34121694259299</v>
      </c>
      <c r="W23" s="103">
        <v>105.553897059043</v>
      </c>
      <c r="X23" s="103">
        <v>103.41758959147</v>
      </c>
      <c r="Y23" s="103">
        <v>104.878146811284</v>
      </c>
      <c r="Z23" s="103">
        <v>104.912433950525</v>
      </c>
      <c r="AA23" s="103">
        <v>102.272727272727</v>
      </c>
      <c r="AB23" s="103">
        <v>103.28975374898199</v>
      </c>
      <c r="AC23" s="103">
        <v>102.758682260512</v>
      </c>
      <c r="AD23" s="103">
        <v>108.45936288574801</v>
      </c>
      <c r="AE23" s="103">
        <v>104.47453265795799</v>
      </c>
      <c r="AF23" s="103">
        <v>105.128923766816</v>
      </c>
      <c r="AG23" s="104">
        <v>104.80538922155699</v>
      </c>
      <c r="AH23" s="103">
        <v>106.10742714590199</v>
      </c>
      <c r="AI23" s="103">
        <v>107.282402042973</v>
      </c>
      <c r="AJ23" s="103">
        <v>103.41680754255199</v>
      </c>
      <c r="AK23" s="103">
        <v>102.11159795175</v>
      </c>
      <c r="AL23" s="103">
        <v>101.263317078374</v>
      </c>
      <c r="AM23" s="103">
        <v>104.796484978653</v>
      </c>
      <c r="AN23" s="103">
        <v>102.075174524798</v>
      </c>
      <c r="AO23" s="103">
        <v>108.726836831234</v>
      </c>
      <c r="AP23" s="103">
        <v>103.329864061747</v>
      </c>
      <c r="AQ23" s="103">
        <v>106.21412393067099</v>
      </c>
      <c r="AR23" s="103">
        <v>106.76227957314801</v>
      </c>
      <c r="AS23" s="103">
        <v>105.27656106753599</v>
      </c>
      <c r="AT23" s="103">
        <v>103.929920989351</v>
      </c>
      <c r="AU23" s="103">
        <v>104.001026643431</v>
      </c>
      <c r="AV23" s="103">
        <v>108.858360966367</v>
      </c>
      <c r="AW23" s="103">
        <v>105.356047789822</v>
      </c>
      <c r="AX23" s="103">
        <v>102.557188831869</v>
      </c>
      <c r="AY23" s="103">
        <v>103.467381590706</v>
      </c>
      <c r="AZ23" s="103">
        <v>102.78063272879299</v>
      </c>
      <c r="BA23" s="103">
        <v>107.52969244333801</v>
      </c>
      <c r="BB23" s="103">
        <v>99.732366399033097</v>
      </c>
      <c r="BC23" s="103">
        <v>104.169270898439</v>
      </c>
      <c r="BD23" s="103">
        <v>114.022493963847</v>
      </c>
      <c r="BE23" s="103">
        <v>104.025846249594</v>
      </c>
      <c r="BF23" s="103">
        <v>107.5689885611</v>
      </c>
      <c r="BG23" s="103">
        <v>103.41068341068301</v>
      </c>
      <c r="BH23" s="103">
        <v>105.804468001408</v>
      </c>
      <c r="BI23" s="103">
        <v>107.622822628485</v>
      </c>
      <c r="BJ23" s="103">
        <v>103.17447092151301</v>
      </c>
      <c r="BK23" s="103">
        <v>102.96298528192899</v>
      </c>
      <c r="BL23" s="103">
        <v>105.68631959576</v>
      </c>
      <c r="BM23" s="103">
        <v>106.52249254869299</v>
      </c>
      <c r="BN23" s="103">
        <v>103.40737824605699</v>
      </c>
      <c r="BO23" s="103">
        <v>100.90692490969199</v>
      </c>
      <c r="BP23" s="103">
        <v>105.021460146207</v>
      </c>
      <c r="BQ23" s="103">
        <v>102.341070177514</v>
      </c>
      <c r="BR23" s="103">
        <v>104.02790667392</v>
      </c>
      <c r="BS23" s="103">
        <v>102.942385140133</v>
      </c>
      <c r="BT23" s="103">
        <v>110.840027541887</v>
      </c>
      <c r="BU23" s="103">
        <v>101.284951588092</v>
      </c>
      <c r="BV23" s="103">
        <v>111.916769465206</v>
      </c>
      <c r="BW23" s="103">
        <v>105.875802499898</v>
      </c>
      <c r="BX23" s="103">
        <v>108.253968253968</v>
      </c>
      <c r="BY23" s="103">
        <v>103.369310953339</v>
      </c>
      <c r="BZ23" s="103">
        <v>104.718417047184</v>
      </c>
      <c r="CA23" s="103">
        <v>104.23940149625901</v>
      </c>
      <c r="CB23" s="103">
        <v>103.653011004307</v>
      </c>
      <c r="CC23" s="103">
        <v>105.789253288159</v>
      </c>
      <c r="CD23" s="103">
        <v>105.19814292820401</v>
      </c>
      <c r="CE23" s="103">
        <v>105.82621637394</v>
      </c>
      <c r="CF23" s="103">
        <v>103.40322829787</v>
      </c>
      <c r="CG23" s="103">
        <v>102.55926772231</v>
      </c>
      <c r="CH23" s="103">
        <v>105.24791020820101</v>
      </c>
      <c r="CI23" s="103">
        <v>101.802851719419</v>
      </c>
      <c r="CJ23" s="103">
        <v>105.017157732813</v>
      </c>
      <c r="CK23" s="103">
        <v>103.19614641224101</v>
      </c>
      <c r="CL23" s="103">
        <v>106.716768435885</v>
      </c>
      <c r="CM23" s="103">
        <v>102.96115073822099</v>
      </c>
      <c r="CN23" s="103">
        <v>100.23133657691299</v>
      </c>
      <c r="CO23" s="103">
        <v>112.690969469916</v>
      </c>
      <c r="CP23" s="103">
        <v>103.808790581396</v>
      </c>
      <c r="CQ23" s="103">
        <v>103.56351472903999</v>
      </c>
      <c r="CR23" s="103">
        <v>103.240028420095</v>
      </c>
      <c r="CS23" s="103">
        <v>106.471879671151</v>
      </c>
      <c r="CT23" s="103">
        <v>103.85611244682801</v>
      </c>
      <c r="CU23" s="103">
        <v>103.156841568622</v>
      </c>
      <c r="CV23" s="103">
        <v>108.09283206303</v>
      </c>
      <c r="CW23" s="103">
        <v>106.42939681072301</v>
      </c>
    </row>
    <row r="24" spans="1:101" x14ac:dyDescent="0.35">
      <c r="A24" s="102">
        <v>2012</v>
      </c>
      <c r="B24" s="103">
        <v>113.81793046074</v>
      </c>
      <c r="C24" s="103">
        <v>125.146088077866</v>
      </c>
      <c r="D24" s="103">
        <v>104.971363315912</v>
      </c>
      <c r="E24" s="103">
        <v>105.124869927159</v>
      </c>
      <c r="F24" s="103">
        <v>105.85394920037101</v>
      </c>
      <c r="G24" s="103">
        <v>105.23527269114901</v>
      </c>
      <c r="H24" s="103">
        <v>102.345724907063</v>
      </c>
      <c r="I24" s="103">
        <v>118.32116425041499</v>
      </c>
      <c r="J24" s="103">
        <v>106.47204478576</v>
      </c>
      <c r="K24" s="103">
        <v>120.734921525617</v>
      </c>
      <c r="L24" s="103">
        <v>114.84641026560099</v>
      </c>
      <c r="M24" s="103">
        <v>116.63438728383299</v>
      </c>
      <c r="N24" s="103">
        <v>112.39852250425101</v>
      </c>
      <c r="O24" s="103">
        <v>100.24983196316801</v>
      </c>
      <c r="P24" s="103">
        <v>107.299151694355</v>
      </c>
      <c r="Q24" s="103">
        <v>106.683291770574</v>
      </c>
      <c r="R24" s="103">
        <v>129.495248990341</v>
      </c>
      <c r="S24" s="103">
        <v>107.127934238569</v>
      </c>
      <c r="T24" s="103">
        <v>105.75540574296301</v>
      </c>
      <c r="U24" s="103">
        <v>104.47195191757299</v>
      </c>
      <c r="V24" s="103">
        <v>106.449150720275</v>
      </c>
      <c r="W24" s="103">
        <v>108.318909010561</v>
      </c>
      <c r="X24" s="103">
        <v>106.69316138490299</v>
      </c>
      <c r="Y24" s="103">
        <v>109.593006373151</v>
      </c>
      <c r="Z24" s="103">
        <v>106.281028400716</v>
      </c>
      <c r="AA24" s="103">
        <v>105.762347888332</v>
      </c>
      <c r="AB24" s="103">
        <v>105.75709022173299</v>
      </c>
      <c r="AC24" s="103">
        <v>105.222747968931</v>
      </c>
      <c r="AD24" s="103">
        <v>112.46644768903801</v>
      </c>
      <c r="AE24" s="103">
        <v>109.80453267603301</v>
      </c>
      <c r="AF24" s="103">
        <v>106.947375362701</v>
      </c>
      <c r="AG24" s="104">
        <v>108.637724550898</v>
      </c>
      <c r="AH24" s="103">
        <v>115.59301644922</v>
      </c>
      <c r="AI24" s="103">
        <v>110.9501156255</v>
      </c>
      <c r="AJ24" s="103">
        <v>106.321099212145</v>
      </c>
      <c r="AK24" s="103">
        <v>104.107058016154</v>
      </c>
      <c r="AL24" s="103">
        <v>103.949243818539</v>
      </c>
      <c r="AM24" s="103">
        <v>109.255087875534</v>
      </c>
      <c r="AN24" s="103">
        <v>104.12534513840799</v>
      </c>
      <c r="AO24" s="103">
        <v>116.475091832939</v>
      </c>
      <c r="AP24" s="103">
        <v>104.881390862228</v>
      </c>
      <c r="AQ24" s="103">
        <v>110.230937685245</v>
      </c>
      <c r="AR24" s="103">
        <v>112.30984636343</v>
      </c>
      <c r="AS24" s="103">
        <v>109.554853824997</v>
      </c>
      <c r="AT24" s="103">
        <v>109.804190999657</v>
      </c>
      <c r="AU24" s="103">
        <v>109.39441576713899</v>
      </c>
      <c r="AV24" s="103">
        <v>118.995736617717</v>
      </c>
      <c r="AW24" s="103">
        <v>109.864759851215</v>
      </c>
      <c r="AX24" s="103">
        <v>104.296773071236</v>
      </c>
      <c r="AY24" s="103">
        <v>105.21000893655101</v>
      </c>
      <c r="AZ24" s="103">
        <v>105.90656520528</v>
      </c>
      <c r="BA24" s="103">
        <v>114.947357502204</v>
      </c>
      <c r="BB24" s="103">
        <v>99.680566347232997</v>
      </c>
      <c r="BC24" s="103">
        <v>108.87272181804499</v>
      </c>
      <c r="BD24" s="103">
        <v>124.715258324443</v>
      </c>
      <c r="BE24" s="103">
        <v>106.30112162106499</v>
      </c>
      <c r="BF24" s="103">
        <v>112.146185398532</v>
      </c>
      <c r="BG24" s="103">
        <v>106.164346164346</v>
      </c>
      <c r="BH24" s="103">
        <v>112.267334727427</v>
      </c>
      <c r="BI24" s="103">
        <v>130.51555843175299</v>
      </c>
      <c r="BJ24" s="103">
        <v>104.890851524746</v>
      </c>
      <c r="BK24" s="103">
        <v>105.40920107357201</v>
      </c>
      <c r="BL24" s="103">
        <v>110.867514550585</v>
      </c>
      <c r="BM24" s="103">
        <v>110.625909752547</v>
      </c>
      <c r="BN24" s="103">
        <v>107.65898274763499</v>
      </c>
      <c r="BO24" s="103">
        <v>102.205720544155</v>
      </c>
      <c r="BP24" s="103">
        <v>106.562737479798</v>
      </c>
      <c r="BQ24" s="103">
        <v>104.854103924227</v>
      </c>
      <c r="BR24" s="103">
        <v>105.130512172271</v>
      </c>
      <c r="BS24" s="103">
        <v>103.410865455741</v>
      </c>
      <c r="BT24" s="103">
        <v>124.38222018208199</v>
      </c>
      <c r="BU24" s="103">
        <v>101.990770066057</v>
      </c>
      <c r="BV24" s="103">
        <v>122.752944875795</v>
      </c>
      <c r="BW24" s="103">
        <v>111.90881684595099</v>
      </c>
      <c r="BX24" s="103">
        <v>112.23329641934301</v>
      </c>
      <c r="BY24" s="103">
        <v>107.14819222719299</v>
      </c>
      <c r="BZ24" s="103">
        <v>107.88820573963299</v>
      </c>
      <c r="CA24" s="103">
        <v>107.950711456653</v>
      </c>
      <c r="CB24" s="103">
        <v>106.527659906895</v>
      </c>
      <c r="CC24" s="103">
        <v>109.317243085825</v>
      </c>
      <c r="CD24" s="103">
        <v>107.35367269109599</v>
      </c>
      <c r="CE24" s="103">
        <v>108.859481782476</v>
      </c>
      <c r="CF24" s="103">
        <v>104.86972257049599</v>
      </c>
      <c r="CG24" s="103">
        <v>109.851611765871</v>
      </c>
      <c r="CH24" s="103">
        <v>110.064012324365</v>
      </c>
      <c r="CI24" s="103">
        <v>104.447093100252</v>
      </c>
      <c r="CJ24" s="103">
        <v>111.028280676843</v>
      </c>
      <c r="CK24" s="103">
        <v>105.720324344817</v>
      </c>
      <c r="CL24" s="103">
        <v>114.76632221700299</v>
      </c>
      <c r="CM24" s="103">
        <v>103.87583444225</v>
      </c>
      <c r="CN24" s="103">
        <v>99.537188623138405</v>
      </c>
      <c r="CO24" s="103">
        <v>130.72275725598701</v>
      </c>
      <c r="CP24" s="103">
        <v>106.93852129306801</v>
      </c>
      <c r="CQ24" s="103">
        <v>106.23253472051699</v>
      </c>
      <c r="CR24" s="103">
        <v>108.001297808887</v>
      </c>
      <c r="CS24" s="103">
        <v>115.938901345291</v>
      </c>
      <c r="CT24" s="103">
        <v>106.528574070649</v>
      </c>
      <c r="CU24" s="103">
        <v>105.29150453286699</v>
      </c>
      <c r="CV24" s="103">
        <v>116.845936456282</v>
      </c>
      <c r="CW24" s="103">
        <v>113.428087204376</v>
      </c>
    </row>
    <row r="25" spans="1:101" x14ac:dyDescent="0.35">
      <c r="A25" s="102">
        <v>2013</v>
      </c>
      <c r="B25" s="103">
        <v>117.52183806797299</v>
      </c>
      <c r="C25" s="103">
        <v>136.13117928470399</v>
      </c>
      <c r="D25" s="103">
        <v>102.481166209295</v>
      </c>
      <c r="E25" s="103">
        <v>107.700312174818</v>
      </c>
      <c r="F25" s="103">
        <v>107.971196398553</v>
      </c>
      <c r="G25" s="103">
        <v>105.995507859611</v>
      </c>
      <c r="H25" s="103">
        <v>105.72416356877299</v>
      </c>
      <c r="I25" s="103">
        <v>127.23122878648699</v>
      </c>
      <c r="J25" s="103">
        <v>107.657180793799</v>
      </c>
      <c r="K25" s="103">
        <v>129.19441502717899</v>
      </c>
      <c r="L25" s="103">
        <v>121.434460016488</v>
      </c>
      <c r="M25" s="103">
        <v>123.497862684651</v>
      </c>
      <c r="N25" s="103">
        <v>119.372104441451</v>
      </c>
      <c r="O25" s="103">
        <v>100.640009374917</v>
      </c>
      <c r="P25" s="103">
        <v>108.25421451304101</v>
      </c>
      <c r="Q25" s="103">
        <v>107.252701579385</v>
      </c>
      <c r="R25" s="103">
        <v>139.77452756421201</v>
      </c>
      <c r="S25" s="103">
        <v>108.741862479707</v>
      </c>
      <c r="T25" s="103">
        <v>107.923758722329</v>
      </c>
      <c r="U25" s="103">
        <v>105.452203777905</v>
      </c>
      <c r="V25" s="103">
        <v>108.354117394109</v>
      </c>
      <c r="W25" s="103">
        <v>111.158000721251</v>
      </c>
      <c r="X25" s="103">
        <v>108.846334451914</v>
      </c>
      <c r="Y25" s="103">
        <v>115.326024202675</v>
      </c>
      <c r="Z25" s="103">
        <v>109.024322817415</v>
      </c>
      <c r="AA25" s="103">
        <v>108.106657122405</v>
      </c>
      <c r="AB25" s="103">
        <v>105.334741163527</v>
      </c>
      <c r="AC25" s="103">
        <v>106.053030979377</v>
      </c>
      <c r="AD25" s="103">
        <v>117.89964663168099</v>
      </c>
      <c r="AE25" s="103">
        <v>112.79316584857099</v>
      </c>
      <c r="AF25" s="103">
        <v>107.75768266948</v>
      </c>
      <c r="AG25" s="104">
        <v>111.84131736526901</v>
      </c>
      <c r="AH25" s="103">
        <v>122.09040253117</v>
      </c>
      <c r="AI25" s="103">
        <v>114.17424544368301</v>
      </c>
      <c r="AJ25" s="103">
        <v>107.89282930364899</v>
      </c>
      <c r="AK25" s="103">
        <v>105.006246810607</v>
      </c>
      <c r="AL25" s="103">
        <v>104.47464597723101</v>
      </c>
      <c r="AM25" s="103">
        <v>115.482333219833</v>
      </c>
      <c r="AN25" s="103">
        <v>105.692141052259</v>
      </c>
      <c r="AO25" s="103">
        <v>130.06330003612601</v>
      </c>
      <c r="AP25" s="103">
        <v>103.91420739134701</v>
      </c>
      <c r="AQ25" s="103">
        <v>115.018676610491</v>
      </c>
      <c r="AR25" s="103">
        <v>118.10716718383399</v>
      </c>
      <c r="AS25" s="103">
        <v>114.291535092187</v>
      </c>
      <c r="AT25" s="103">
        <v>111.707317073171</v>
      </c>
      <c r="AU25" s="103">
        <v>113.630473015855</v>
      </c>
      <c r="AV25" s="103">
        <v>131.97536712458501</v>
      </c>
      <c r="AW25" s="103">
        <v>116.909852190406</v>
      </c>
      <c r="AX25" s="103">
        <v>104.827346264243</v>
      </c>
      <c r="AY25" s="103">
        <v>106.86327077748</v>
      </c>
      <c r="AZ25" s="103">
        <v>107.198618335037</v>
      </c>
      <c r="BA25" s="103">
        <v>125.688501633733</v>
      </c>
      <c r="BB25" s="103">
        <v>100.0259000259</v>
      </c>
      <c r="BC25" s="103">
        <v>114.125353133828</v>
      </c>
      <c r="BD25" s="103">
        <v>131.84584520042199</v>
      </c>
      <c r="BE25" s="103">
        <v>107.684500029745</v>
      </c>
      <c r="BF25" s="103">
        <v>119.29149793391301</v>
      </c>
      <c r="BG25" s="103">
        <v>108.005278005278</v>
      </c>
      <c r="BH25" s="103">
        <v>118.449657342802</v>
      </c>
      <c r="BI25" s="103">
        <v>166.12455329055001</v>
      </c>
      <c r="BJ25" s="103">
        <v>107.098816863856</v>
      </c>
      <c r="BK25" s="103">
        <v>106.653329391708</v>
      </c>
      <c r="BL25" s="103">
        <v>115.44534702058699</v>
      </c>
      <c r="BM25" s="103">
        <v>114.545712899425</v>
      </c>
      <c r="BN25" s="103">
        <v>111.756904251934</v>
      </c>
      <c r="BO25" s="103">
        <v>104.127857197756</v>
      </c>
      <c r="BP25" s="103">
        <v>112.405983909586</v>
      </c>
      <c r="BQ25" s="103">
        <v>107.48268991056101</v>
      </c>
      <c r="BR25" s="103">
        <v>106.323136529614</v>
      </c>
      <c r="BS25" s="103">
        <v>105.786452069013</v>
      </c>
      <c r="BT25" s="103">
        <v>134.92464233800001</v>
      </c>
      <c r="BU25" s="103">
        <v>104.15347027418299</v>
      </c>
      <c r="BV25" s="103">
        <v>132.195293036306</v>
      </c>
      <c r="BW25" s="103">
        <v>116.415564552519</v>
      </c>
      <c r="BX25" s="103">
        <v>115.245478036176</v>
      </c>
      <c r="BY25" s="103">
        <v>110.155538227931</v>
      </c>
      <c r="BZ25" s="103">
        <v>110.67462111739501</v>
      </c>
      <c r="CA25" s="103">
        <v>109.021563737715</v>
      </c>
      <c r="CB25" s="103">
        <v>106.819989560289</v>
      </c>
      <c r="CC25" s="103">
        <v>113.673220777738</v>
      </c>
      <c r="CD25" s="103">
        <v>108.00862211905201</v>
      </c>
      <c r="CE25" s="103">
        <v>112.681584015521</v>
      </c>
      <c r="CF25" s="103">
        <v>105.614555041963</v>
      </c>
      <c r="CG25" s="103">
        <v>114.618005623296</v>
      </c>
      <c r="CH25" s="103">
        <v>112.65998338032099</v>
      </c>
      <c r="CI25" s="103">
        <v>106.294971968393</v>
      </c>
      <c r="CJ25" s="103">
        <v>117.441722873033</v>
      </c>
      <c r="CK25" s="103">
        <v>107.209444053708</v>
      </c>
      <c r="CL25" s="103">
        <v>122.694896603917</v>
      </c>
      <c r="CM25" s="103">
        <v>103.829824749908</v>
      </c>
      <c r="CN25" s="103">
        <v>99.320885834033305</v>
      </c>
      <c r="CO25" s="103">
        <v>141.01158422169601</v>
      </c>
      <c r="CP25" s="103">
        <v>109.275006271572</v>
      </c>
      <c r="CQ25" s="103">
        <v>108.17169784175501</v>
      </c>
      <c r="CR25" s="103">
        <v>113.74290094179</v>
      </c>
      <c r="CS25" s="103">
        <v>124.62630792227201</v>
      </c>
      <c r="CT25" s="103">
        <v>108.969853893102</v>
      </c>
      <c r="CU25" s="103">
        <v>106.83384887486601</v>
      </c>
      <c r="CV25" s="103">
        <v>126.865633296223</v>
      </c>
      <c r="CW25" s="103">
        <v>121.34273168477</v>
      </c>
    </row>
    <row r="26" spans="1:101" x14ac:dyDescent="0.35">
      <c r="A26" s="102">
        <v>2014</v>
      </c>
      <c r="B26" s="103">
        <v>120.94986420025</v>
      </c>
      <c r="C26" s="103">
        <v>146.04205637760401</v>
      </c>
      <c r="D26" s="103">
        <v>102.91326551420801</v>
      </c>
      <c r="E26" s="103">
        <v>110.379812695109</v>
      </c>
      <c r="F26" s="103">
        <v>109.705002346264</v>
      </c>
      <c r="G26" s="103">
        <v>107.59285866777699</v>
      </c>
      <c r="H26" s="103">
        <v>108.521933085502</v>
      </c>
      <c r="I26" s="103">
        <v>136.126776861358</v>
      </c>
      <c r="J26" s="103">
        <v>108.02321825881</v>
      </c>
      <c r="K26" s="103">
        <v>139.88016382449899</v>
      </c>
      <c r="L26" s="103">
        <v>128.43710049344699</v>
      </c>
      <c r="M26" s="103">
        <v>128.934551163777</v>
      </c>
      <c r="N26" s="103">
        <v>126.927346648276</v>
      </c>
      <c r="O26" s="103">
        <v>100.43157512789701</v>
      </c>
      <c r="P26" s="103">
        <v>106.71897077713299</v>
      </c>
      <c r="Q26" s="103">
        <v>106.975893599335</v>
      </c>
      <c r="R26" s="103">
        <v>145.93208798757601</v>
      </c>
      <c r="S26" s="103">
        <v>108.48221067765</v>
      </c>
      <c r="T26" s="103">
        <v>109.925634907972</v>
      </c>
      <c r="U26" s="103">
        <v>107.46279336004601</v>
      </c>
      <c r="V26" s="103">
        <v>113.466996344872</v>
      </c>
      <c r="W26" s="103">
        <v>113.29406112340099</v>
      </c>
      <c r="X26" s="103">
        <v>112.00050393412199</v>
      </c>
      <c r="Y26" s="103">
        <v>120.538006838199</v>
      </c>
      <c r="Z26" s="103">
        <v>109.51349541321299</v>
      </c>
      <c r="AA26" s="103">
        <v>107.87401574803199</v>
      </c>
      <c r="AB26" s="103">
        <v>103.907467160884</v>
      </c>
      <c r="AC26" s="103">
        <v>106.65119185787</v>
      </c>
      <c r="AD26" s="103">
        <v>121.43503526144499</v>
      </c>
      <c r="AE26" s="103">
        <v>116.841560903266</v>
      </c>
      <c r="AF26" s="103">
        <v>108.98756924294401</v>
      </c>
      <c r="AG26" s="104">
        <v>116.66167664670699</v>
      </c>
      <c r="AH26" s="103">
        <v>129.02541811475601</v>
      </c>
      <c r="AI26" s="103">
        <v>114.777220359967</v>
      </c>
      <c r="AJ26" s="103">
        <v>109.016205355146</v>
      </c>
      <c r="AK26" s="103">
        <v>105.539425293424</v>
      </c>
      <c r="AL26" s="103">
        <v>109.374984864148</v>
      </c>
      <c r="AM26" s="103">
        <v>122.35050054468201</v>
      </c>
      <c r="AN26" s="103">
        <v>106.65055521906299</v>
      </c>
      <c r="AO26" s="103">
        <v>150.209605812002</v>
      </c>
      <c r="AP26" s="103">
        <v>102.551673391663</v>
      </c>
      <c r="AQ26" s="103">
        <v>118.950430995715</v>
      </c>
      <c r="AR26" s="103">
        <v>125.34624990539599</v>
      </c>
      <c r="AS26" s="103">
        <v>119.36436793317699</v>
      </c>
      <c r="AT26" s="103">
        <v>111.453108897286</v>
      </c>
      <c r="AU26" s="103">
        <v>115.953778501939</v>
      </c>
      <c r="AV26" s="103">
        <v>140.36001894836599</v>
      </c>
      <c r="AW26" s="103">
        <v>124.38615003281799</v>
      </c>
      <c r="AX26" s="103">
        <v>105.018700530573</v>
      </c>
      <c r="AY26" s="103">
        <v>107.38159070598699</v>
      </c>
      <c r="AZ26" s="103">
        <v>107.457017849343</v>
      </c>
      <c r="BA26" s="103">
        <v>136.108085680203</v>
      </c>
      <c r="BB26" s="103">
        <v>102.788569455236</v>
      </c>
      <c r="BC26" s="103">
        <v>117.43376917756299</v>
      </c>
      <c r="BD26" s="103">
        <v>140.91440678482101</v>
      </c>
      <c r="BE26" s="103">
        <v>109.05717018345899</v>
      </c>
      <c r="BF26" s="103">
        <v>124.217333843943</v>
      </c>
      <c r="BG26" s="103">
        <v>108.684138684139</v>
      </c>
      <c r="BH26" s="103">
        <v>125.61026108201</v>
      </c>
      <c r="BI26" s="103">
        <v>205.649014902299</v>
      </c>
      <c r="BJ26" s="103">
        <v>110.464922512915</v>
      </c>
      <c r="BK26" s="103">
        <v>106.98428157560799</v>
      </c>
      <c r="BL26" s="103">
        <v>119.525611071366</v>
      </c>
      <c r="BM26" s="103">
        <v>118.23144104803499</v>
      </c>
      <c r="BN26" s="103">
        <v>116.247985177591</v>
      </c>
      <c r="BO26" s="103">
        <v>104.588425178695</v>
      </c>
      <c r="BP26" s="103">
        <v>118.07845172087799</v>
      </c>
      <c r="BQ26" s="103">
        <v>108.531758668693</v>
      </c>
      <c r="BR26" s="103">
        <v>107.628261011102</v>
      </c>
      <c r="BS26" s="103">
        <v>104.802334182625</v>
      </c>
      <c r="BT26" s="103">
        <v>145.80292250019099</v>
      </c>
      <c r="BU26" s="103">
        <v>106.27997466292599</v>
      </c>
      <c r="BV26" s="103">
        <v>141.69932032024801</v>
      </c>
      <c r="BW26" s="103">
        <v>119.473433156788</v>
      </c>
      <c r="BX26" s="103">
        <v>121.040974529347</v>
      </c>
      <c r="BY26" s="103">
        <v>113.73004473263001</v>
      </c>
      <c r="BZ26" s="103">
        <v>114.65649857658499</v>
      </c>
      <c r="CA26" s="103">
        <v>109.080240575033</v>
      </c>
      <c r="CB26" s="103">
        <v>106.52286616219899</v>
      </c>
      <c r="CC26" s="103">
        <v>114.88760302263201</v>
      </c>
      <c r="CD26" s="103">
        <v>107.569225667385</v>
      </c>
      <c r="CE26" s="103">
        <v>115.207740036871</v>
      </c>
      <c r="CF26" s="103">
        <v>104.46308699623999</v>
      </c>
      <c r="CG26" s="103">
        <v>116.206421540945</v>
      </c>
      <c r="CH26" s="103">
        <v>113.814728526275</v>
      </c>
      <c r="CI26" s="103">
        <v>106.50686443296701</v>
      </c>
      <c r="CJ26" s="103">
        <v>124.64797065435999</v>
      </c>
      <c r="CK26" s="103">
        <v>107.04769682936499</v>
      </c>
      <c r="CL26" s="103">
        <v>126.595370167296</v>
      </c>
      <c r="CM26" s="103">
        <v>103.64330641628599</v>
      </c>
      <c r="CN26" s="103">
        <v>99.307746514889104</v>
      </c>
      <c r="CO26" s="103">
        <v>149.65787072662499</v>
      </c>
      <c r="CP26" s="103">
        <v>111.34592261312601</v>
      </c>
      <c r="CQ26" s="103">
        <v>108.378170652492</v>
      </c>
      <c r="CR26" s="103">
        <v>119.004136828432</v>
      </c>
      <c r="CS26" s="103">
        <v>135.66143497757801</v>
      </c>
      <c r="CT26" s="103">
        <v>110.551137414463</v>
      </c>
      <c r="CU26" s="103">
        <v>108.566932118964</v>
      </c>
      <c r="CV26" s="103">
        <v>138.12794382118699</v>
      </c>
      <c r="CW26" s="103">
        <v>130.81580771897401</v>
      </c>
    </row>
    <row r="27" spans="1:101" x14ac:dyDescent="0.35">
      <c r="A27" s="102">
        <v>2015</v>
      </c>
      <c r="B27" s="103">
        <v>126.736646357875</v>
      </c>
      <c r="C27" s="103">
        <v>161.05232620798401</v>
      </c>
      <c r="D27" s="103">
        <v>103.40217207646501</v>
      </c>
      <c r="E27" s="103">
        <v>112.04474505723201</v>
      </c>
      <c r="F27" s="103">
        <v>110.68857934681</v>
      </c>
      <c r="G27" s="103">
        <v>109.60297781818799</v>
      </c>
      <c r="H27" s="103">
        <v>110.51821561338301</v>
      </c>
      <c r="I27" s="103">
        <v>144.55885088801301</v>
      </c>
      <c r="J27" s="103">
        <v>108.62969209789701</v>
      </c>
      <c r="K27" s="103">
        <v>146.24211503388301</v>
      </c>
      <c r="L27" s="103">
        <v>133.651146397123</v>
      </c>
      <c r="M27" s="103">
        <v>132.88256798725601</v>
      </c>
      <c r="N27" s="103">
        <v>138.38864131663499</v>
      </c>
      <c r="O27" s="103">
        <v>100.014661639059</v>
      </c>
      <c r="P27" s="103">
        <v>106.60730723789401</v>
      </c>
      <c r="Q27" s="103">
        <v>107.997506234414</v>
      </c>
      <c r="R27" s="103">
        <v>154.02356829014599</v>
      </c>
      <c r="S27" s="103">
        <v>108.624526319136</v>
      </c>
      <c r="T27" s="103">
        <v>112.867503568736</v>
      </c>
      <c r="U27" s="103">
        <v>108.672009158558</v>
      </c>
      <c r="V27" s="103">
        <v>118.401419049667</v>
      </c>
      <c r="W27" s="103">
        <v>114.92212455459099</v>
      </c>
      <c r="X27" s="103">
        <v>117.58959146977</v>
      </c>
      <c r="Y27" s="103">
        <v>121.504549479533</v>
      </c>
      <c r="Z27" s="103">
        <v>110.88405631310501</v>
      </c>
      <c r="AA27" s="103">
        <v>107.372942018611</v>
      </c>
      <c r="AB27" s="103">
        <v>101.72852997423099</v>
      </c>
      <c r="AC27" s="103">
        <v>107.133291670387</v>
      </c>
      <c r="AD27" s="103">
        <v>122.451138482639</v>
      </c>
      <c r="AE27" s="103">
        <v>121.476252276892</v>
      </c>
      <c r="AF27" s="103">
        <v>108.19045106832</v>
      </c>
      <c r="AG27" s="104">
        <v>118.617662311179</v>
      </c>
      <c r="AH27" s="103">
        <v>135.415216341985</v>
      </c>
      <c r="AI27" s="103">
        <v>116.356705215774</v>
      </c>
      <c r="AJ27" s="103">
        <v>108.789529224042</v>
      </c>
      <c r="AK27" s="103">
        <v>105.579017755019</v>
      </c>
      <c r="AL27" s="103">
        <v>109.004427677729</v>
      </c>
      <c r="AM27" s="103">
        <v>130.68052179241101</v>
      </c>
      <c r="AN27" s="103">
        <v>107.199187580619</v>
      </c>
      <c r="AO27" s="103">
        <v>175.970507396014</v>
      </c>
      <c r="AP27" s="103">
        <v>100.77133860668999</v>
      </c>
      <c r="AQ27" s="103">
        <v>121.79182412162299</v>
      </c>
      <c r="AR27" s="103">
        <v>129.30447286763001</v>
      </c>
      <c r="AS27" s="103">
        <v>122.939798309056</v>
      </c>
      <c r="AT27" s="103">
        <v>111.384403984885</v>
      </c>
      <c r="AU27" s="103">
        <v>117.847368154088</v>
      </c>
      <c r="AV27" s="103">
        <v>148.60255802936999</v>
      </c>
      <c r="AW27" s="103">
        <v>132.30099142978801</v>
      </c>
      <c r="AX27" s="103">
        <v>104.714273288684</v>
      </c>
      <c r="AY27" s="103">
        <v>106.702412868633</v>
      </c>
      <c r="AZ27" s="103">
        <v>107.49870085602799</v>
      </c>
      <c r="BA27" s="103">
        <v>141.11126635791999</v>
      </c>
      <c r="BB27" s="103">
        <v>103.60010360010401</v>
      </c>
      <c r="BC27" s="103">
        <v>116.403976766086</v>
      </c>
      <c r="BD27" s="103">
        <v>150.18963879765201</v>
      </c>
      <c r="BE27" s="103">
        <v>109.827340829112</v>
      </c>
      <c r="BF27" s="103">
        <v>125.804029263158</v>
      </c>
      <c r="BG27" s="103">
        <v>109.200109200109</v>
      </c>
      <c r="BH27" s="103">
        <v>131.33708772438399</v>
      </c>
      <c r="BI27" s="103">
        <v>250.618999732887</v>
      </c>
      <c r="BJ27" s="103">
        <v>112.789535077487</v>
      </c>
      <c r="BK27" s="103">
        <v>108.161695229016</v>
      </c>
      <c r="BL27" s="103">
        <v>123.415843264796</v>
      </c>
      <c r="BM27" s="103">
        <v>119.75254730713201</v>
      </c>
      <c r="BN27" s="103">
        <v>119.41067511672099</v>
      </c>
      <c r="BO27" s="103">
        <v>106.217815694412</v>
      </c>
      <c r="BP27" s="103">
        <v>129.278750851643</v>
      </c>
      <c r="BQ27" s="103">
        <v>109.183218539311</v>
      </c>
      <c r="BR27" s="103">
        <v>107.943293912264</v>
      </c>
      <c r="BS27" s="103">
        <v>104.19857802803899</v>
      </c>
      <c r="BT27" s="103">
        <v>158.93887231275301</v>
      </c>
      <c r="BU27" s="103">
        <v>108.58745814858401</v>
      </c>
      <c r="BV27" s="103">
        <v>145.28336114940899</v>
      </c>
      <c r="BW27" s="103">
        <v>119.63639457362299</v>
      </c>
      <c r="BX27" s="103">
        <v>124.828349944629</v>
      </c>
      <c r="BY27" s="103">
        <v>117.766651618993</v>
      </c>
      <c r="BZ27" s="103">
        <v>115.429504132997</v>
      </c>
      <c r="CA27" s="103">
        <v>108.126741968608</v>
      </c>
      <c r="CB27" s="103">
        <v>107.042632369495</v>
      </c>
      <c r="CC27" s="103">
        <v>114.204990933389</v>
      </c>
      <c r="CD27" s="103">
        <v>108.3490817691</v>
      </c>
      <c r="CE27" s="103">
        <v>116.616377223497</v>
      </c>
      <c r="CF27" s="103">
        <v>104.604333556103</v>
      </c>
      <c r="CG27" s="103">
        <v>120.90342014867301</v>
      </c>
      <c r="CH27" s="103">
        <v>113.21975920438</v>
      </c>
      <c r="CI27" s="103">
        <v>105.94711517238299</v>
      </c>
      <c r="CJ27" s="103">
        <v>130.26860726541199</v>
      </c>
      <c r="CK27" s="103">
        <v>106.511964511277</v>
      </c>
      <c r="CL27" s="103">
        <v>131.36594937173601</v>
      </c>
      <c r="CM27" s="103">
        <v>103.594817159687</v>
      </c>
      <c r="CN27" s="103">
        <v>98.171764562589601</v>
      </c>
      <c r="CO27" s="103">
        <v>158.021006257208</v>
      </c>
      <c r="CP27" s="103">
        <v>110.34333613031001</v>
      </c>
      <c r="CQ27" s="103">
        <v>111.17975059929501</v>
      </c>
      <c r="CR27" s="103">
        <v>124.284792209994</v>
      </c>
      <c r="CS27" s="103">
        <v>146.06782511210801</v>
      </c>
      <c r="CT27" s="103">
        <v>110.958017384871</v>
      </c>
      <c r="CU27" s="103">
        <v>108.69572196069301</v>
      </c>
      <c r="CV27" s="103">
        <v>150.09848419970899</v>
      </c>
      <c r="CW27" s="103">
        <v>144.042061474463</v>
      </c>
    </row>
    <row r="28" spans="1:101" x14ac:dyDescent="0.35">
      <c r="A28" s="102">
        <v>2016</v>
      </c>
      <c r="B28" s="103">
        <v>134.84487019501299</v>
      </c>
      <c r="C28" s="103">
        <v>213.19742010057101</v>
      </c>
      <c r="D28" s="103">
        <v>102.48524467905401</v>
      </c>
      <c r="E28" s="103">
        <v>113.475546305931</v>
      </c>
      <c r="F28" s="103">
        <v>111.675470271742</v>
      </c>
      <c r="G28" s="103">
        <v>109.223338388445</v>
      </c>
      <c r="H28" s="103">
        <v>113.61338289962799</v>
      </c>
      <c r="I28" s="103">
        <v>152.52914032227801</v>
      </c>
      <c r="J28" s="103">
        <v>110.773882150291</v>
      </c>
      <c r="K28" s="103">
        <v>152.54539698280499</v>
      </c>
      <c r="L28" s="103">
        <v>138.49361386907501</v>
      </c>
      <c r="M28" s="103">
        <v>136.62315635063399</v>
      </c>
      <c r="N28" s="103">
        <v>150.482602233368</v>
      </c>
      <c r="O28" s="103">
        <v>99.275484557130397</v>
      </c>
      <c r="P28" s="103">
        <v>105.755782341187</v>
      </c>
      <c r="Q28" s="103">
        <v>107.733167082294</v>
      </c>
      <c r="R28" s="103">
        <v>162.58372014813401</v>
      </c>
      <c r="S28" s="103">
        <v>107.09462537628301</v>
      </c>
      <c r="T28" s="103">
        <v>113.85418043079299</v>
      </c>
      <c r="U28" s="103">
        <v>110.224670864339</v>
      </c>
      <c r="V28" s="103">
        <v>122.884325951408</v>
      </c>
      <c r="W28" s="103">
        <v>117.220567045682</v>
      </c>
      <c r="X28" s="103">
        <v>126.425618178278</v>
      </c>
      <c r="Y28" s="103">
        <v>121.48332029749299</v>
      </c>
      <c r="Z28" s="103">
        <v>111.685945921178</v>
      </c>
      <c r="AA28" s="103">
        <v>106.164996420902</v>
      </c>
      <c r="AB28" s="103">
        <v>100.011463554385</v>
      </c>
      <c r="AC28" s="103">
        <v>107.401124899563</v>
      </c>
      <c r="AD28" s="103">
        <v>124.427703215357</v>
      </c>
      <c r="AE28" s="103">
        <v>123.575683382786</v>
      </c>
      <c r="AF28" s="103">
        <v>108.843974500215</v>
      </c>
      <c r="AG28" s="104">
        <v>120.29247152984701</v>
      </c>
      <c r="AH28" s="103">
        <v>146.04162020614299</v>
      </c>
      <c r="AI28" s="103">
        <v>120.853625901409</v>
      </c>
      <c r="AJ28" s="103">
        <v>109.177564613377</v>
      </c>
      <c r="AK28" s="103">
        <v>105.77258090059701</v>
      </c>
      <c r="AL28" s="103">
        <v>111.30083172527701</v>
      </c>
      <c r="AM28" s="103">
        <v>140.12700361679899</v>
      </c>
      <c r="AN28" s="103">
        <v>107.726338111313</v>
      </c>
      <c r="AO28" s="103">
        <v>206.685516654195</v>
      </c>
      <c r="AP28" s="103">
        <v>99.939318253912802</v>
      </c>
      <c r="AQ28" s="103">
        <v>127.209662777719</v>
      </c>
      <c r="AR28" s="103">
        <v>132.82751835313701</v>
      </c>
      <c r="AS28" s="103">
        <v>125.904044005297</v>
      </c>
      <c r="AT28" s="103">
        <v>111.82411542425299</v>
      </c>
      <c r="AU28" s="103">
        <v>119.847152693711</v>
      </c>
      <c r="AV28" s="103">
        <v>155.94504973945999</v>
      </c>
      <c r="AW28" s="103">
        <v>136.96566660822199</v>
      </c>
      <c r="AX28" s="103">
        <v>104.722971209881</v>
      </c>
      <c r="AY28" s="103">
        <v>106.121537086685</v>
      </c>
      <c r="AZ28" s="103">
        <v>107.39763417125501</v>
      </c>
      <c r="BA28" s="103">
        <v>144.427040330398</v>
      </c>
      <c r="BB28" s="103">
        <v>103.47923681256999</v>
      </c>
      <c r="BC28" s="103">
        <v>115.49767910864399</v>
      </c>
      <c r="BD28" s="103">
        <v>159.647316938312</v>
      </c>
      <c r="BE28" s="103">
        <v>110.894505383873</v>
      </c>
      <c r="BF28" s="103">
        <v>127.813010752457</v>
      </c>
      <c r="BG28" s="103">
        <v>109.5176995177</v>
      </c>
      <c r="BH28" s="103">
        <v>134.449988612601</v>
      </c>
      <c r="BI28" s="103">
        <v>305.03117449981102</v>
      </c>
      <c r="BJ28" s="103">
        <v>115.147475420763</v>
      </c>
      <c r="BK28" s="103">
        <v>108.85685344198301</v>
      </c>
      <c r="BL28" s="103">
        <v>125.232167135102</v>
      </c>
      <c r="BM28" s="103">
        <v>120.92333818534701</v>
      </c>
      <c r="BN28" s="103">
        <v>122.780095507214</v>
      </c>
      <c r="BO28" s="103">
        <v>107.95480747060201</v>
      </c>
      <c r="BP28" s="103">
        <v>138.28267865958199</v>
      </c>
      <c r="BQ28" s="103">
        <v>109.528965398018</v>
      </c>
      <c r="BR28" s="103">
        <v>108.640866961892</v>
      </c>
      <c r="BS28" s="103">
        <v>105.92190708147901</v>
      </c>
      <c r="BT28" s="103">
        <v>183.85308181827699</v>
      </c>
      <c r="BU28" s="103">
        <v>112.44231291285899</v>
      </c>
      <c r="BV28" s="103">
        <v>150.75345282151801</v>
      </c>
      <c r="BW28" s="103">
        <v>120.521385690927</v>
      </c>
      <c r="BX28" s="103">
        <v>129.92986341823601</v>
      </c>
      <c r="BY28" s="103">
        <v>121.99696310584</v>
      </c>
      <c r="BZ28" s="103">
        <v>116.876642442093</v>
      </c>
      <c r="CA28" s="103">
        <v>107.407950711457</v>
      </c>
      <c r="CB28" s="103">
        <v>107.692806187126</v>
      </c>
      <c r="CC28" s="103">
        <v>112.44075603860099</v>
      </c>
      <c r="CD28" s="103">
        <v>109.764403766904</v>
      </c>
      <c r="CE28" s="103">
        <v>119.01106044076199</v>
      </c>
      <c r="CF28" s="103">
        <v>105.48016989023</v>
      </c>
      <c r="CG28" s="103">
        <v>119.675667780057</v>
      </c>
      <c r="CH28" s="103">
        <v>112.617106126894</v>
      </c>
      <c r="CI28" s="103">
        <v>105.888844744625</v>
      </c>
      <c r="CJ28" s="103">
        <v>138.859306590936</v>
      </c>
      <c r="CK28" s="103">
        <v>106.296094858635</v>
      </c>
      <c r="CL28" s="103">
        <v>136.566580789574</v>
      </c>
      <c r="CM28" s="103">
        <v>104.614469083966</v>
      </c>
      <c r="CN28" s="103">
        <v>97.745102574908103</v>
      </c>
      <c r="CO28" s="103">
        <v>166.19822402488899</v>
      </c>
      <c r="CP28" s="103">
        <v>110.55094679111799</v>
      </c>
      <c r="CQ28" s="103">
        <v>112.608909002895</v>
      </c>
      <c r="CR28" s="103">
        <v>128.79558368024701</v>
      </c>
      <c r="CS28" s="103">
        <v>157.42479446935701</v>
      </c>
      <c r="CT28" s="103">
        <v>112.076937303495</v>
      </c>
      <c r="CU28" s="103">
        <v>110.06700893427001</v>
      </c>
      <c r="CV28" s="103">
        <v>164.56709771345399</v>
      </c>
      <c r="CW28" s="103">
        <v>169.78198906093499</v>
      </c>
    </row>
    <row r="29" spans="1:101" x14ac:dyDescent="0.35">
      <c r="A29" s="102">
        <v>2017</v>
      </c>
      <c r="B29" s="103">
        <v>142.384203185789</v>
      </c>
      <c r="C29" s="103">
        <v>280.76327733880203</v>
      </c>
      <c r="D29" s="103">
        <v>101.991968327769</v>
      </c>
      <c r="E29" s="103">
        <v>115.686784599376</v>
      </c>
      <c r="F29" s="103">
        <v>113.99973674915201</v>
      </c>
      <c r="G29" s="103">
        <v>110.88157476553199</v>
      </c>
      <c r="H29" s="103">
        <v>115.189591078067</v>
      </c>
      <c r="I29" s="103">
        <v>161.22645891358599</v>
      </c>
      <c r="J29" s="103">
        <v>113.128902605325</v>
      </c>
      <c r="K29" s="103">
        <v>158.43097935229</v>
      </c>
      <c r="L29" s="103">
        <v>142.402953510879</v>
      </c>
      <c r="M29" s="103">
        <v>141.14303395638299</v>
      </c>
      <c r="N29" s="103">
        <v>155.66878623001799</v>
      </c>
      <c r="O29" s="103">
        <v>99.105414210176207</v>
      </c>
      <c r="P29" s="103">
        <v>107.938957188495</v>
      </c>
      <c r="Q29" s="103">
        <v>108.122350020369</v>
      </c>
      <c r="R29" s="103">
        <v>188.682529221908</v>
      </c>
      <c r="S29" s="103">
        <v>107.934141195154</v>
      </c>
      <c r="T29" s="103">
        <v>114.58331301979401</v>
      </c>
      <c r="U29" s="103">
        <v>111.984831139096</v>
      </c>
      <c r="V29" s="103">
        <v>125.566544829069</v>
      </c>
      <c r="W29" s="103">
        <v>119.088051569694</v>
      </c>
      <c r="X29" s="103">
        <v>131.87726913518</v>
      </c>
      <c r="Y29" s="103">
        <v>123.45830294592</v>
      </c>
      <c r="Z29" s="103">
        <v>112.451978676858</v>
      </c>
      <c r="AA29" s="103">
        <v>107.363994273443</v>
      </c>
      <c r="AB29" s="103">
        <v>100.543291009901</v>
      </c>
      <c r="AC29" s="103">
        <v>108.633157753772</v>
      </c>
      <c r="AD29" s="103">
        <v>128.508380599882</v>
      </c>
      <c r="AE29" s="103">
        <v>124.09140868848</v>
      </c>
      <c r="AF29" s="103">
        <v>109.94586086591499</v>
      </c>
      <c r="AG29" s="104">
        <v>121.18787425149701</v>
      </c>
      <c r="AH29" s="103">
        <v>155.127594097827</v>
      </c>
      <c r="AI29" s="103">
        <v>124.903536578531</v>
      </c>
      <c r="AJ29" s="103">
        <v>110.000779878603</v>
      </c>
      <c r="AK29" s="103">
        <v>106.864453008147</v>
      </c>
      <c r="AL29" s="103">
        <v>114.252447232406</v>
      </c>
      <c r="AM29" s="103">
        <v>151.384955794723</v>
      </c>
      <c r="AN29" s="103">
        <v>109.35246347718</v>
      </c>
      <c r="AO29" s="103">
        <v>232.256486631321</v>
      </c>
      <c r="AP29" s="103">
        <v>101.059873345855</v>
      </c>
      <c r="AQ29" s="103">
        <v>132.83810080477301</v>
      </c>
      <c r="AR29" s="103">
        <v>138.05343222583801</v>
      </c>
      <c r="AS29" s="103">
        <v>127.768157278191</v>
      </c>
      <c r="AT29" s="103">
        <v>114.450017176228</v>
      </c>
      <c r="AU29" s="103">
        <v>121.956960656067</v>
      </c>
      <c r="AV29" s="103">
        <v>159.82946470866901</v>
      </c>
      <c r="AW29" s="103">
        <v>142.18241227391701</v>
      </c>
      <c r="AX29" s="103">
        <v>105.079585978951</v>
      </c>
      <c r="AY29" s="103">
        <v>106.380697050938</v>
      </c>
      <c r="AZ29" s="103">
        <v>108.714901774357</v>
      </c>
      <c r="BA29" s="103">
        <v>150.74935006490099</v>
      </c>
      <c r="BB29" s="103">
        <v>103.962703962704</v>
      </c>
      <c r="BC29" s="103">
        <v>119.337275098544</v>
      </c>
      <c r="BD29" s="103">
        <v>172.42823857621599</v>
      </c>
      <c r="BE29" s="103">
        <v>113.050800144607</v>
      </c>
      <c r="BF29" s="103">
        <v>128.868090276148</v>
      </c>
      <c r="BG29" s="103">
        <v>111.413231413231</v>
      </c>
      <c r="BH29" s="103">
        <v>136.09909107849001</v>
      </c>
      <c r="BI29" s="103">
        <v>340.24212454770202</v>
      </c>
      <c r="BJ29" s="103">
        <v>119.605065822363</v>
      </c>
      <c r="BK29" s="103">
        <v>110.34204680034701</v>
      </c>
      <c r="BL29" s="103">
        <v>128.05524647349901</v>
      </c>
      <c r="BM29" s="103">
        <v>125.35759340126199</v>
      </c>
      <c r="BN29" s="103">
        <v>130.197802476747</v>
      </c>
      <c r="BO29" s="103">
        <v>108.76950272846101</v>
      </c>
      <c r="BP29" s="103">
        <v>144.60596850031899</v>
      </c>
      <c r="BQ29" s="103">
        <v>111.042062834942</v>
      </c>
      <c r="BR29" s="103">
        <v>110.651578737121</v>
      </c>
      <c r="BS29" s="103">
        <v>108.883878892078</v>
      </c>
      <c r="BT29" s="103">
        <v>214.23211929738099</v>
      </c>
      <c r="BU29" s="103">
        <v>114.55071939190999</v>
      </c>
      <c r="BV29" s="103">
        <v>156.91229470527099</v>
      </c>
      <c r="BW29" s="103">
        <v>121.576653973131</v>
      </c>
      <c r="BX29" s="103">
        <v>134.61055740125499</v>
      </c>
      <c r="BY29" s="103">
        <v>125.41634177371</v>
      </c>
      <c r="BZ29" s="103">
        <v>120.211352458706</v>
      </c>
      <c r="CA29" s="103">
        <v>109.63767052955799</v>
      </c>
      <c r="CB29" s="103">
        <v>109.16670513498801</v>
      </c>
      <c r="CC29" s="103">
        <v>113.946361611816</v>
      </c>
      <c r="CD29" s="103">
        <v>111.685167528351</v>
      </c>
      <c r="CE29" s="103">
        <v>118.017501678462</v>
      </c>
      <c r="CF29" s="103">
        <v>106.870560070658</v>
      </c>
      <c r="CG29" s="103">
        <v>123.09455717778501</v>
      </c>
      <c r="CH29" s="103">
        <v>113.266146321473</v>
      </c>
      <c r="CI29" s="103">
        <v>107.40211009579301</v>
      </c>
      <c r="CJ29" s="103">
        <v>146.05372145308201</v>
      </c>
      <c r="CK29" s="103">
        <v>108.37533505414901</v>
      </c>
      <c r="CL29" s="103">
        <v>147.08785819643001</v>
      </c>
      <c r="CM29" s="103">
        <v>106.491774734342</v>
      </c>
      <c r="CN29" s="103">
        <v>98.266862011049298</v>
      </c>
      <c r="CO29" s="103">
        <v>175.03783564471999</v>
      </c>
      <c r="CP29" s="103">
        <v>111.286809151122</v>
      </c>
      <c r="CQ29" s="103">
        <v>111.50321353386801</v>
      </c>
      <c r="CR29" s="103">
        <v>135.63314595813401</v>
      </c>
      <c r="CS29" s="103">
        <v>174.96870328848999</v>
      </c>
      <c r="CT29" s="103">
        <v>114.943591640466</v>
      </c>
      <c r="CU29" s="103">
        <v>112.411557302308</v>
      </c>
      <c r="CV29" s="103">
        <v>174.80003425537399</v>
      </c>
      <c r="CW29" s="103">
        <v>180.94907942377299</v>
      </c>
    </row>
    <row r="30" spans="1:101" x14ac:dyDescent="0.35">
      <c r="A30" s="102">
        <v>2018</v>
      </c>
      <c r="B30" s="103">
        <v>148.46399471482101</v>
      </c>
      <c r="C30" s="103">
        <v>337.45043249810698</v>
      </c>
      <c r="D30" s="103">
        <v>105.64368293109</v>
      </c>
      <c r="E30" s="103">
        <v>117.89802289281999</v>
      </c>
      <c r="F30" s="103">
        <v>116.2778868282</v>
      </c>
      <c r="G30" s="103">
        <v>113.393999859543</v>
      </c>
      <c r="H30" s="103">
        <v>117.591078066915</v>
      </c>
      <c r="I30" s="103">
        <v>170.16424338410201</v>
      </c>
      <c r="J30" s="103">
        <v>115.451625636977</v>
      </c>
      <c r="K30" s="103">
        <v>162.74628617016299</v>
      </c>
      <c r="L30" s="103">
        <v>145.63843387457101</v>
      </c>
      <c r="M30" s="103">
        <v>145.713267399351</v>
      </c>
      <c r="N30" s="103">
        <v>161.37381418390601</v>
      </c>
      <c r="O30" s="103">
        <v>99.254591138205697</v>
      </c>
      <c r="P30" s="103">
        <v>110.974058623258</v>
      </c>
      <c r="Q30" s="103">
        <v>110.13823672671801</v>
      </c>
      <c r="R30" s="103">
        <v>183.37168570085899</v>
      </c>
      <c r="S30" s="103">
        <v>109.288417865254</v>
      </c>
      <c r="T30" s="103">
        <v>115.80804605729899</v>
      </c>
      <c r="U30" s="103">
        <v>114.524899828277</v>
      </c>
      <c r="V30" s="103">
        <v>128.62395183831401</v>
      </c>
      <c r="W30" s="103">
        <v>121.558877247618</v>
      </c>
      <c r="X30" s="103">
        <v>136.15040142934001</v>
      </c>
      <c r="Y30" s="103">
        <v>126.20055664036499</v>
      </c>
      <c r="Z30" s="103">
        <v>112.924637185682</v>
      </c>
      <c r="AA30" s="103">
        <v>108.974588403722</v>
      </c>
      <c r="AB30" s="103">
        <v>101.98658109983</v>
      </c>
      <c r="AC30" s="103">
        <v>109.517007410053</v>
      </c>
      <c r="AD30" s="103">
        <v>133.088977345129</v>
      </c>
      <c r="AE30" s="103">
        <v>123.813315813595</v>
      </c>
      <c r="AF30" s="103">
        <v>111.14463357709199</v>
      </c>
      <c r="AG30" s="104">
        <v>122.472555526802</v>
      </c>
      <c r="AH30" s="103">
        <v>162.59689830357999</v>
      </c>
      <c r="AI30" s="103">
        <v>129.99945067557201</v>
      </c>
      <c r="AJ30" s="103">
        <v>111.19299141359301</v>
      </c>
      <c r="AK30" s="103">
        <v>108.842316422953</v>
      </c>
      <c r="AL30" s="103">
        <v>119.67837195315199</v>
      </c>
      <c r="AM30" s="103">
        <v>161.257009167723</v>
      </c>
      <c r="AN30" s="103">
        <v>111.246631485772</v>
      </c>
      <c r="AO30" s="103">
        <v>255.10354023343501</v>
      </c>
      <c r="AP30" s="103">
        <v>101.692133369644</v>
      </c>
      <c r="AQ30" s="103">
        <v>137.82200285377499</v>
      </c>
      <c r="AR30" s="103">
        <v>144.05509725270599</v>
      </c>
      <c r="AS30" s="103">
        <v>130.844453499032</v>
      </c>
      <c r="AT30" s="103">
        <v>117.712126417039</v>
      </c>
      <c r="AU30" s="103">
        <v>125.22896551876001</v>
      </c>
      <c r="AV30" s="103">
        <v>167.59829464708699</v>
      </c>
      <c r="AW30" s="103">
        <v>146.72989836052699</v>
      </c>
      <c r="AX30" s="103">
        <v>105.59276332956399</v>
      </c>
      <c r="AY30" s="103">
        <v>107.24754244861499</v>
      </c>
      <c r="AZ30" s="103">
        <v>109.951520340534</v>
      </c>
      <c r="BA30" s="103">
        <v>156.385452065918</v>
      </c>
      <c r="BB30" s="103">
        <v>104.98143831477201</v>
      </c>
      <c r="BC30" s="103">
        <v>124.661874880205</v>
      </c>
      <c r="BD30" s="103">
        <v>180.514812183022</v>
      </c>
      <c r="BE30" s="103">
        <v>114.719274401322</v>
      </c>
      <c r="BF30" s="103">
        <v>131.49716549709299</v>
      </c>
      <c r="BG30" s="103">
        <v>113.11584311584301</v>
      </c>
      <c r="BH30" s="103">
        <v>140.1891695532</v>
      </c>
      <c r="BI30" s="103">
        <v>382.50080241810298</v>
      </c>
      <c r="BJ30" s="103">
        <v>120.663222796201</v>
      </c>
      <c r="BK30" s="103">
        <v>111.619613085975</v>
      </c>
      <c r="BL30" s="103">
        <v>131.98316183125399</v>
      </c>
      <c r="BM30" s="103">
        <v>129.389161086851</v>
      </c>
      <c r="BN30" s="103">
        <v>136.57664871233001</v>
      </c>
      <c r="BO30" s="103">
        <v>110.85021916071</v>
      </c>
      <c r="BP30" s="103">
        <v>154.544493686978</v>
      </c>
      <c r="BQ30" s="103">
        <v>112.933662096136</v>
      </c>
      <c r="BR30" s="103">
        <v>112.420119642595</v>
      </c>
      <c r="BS30" s="103">
        <v>112.11512086727799</v>
      </c>
      <c r="BT30" s="103">
        <v>240.142919021414</v>
      </c>
      <c r="BU30" s="103">
        <v>117.71785358791099</v>
      </c>
      <c r="BV30" s="103">
        <v>164.880390876327</v>
      </c>
      <c r="BW30" s="103">
        <v>122.50255545987299</v>
      </c>
      <c r="BX30" s="103">
        <v>139.96214839424101</v>
      </c>
      <c r="BY30" s="103">
        <v>127.068887265564</v>
      </c>
      <c r="BZ30" s="103">
        <v>126.47629284032099</v>
      </c>
      <c r="CA30" s="103">
        <v>111.62534839372201</v>
      </c>
      <c r="CB30" s="103">
        <v>110.25151180504</v>
      </c>
      <c r="CC30" s="103">
        <v>119.216932828292</v>
      </c>
      <c r="CD30" s="103">
        <v>116.373106517826</v>
      </c>
      <c r="CE30" s="103">
        <v>120.92774610603099</v>
      </c>
      <c r="CF30" s="103">
        <v>107.35816510667701</v>
      </c>
      <c r="CG30" s="103">
        <v>127.652648173983</v>
      </c>
      <c r="CH30" s="103">
        <v>113.76283946073301</v>
      </c>
      <c r="CI30" s="103">
        <v>109.269412439853</v>
      </c>
      <c r="CJ30" s="103">
        <v>152.63282451780901</v>
      </c>
      <c r="CK30" s="103">
        <v>110.190695194176</v>
      </c>
      <c r="CL30" s="103">
        <v>150.228239475663</v>
      </c>
      <c r="CM30" s="103">
        <v>108.57212914672699</v>
      </c>
      <c r="CN30" s="103">
        <v>99.186947712583603</v>
      </c>
      <c r="CO30" s="103">
        <v>181.15446015060201</v>
      </c>
      <c r="CP30" s="103">
        <v>112.47078677806201</v>
      </c>
      <c r="CQ30" s="103">
        <v>112.53769064810299</v>
      </c>
      <c r="CR30" s="103">
        <v>145.54466255642899</v>
      </c>
      <c r="CS30" s="103">
        <v>203.54540358744401</v>
      </c>
      <c r="CT30" s="103">
        <v>117.579064176068</v>
      </c>
      <c r="CU30" s="103">
        <v>115.15730322479099</v>
      </c>
      <c r="CV30" s="103">
        <v>188.09625760041101</v>
      </c>
      <c r="CW30" s="103">
        <v>194.51043833294801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200A-10D6-45DE-A9F0-A4E1C047372A}">
  <sheetPr codeName="Sheet8">
    <tabColor rgb="FF007800"/>
  </sheetPr>
  <dimension ref="B1:M36"/>
  <sheetViews>
    <sheetView topLeftCell="A15" zoomScaleNormal="100" workbookViewId="0"/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177</v>
      </c>
    </row>
    <row r="4" spans="2:13" x14ac:dyDescent="0.35">
      <c r="B4" t="s">
        <v>169</v>
      </c>
    </row>
    <row r="5" spans="2:13" x14ac:dyDescent="0.35">
      <c r="B5" t="s">
        <v>170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175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109</v>
      </c>
      <c r="C19" s="25">
        <v>29</v>
      </c>
      <c r="D19" s="25">
        <v>0</v>
      </c>
      <c r="E19" s="25">
        <v>29</v>
      </c>
      <c r="F19" s="26">
        <v>22.949007579346301</v>
      </c>
      <c r="G19" s="26">
        <v>167.59829464708699</v>
      </c>
      <c r="H19" s="26">
        <v>78.444731096555017</v>
      </c>
      <c r="I19" s="26">
        <v>44.622121168337543</v>
      </c>
    </row>
    <row r="22" spans="2:9" x14ac:dyDescent="0.35">
      <c r="B22" s="27" t="s">
        <v>127</v>
      </c>
    </row>
    <row r="24" spans="2:9" x14ac:dyDescent="0.35">
      <c r="B24" t="s">
        <v>128</v>
      </c>
    </row>
    <row r="25" spans="2:9" ht="15" thickBot="1" x14ac:dyDescent="0.4"/>
    <row r="26" spans="2:9" x14ac:dyDescent="0.35">
      <c r="B26" s="22" t="s">
        <v>105</v>
      </c>
      <c r="C26" s="22" t="s">
        <v>106</v>
      </c>
      <c r="D26" s="22" t="s">
        <v>129</v>
      </c>
      <c r="E26" s="22" t="s">
        <v>130</v>
      </c>
      <c r="F26" s="22" t="s">
        <v>131</v>
      </c>
    </row>
    <row r="27" spans="2:9" x14ac:dyDescent="0.35">
      <c r="B27" s="34">
        <v>0</v>
      </c>
      <c r="C27" s="34">
        <v>0</v>
      </c>
      <c r="D27" s="34">
        <v>0</v>
      </c>
      <c r="E27" s="34">
        <v>0</v>
      </c>
      <c r="F27" s="35"/>
      <c r="G27" s="36"/>
    </row>
    <row r="28" spans="2:9" x14ac:dyDescent="0.35">
      <c r="B28" s="29">
        <v>0</v>
      </c>
      <c r="C28" s="29">
        <v>1</v>
      </c>
      <c r="D28" s="29">
        <v>0</v>
      </c>
      <c r="E28" s="29">
        <v>0</v>
      </c>
      <c r="F28" s="32">
        <v>115.09617061278004</v>
      </c>
    </row>
    <row r="29" spans="2:9" x14ac:dyDescent="0.35">
      <c r="B29" s="29">
        <v>0</v>
      </c>
      <c r="C29" s="29">
        <v>2</v>
      </c>
      <c r="D29" s="29">
        <v>0</v>
      </c>
      <c r="E29" s="29">
        <v>0</v>
      </c>
      <c r="F29" s="32">
        <v>116.58932670894323</v>
      </c>
    </row>
    <row r="30" spans="2:9" x14ac:dyDescent="0.35">
      <c r="B30" s="29">
        <v>1</v>
      </c>
      <c r="C30" s="29">
        <v>0</v>
      </c>
      <c r="D30" s="29">
        <v>0</v>
      </c>
      <c r="E30" s="29">
        <v>0</v>
      </c>
      <c r="F30" s="32">
        <v>115.06537060660226</v>
      </c>
    </row>
    <row r="31" spans="2:9" x14ac:dyDescent="0.35">
      <c r="B31" s="29">
        <v>1</v>
      </c>
      <c r="C31" s="29">
        <v>1</v>
      </c>
      <c r="D31" s="29">
        <v>0</v>
      </c>
      <c r="E31" s="29">
        <v>0</v>
      </c>
      <c r="F31" s="32">
        <v>117.52604818315649</v>
      </c>
    </row>
    <row r="32" spans="2:9" x14ac:dyDescent="0.35">
      <c r="B32" s="29">
        <v>1</v>
      </c>
      <c r="C32" s="29">
        <v>2</v>
      </c>
      <c r="D32" s="29">
        <v>0</v>
      </c>
      <c r="E32" s="29">
        <v>0</v>
      </c>
      <c r="F32" s="32">
        <v>118.66324526353897</v>
      </c>
    </row>
    <row r="33" spans="2:6" x14ac:dyDescent="0.35">
      <c r="B33" s="29">
        <v>2</v>
      </c>
      <c r="C33" s="29">
        <v>0</v>
      </c>
      <c r="D33" s="29">
        <v>0</v>
      </c>
      <c r="E33" s="29">
        <v>0</v>
      </c>
      <c r="F33" s="32">
        <v>117.30936612225771</v>
      </c>
    </row>
    <row r="34" spans="2:6" x14ac:dyDescent="0.35">
      <c r="B34" s="29">
        <v>2</v>
      </c>
      <c r="C34" s="29">
        <v>1</v>
      </c>
      <c r="D34" s="29">
        <v>0</v>
      </c>
      <c r="E34" s="29">
        <v>0</v>
      </c>
      <c r="F34" s="32">
        <v>118.91724142677094</v>
      </c>
    </row>
    <row r="35" spans="2:6" ht="15" thickBot="1" x14ac:dyDescent="0.4">
      <c r="B35" s="30">
        <v>2</v>
      </c>
      <c r="C35" s="30">
        <v>2</v>
      </c>
      <c r="D35" s="30">
        <v>0</v>
      </c>
      <c r="E35" s="30">
        <v>0</v>
      </c>
      <c r="F35" s="33">
        <v>120.69207400223046</v>
      </c>
    </row>
    <row r="36" spans="2:6" x14ac:dyDescent="0.35">
      <c r="B36" s="37" t="s">
        <v>132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T905270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D810264">
              <controlPr defaultSize="0" autoFill="0" autoPict="0" macro="[0]!GoToResultsNew0710201917235799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79E9-4CC9-4268-A9F3-456235F73DE4}">
  <sheetPr codeName="Sheet7">
    <tabColor rgb="FF007800"/>
  </sheetPr>
  <dimension ref="B1:M183"/>
  <sheetViews>
    <sheetView topLeftCell="A20" zoomScaleNormal="100" workbookViewId="0">
      <selection activeCell="C38" sqref="C38"/>
    </sheetView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176</v>
      </c>
    </row>
    <row r="4" spans="2:13" x14ac:dyDescent="0.35">
      <c r="B4" t="s">
        <v>169</v>
      </c>
    </row>
    <row r="5" spans="2:13" x14ac:dyDescent="0.35">
      <c r="B5" t="s">
        <v>170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175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109</v>
      </c>
      <c r="C19" s="25">
        <v>29</v>
      </c>
      <c r="D19" s="25">
        <v>0</v>
      </c>
      <c r="E19" s="25">
        <v>29</v>
      </c>
      <c r="F19" s="26">
        <v>22.949007579346301</v>
      </c>
      <c r="G19" s="26">
        <v>167.59829464708699</v>
      </c>
      <c r="H19" s="26">
        <v>78.444731096555017</v>
      </c>
      <c r="I19" s="26">
        <v>44.622121168337543</v>
      </c>
    </row>
    <row r="22" spans="2:9" x14ac:dyDescent="0.35">
      <c r="B22" s="27" t="s">
        <v>127</v>
      </c>
    </row>
    <row r="24" spans="2:9" x14ac:dyDescent="0.35">
      <c r="B24" t="s">
        <v>133</v>
      </c>
    </row>
    <row r="26" spans="2:9" x14ac:dyDescent="0.35">
      <c r="B26" t="s">
        <v>134</v>
      </c>
    </row>
    <row r="27" spans="2:9" ht="15" thickBot="1" x14ac:dyDescent="0.4"/>
    <row r="28" spans="2:9" x14ac:dyDescent="0.35">
      <c r="B28" s="38" t="s">
        <v>120</v>
      </c>
      <c r="C28" s="38">
        <v>27</v>
      </c>
    </row>
    <row r="29" spans="2:9" x14ac:dyDescent="0.35">
      <c r="B29" s="20" t="s">
        <v>135</v>
      </c>
      <c r="C29" s="20">
        <v>26</v>
      </c>
    </row>
    <row r="30" spans="2:9" x14ac:dyDescent="0.35">
      <c r="B30" s="20" t="s">
        <v>136</v>
      </c>
      <c r="C30" s="20">
        <v>101.00128418773447</v>
      </c>
    </row>
    <row r="31" spans="2:9" x14ac:dyDescent="0.35">
      <c r="B31" s="20" t="s">
        <v>137</v>
      </c>
      <c r="C31" s="20">
        <v>3.7407883032494249</v>
      </c>
    </row>
    <row r="32" spans="2:9" x14ac:dyDescent="0.35">
      <c r="B32" s="20" t="s">
        <v>138</v>
      </c>
      <c r="C32" s="20">
        <v>1.9341117607960054</v>
      </c>
    </row>
    <row r="33" spans="2:6" x14ac:dyDescent="0.35">
      <c r="B33" s="20" t="s">
        <v>139</v>
      </c>
      <c r="C33" s="20">
        <v>3.7407883032494249</v>
      </c>
    </row>
    <row r="34" spans="2:6" x14ac:dyDescent="0.35">
      <c r="B34" s="20" t="s">
        <v>140</v>
      </c>
      <c r="C34" s="20">
        <v>134.43621476735973</v>
      </c>
    </row>
    <row r="35" spans="2:6" x14ac:dyDescent="0.35">
      <c r="B35" s="20" t="s">
        <v>141</v>
      </c>
      <c r="C35" s="20">
        <v>1.666461867943438</v>
      </c>
    </row>
    <row r="36" spans="2:6" x14ac:dyDescent="0.35">
      <c r="B36" s="20" t="s">
        <v>142</v>
      </c>
      <c r="C36" s="20"/>
    </row>
    <row r="37" spans="2:6" x14ac:dyDescent="0.35">
      <c r="B37" s="20" t="s">
        <v>143</v>
      </c>
      <c r="C37" s="20">
        <v>3.7407883032494249</v>
      </c>
    </row>
    <row r="38" spans="2:6" x14ac:dyDescent="0.35">
      <c r="B38" s="20" t="s">
        <v>144</v>
      </c>
      <c r="C38" s="20"/>
    </row>
    <row r="39" spans="2:6" x14ac:dyDescent="0.35">
      <c r="B39" s="20" t="s">
        <v>131</v>
      </c>
      <c r="C39" s="20"/>
    </row>
    <row r="40" spans="2:6" x14ac:dyDescent="0.35">
      <c r="B40" s="20" t="s">
        <v>145</v>
      </c>
      <c r="C40" s="20"/>
    </row>
    <row r="41" spans="2:6" ht="15" thickBot="1" x14ac:dyDescent="0.4">
      <c r="B41" s="39" t="s">
        <v>146</v>
      </c>
      <c r="C41" s="39">
        <v>0</v>
      </c>
    </row>
    <row r="44" spans="2:6" x14ac:dyDescent="0.35">
      <c r="B44" t="s">
        <v>147</v>
      </c>
    </row>
    <row r="45" spans="2:6" ht="15" thickBot="1" x14ac:dyDescent="0.4"/>
    <row r="46" spans="2:6" x14ac:dyDescent="0.35">
      <c r="B46" s="21" t="s">
        <v>148</v>
      </c>
      <c r="C46" s="22" t="s">
        <v>149</v>
      </c>
      <c r="D46" s="22" t="s">
        <v>150</v>
      </c>
      <c r="E46" s="22" t="s">
        <v>151</v>
      </c>
      <c r="F46" s="22" t="s">
        <v>152</v>
      </c>
    </row>
    <row r="47" spans="2:6" ht="15" thickBot="1" x14ac:dyDescent="0.4">
      <c r="B47" s="24" t="s">
        <v>153</v>
      </c>
      <c r="C47" s="26">
        <v>0.16984244784814009</v>
      </c>
      <c r="D47" s="26">
        <v>0.37931052345262045</v>
      </c>
      <c r="E47" s="26">
        <v>-0.57359251707603132</v>
      </c>
      <c r="F47" s="26">
        <v>0.91327741277231145</v>
      </c>
    </row>
    <row r="50" spans="2:6" x14ac:dyDescent="0.35">
      <c r="B50" t="s">
        <v>156</v>
      </c>
    </row>
    <row r="51" spans="2:6" ht="15" thickBot="1" x14ac:dyDescent="0.4"/>
    <row r="52" spans="2:6" x14ac:dyDescent="0.35">
      <c r="B52" s="40" t="s">
        <v>120</v>
      </c>
      <c r="C52" s="22" t="s">
        <v>109</v>
      </c>
      <c r="D52" s="22" t="s">
        <v>157</v>
      </c>
      <c r="E52" s="22" t="s">
        <v>158</v>
      </c>
      <c r="F52" s="22" t="s">
        <v>159</v>
      </c>
    </row>
    <row r="53" spans="2:6" x14ac:dyDescent="0.35">
      <c r="B53" s="28">
        <v>1990</v>
      </c>
      <c r="C53" s="31">
        <v>22.949007579346301</v>
      </c>
      <c r="D53" s="31">
        <v>22.949007579346301</v>
      </c>
      <c r="E53" s="31">
        <v>0</v>
      </c>
      <c r="F53" s="31">
        <v>0</v>
      </c>
    </row>
    <row r="54" spans="2:6" x14ac:dyDescent="0.35">
      <c r="B54" s="29">
        <v>1991</v>
      </c>
      <c r="C54" s="32">
        <v>26.132091425864498</v>
      </c>
      <c r="D54" s="32">
        <v>26.132091425864498</v>
      </c>
      <c r="E54" s="32">
        <v>0</v>
      </c>
      <c r="F54" s="32">
        <v>0</v>
      </c>
    </row>
    <row r="55" spans="2:6" x14ac:dyDescent="0.35">
      <c r="B55" s="29">
        <v>1992</v>
      </c>
      <c r="C55" s="32">
        <v>29.2124945523449</v>
      </c>
      <c r="D55" s="32">
        <v>29.485017720230836</v>
      </c>
      <c r="E55" s="32">
        <v>-0.27252316788593589</v>
      </c>
      <c r="F55" s="32">
        <v>-0.14090352657479108</v>
      </c>
    </row>
    <row r="56" spans="2:6" x14ac:dyDescent="0.35">
      <c r="B56" s="29">
        <v>1993</v>
      </c>
      <c r="C56" s="32">
        <v>31.060737091425899</v>
      </c>
      <c r="D56" s="32">
        <v>32.462740126673445</v>
      </c>
      <c r="E56" s="32">
        <v>-1.4020030352475459</v>
      </c>
      <c r="F56" s="32">
        <v>-0.72488212091246251</v>
      </c>
    </row>
    <row r="57" spans="2:6" x14ac:dyDescent="0.35">
      <c r="B57" s="29">
        <v>1994</v>
      </c>
      <c r="C57" s="32">
        <v>34.243821411653201</v>
      </c>
      <c r="D57" s="32">
        <v>33.078822078355039</v>
      </c>
      <c r="E57" s="32">
        <v>1.1649993332981623</v>
      </c>
      <c r="F57" s="32">
        <v>0.60234333760459313</v>
      </c>
    </row>
    <row r="58" spans="2:6" x14ac:dyDescent="0.35">
      <c r="B58" s="29">
        <v>1995</v>
      </c>
      <c r="C58" s="32">
        <v>37.745213169114201</v>
      </c>
      <c r="D58" s="32">
        <v>37.596748179728642</v>
      </c>
      <c r="E58" s="32">
        <v>0.14846498938555897</v>
      </c>
      <c r="F58" s="32">
        <v>7.6761329099439696E-2</v>
      </c>
    </row>
    <row r="59" spans="2:6" x14ac:dyDescent="0.35">
      <c r="B59" s="29">
        <v>1996</v>
      </c>
      <c r="C59" s="32">
        <v>41.133658455708201</v>
      </c>
      <c r="D59" s="32">
        <v>41.416447374423342</v>
      </c>
      <c r="E59" s="32">
        <v>-0.28278891871514134</v>
      </c>
      <c r="F59" s="32">
        <v>-0.14621126061441062</v>
      </c>
    </row>
    <row r="60" spans="2:6" x14ac:dyDescent="0.35">
      <c r="B60" s="29">
        <v>1997</v>
      </c>
      <c r="C60" s="32">
        <v>44.080577451444803</v>
      </c>
      <c r="D60" s="32">
        <v>44.69194619015034</v>
      </c>
      <c r="E60" s="32">
        <v>-0.61136873870553643</v>
      </c>
      <c r="F60" s="32">
        <v>-0.31609793761551852</v>
      </c>
    </row>
    <row r="61" spans="2:6" x14ac:dyDescent="0.35">
      <c r="B61" s="29">
        <v>1998</v>
      </c>
      <c r="C61" s="32">
        <v>49.9128076740881</v>
      </c>
      <c r="D61" s="32">
        <v>47.197338895029546</v>
      </c>
      <c r="E61" s="32">
        <v>2.7154687790585541</v>
      </c>
      <c r="F61" s="32">
        <v>1.4039875223864895</v>
      </c>
    </row>
    <row r="62" spans="2:6" x14ac:dyDescent="0.35">
      <c r="B62" s="29">
        <v>1999</v>
      </c>
      <c r="C62" s="32">
        <v>52.243646139270503</v>
      </c>
      <c r="D62" s="32">
        <v>55.914880344579537</v>
      </c>
      <c r="E62" s="32">
        <v>-3.6712342053090339</v>
      </c>
      <c r="F62" s="32">
        <v>-1.8981499827073571</v>
      </c>
    </row>
    <row r="63" spans="2:6" x14ac:dyDescent="0.35">
      <c r="B63" s="29">
        <v>2000</v>
      </c>
      <c r="C63" s="32">
        <v>54.338321648507801</v>
      </c>
      <c r="D63" s="32">
        <v>54.744327052301045</v>
      </c>
      <c r="E63" s="32">
        <v>-0.40600540379324457</v>
      </c>
      <c r="F63" s="32">
        <v>-0.2099182746431098</v>
      </c>
    </row>
    <row r="64" spans="2:6" x14ac:dyDescent="0.35">
      <c r="B64" s="29">
        <v>2001</v>
      </c>
      <c r="C64" s="32">
        <v>56.391926101373699</v>
      </c>
      <c r="D64" s="32">
        <v>56.602839605593239</v>
      </c>
      <c r="E64" s="32">
        <v>-0.21091350421954047</v>
      </c>
      <c r="F64" s="32">
        <v>-0.10904928479041803</v>
      </c>
    </row>
    <row r="65" spans="2:6" x14ac:dyDescent="0.35">
      <c r="B65" s="29">
        <v>2002</v>
      </c>
      <c r="C65" s="32">
        <v>58.815172903837002</v>
      </c>
      <c r="D65" s="32">
        <v>58.615373002087736</v>
      </c>
      <c r="E65" s="32">
        <v>0.19979990174926598</v>
      </c>
      <c r="F65" s="32">
        <v>0.10330318330055348</v>
      </c>
    </row>
    <row r="66" spans="2:6" x14ac:dyDescent="0.35">
      <c r="B66" s="29">
        <v>2003</v>
      </c>
      <c r="C66" s="32">
        <v>61.053595452392202</v>
      </c>
      <c r="D66" s="32">
        <v>61.408262154148446</v>
      </c>
      <c r="E66" s="32">
        <v>-0.35466670175624415</v>
      </c>
      <c r="F66" s="32">
        <v>-0.18337446105507216</v>
      </c>
    </row>
    <row r="67" spans="2:6" x14ac:dyDescent="0.35">
      <c r="B67" s="29">
        <v>2004</v>
      </c>
      <c r="C67" s="32">
        <v>63.353638086215099</v>
      </c>
      <c r="D67" s="32">
        <v>63.461860448795541</v>
      </c>
      <c r="E67" s="32">
        <v>-0.10822236258044171</v>
      </c>
      <c r="F67" s="32">
        <v>-5.5954554837049114E-2</v>
      </c>
    </row>
    <row r="68" spans="2:6" x14ac:dyDescent="0.35">
      <c r="B68" s="29">
        <v>2005</v>
      </c>
      <c r="C68" s="32">
        <v>66.043851255329201</v>
      </c>
      <c r="D68" s="32">
        <v>65.823523167886137</v>
      </c>
      <c r="E68" s="32">
        <v>0.22032808744306465</v>
      </c>
      <c r="F68" s="32">
        <v>0.11391693691598574</v>
      </c>
    </row>
    <row r="69" spans="2:6" x14ac:dyDescent="0.35">
      <c r="B69" s="29">
        <v>2006</v>
      </c>
      <c r="C69" s="32">
        <v>69.872098531501607</v>
      </c>
      <c r="D69" s="32">
        <v>68.903906872291444</v>
      </c>
      <c r="E69" s="32">
        <v>0.96819165921016292</v>
      </c>
      <c r="F69" s="32">
        <v>0.5005872353579468</v>
      </c>
    </row>
    <row r="70" spans="2:6" x14ac:dyDescent="0.35">
      <c r="B70" s="29">
        <v>2007</v>
      </c>
      <c r="C70" s="32">
        <v>74.324964471814297</v>
      </c>
      <c r="D70" s="32">
        <v>73.870188255522152</v>
      </c>
      <c r="E70" s="32">
        <v>0.45477621629214582</v>
      </c>
      <c r="F70" s="32">
        <v>0.23513440407651395</v>
      </c>
    </row>
    <row r="71" spans="2:6" x14ac:dyDescent="0.35">
      <c r="B71" s="29">
        <v>2008</v>
      </c>
      <c r="C71" s="32">
        <v>80.530554239696798</v>
      </c>
      <c r="D71" s="32">
        <v>78.947672859975128</v>
      </c>
      <c r="E71" s="32">
        <v>1.5828813797216696</v>
      </c>
      <c r="F71" s="32">
        <v>0.81840223083603869</v>
      </c>
    </row>
    <row r="72" spans="2:6" x14ac:dyDescent="0.35">
      <c r="B72" s="29">
        <v>2009</v>
      </c>
      <c r="C72" s="32">
        <v>89.294173377546201</v>
      </c>
      <c r="D72" s="32">
        <v>86.905986455427438</v>
      </c>
      <c r="E72" s="32">
        <v>2.3881869221187628</v>
      </c>
      <c r="F72" s="32">
        <v>1.2347719353797206</v>
      </c>
    </row>
    <row r="73" spans="2:6" x14ac:dyDescent="0.35">
      <c r="B73" s="29">
        <v>2010</v>
      </c>
      <c r="C73" s="32">
        <v>100</v>
      </c>
      <c r="D73" s="32">
        <v>98.227634963243744</v>
      </c>
      <c r="E73" s="32">
        <v>1.7723650367562556</v>
      </c>
      <c r="F73" s="32">
        <v>0.91637157308159833</v>
      </c>
    </row>
    <row r="74" spans="2:6" x14ac:dyDescent="0.35">
      <c r="B74" s="29">
        <v>2011</v>
      </c>
      <c r="C74" s="32">
        <v>108.858360966367</v>
      </c>
      <c r="D74" s="32">
        <v>110.87566907030194</v>
      </c>
      <c r="E74" s="32">
        <v>-2.017308103934937</v>
      </c>
      <c r="F74" s="32">
        <v>-1.0430152718293235</v>
      </c>
    </row>
    <row r="75" spans="2:6" x14ac:dyDescent="0.35">
      <c r="B75" s="29">
        <v>2012</v>
      </c>
      <c r="C75" s="32">
        <v>118.995736617717</v>
      </c>
      <c r="D75" s="32">
        <v>117.88656438058214</v>
      </c>
      <c r="E75" s="32">
        <v>1.1091722371348567</v>
      </c>
      <c r="F75" s="32">
        <v>0.57347887522195939</v>
      </c>
    </row>
    <row r="76" spans="2:6" x14ac:dyDescent="0.35">
      <c r="B76" s="29">
        <v>2013</v>
      </c>
      <c r="C76" s="32">
        <v>131.97536712458501</v>
      </c>
      <c r="D76" s="32">
        <v>129.30295471691514</v>
      </c>
      <c r="E76" s="32">
        <v>2.6724124076698672</v>
      </c>
      <c r="F76" s="32">
        <v>1.3817259487476596</v>
      </c>
    </row>
    <row r="77" spans="2:6" x14ac:dyDescent="0.35">
      <c r="B77" s="29">
        <v>2014</v>
      </c>
      <c r="C77" s="32">
        <v>140.36001894836599</v>
      </c>
      <c r="D77" s="32">
        <v>145.12484007930115</v>
      </c>
      <c r="E77" s="32">
        <v>-4.7648211309351609</v>
      </c>
      <c r="F77" s="32">
        <v>-2.4635707343892812</v>
      </c>
    </row>
    <row r="78" spans="2:6" x14ac:dyDescent="0.35">
      <c r="B78" s="29">
        <v>2015</v>
      </c>
      <c r="C78" s="32">
        <v>148.60255802936999</v>
      </c>
      <c r="D78" s="32">
        <v>148.91451321999511</v>
      </c>
      <c r="E78" s="32">
        <v>-0.31195519062512744</v>
      </c>
      <c r="F78" s="32">
        <v>-0.16129119162004307</v>
      </c>
    </row>
    <row r="79" spans="2:6" x14ac:dyDescent="0.35">
      <c r="B79" s="29">
        <v>2016</v>
      </c>
      <c r="C79" s="32">
        <v>155.94504973945999</v>
      </c>
      <c r="D79" s="32">
        <v>157.01493955822212</v>
      </c>
      <c r="E79" s="32">
        <v>-1.0698898187621353</v>
      </c>
      <c r="F79" s="32">
        <v>-0.55316856060159114</v>
      </c>
    </row>
    <row r="80" spans="2:6" x14ac:dyDescent="0.35">
      <c r="B80" s="29">
        <v>2017</v>
      </c>
      <c r="C80" s="32">
        <v>159.82946470866901</v>
      </c>
      <c r="D80" s="32">
        <v>163.45738389739813</v>
      </c>
      <c r="E80" s="32">
        <v>-3.6279191887291233</v>
      </c>
      <c r="F80" s="32">
        <v>-1.8757546809166872</v>
      </c>
    </row>
    <row r="81" spans="2:6" ht="15" thickBot="1" x14ac:dyDescent="0.4">
      <c r="B81" s="30">
        <v>2018</v>
      </c>
      <c r="C81" s="33">
        <v>167.59829464708699</v>
      </c>
      <c r="D81" s="33">
        <v>163.88372212572617</v>
      </c>
      <c r="E81" s="33">
        <v>3.7145725213608216</v>
      </c>
      <c r="F81" s="33">
        <v>1.9205573310986164</v>
      </c>
    </row>
    <row r="101" spans="2:10" x14ac:dyDescent="0.35">
      <c r="G101" t="s">
        <v>160</v>
      </c>
    </row>
    <row r="104" spans="2:10" x14ac:dyDescent="0.35">
      <c r="B104" t="s">
        <v>161</v>
      </c>
    </row>
    <row r="105" spans="2:10" ht="15" thickBot="1" x14ac:dyDescent="0.4"/>
    <row r="106" spans="2:10" x14ac:dyDescent="0.35">
      <c r="B106" s="22" t="s">
        <v>162</v>
      </c>
      <c r="C106" s="22" t="s">
        <v>163</v>
      </c>
      <c r="D106" s="22" t="s">
        <v>164</v>
      </c>
      <c r="E106" s="22" t="s">
        <v>151</v>
      </c>
      <c r="F106" s="22" t="s">
        <v>152</v>
      </c>
      <c r="G106" s="22" t="s">
        <v>165</v>
      </c>
      <c r="H106" s="22" t="s">
        <v>164</v>
      </c>
      <c r="I106" s="22" t="s">
        <v>151</v>
      </c>
      <c r="J106" s="22" t="s">
        <v>152</v>
      </c>
    </row>
    <row r="107" spans="2:10" x14ac:dyDescent="0.35">
      <c r="B107" s="28">
        <v>0</v>
      </c>
      <c r="C107" s="31">
        <v>1</v>
      </c>
      <c r="D107" s="31">
        <v>0</v>
      </c>
      <c r="E107" s="31"/>
      <c r="F107" s="31"/>
      <c r="G107" s="31">
        <v>1</v>
      </c>
      <c r="H107" s="31">
        <v>0</v>
      </c>
      <c r="I107" s="31"/>
      <c r="J107" s="31"/>
    </row>
    <row r="108" spans="2:10" x14ac:dyDescent="0.35">
      <c r="B108" s="29">
        <v>1</v>
      </c>
      <c r="C108" s="32">
        <v>0.89195939392113255</v>
      </c>
      <c r="D108" s="32">
        <v>0.18569533817705186</v>
      </c>
      <c r="E108" s="32">
        <v>-0.36395617492400728</v>
      </c>
      <c r="F108" s="32">
        <v>0.36395617492400728</v>
      </c>
      <c r="G108" s="32">
        <v>0.89195939392113255</v>
      </c>
      <c r="H108" s="32">
        <v>0.18569533817705186</v>
      </c>
      <c r="I108" s="32">
        <v>-0.36395617492400728</v>
      </c>
      <c r="J108" s="32">
        <v>0.36395617492400728</v>
      </c>
    </row>
    <row r="109" spans="2:10" x14ac:dyDescent="0.35">
      <c r="B109" s="29">
        <v>2</v>
      </c>
      <c r="C109" s="32">
        <v>0.78278211944218068</v>
      </c>
      <c r="D109" s="32">
        <v>0.29891661395251723</v>
      </c>
      <c r="E109" s="32">
        <v>-0.58586579772759662</v>
      </c>
      <c r="F109" s="32">
        <v>0.58586579772759662</v>
      </c>
      <c r="G109" s="32">
        <v>-6.2665910406146039E-2</v>
      </c>
      <c r="H109" s="32">
        <v>0.18569533817705186</v>
      </c>
      <c r="I109" s="32">
        <v>-0.36395617492400728</v>
      </c>
      <c r="J109" s="32">
        <v>0.36395617492400728</v>
      </c>
    </row>
    <row r="110" spans="2:10" x14ac:dyDescent="0.35">
      <c r="B110" s="29">
        <v>3</v>
      </c>
      <c r="C110" s="32">
        <v>0.66670544153745659</v>
      </c>
      <c r="D110" s="32">
        <v>0.36278039399962131</v>
      </c>
      <c r="E110" s="32">
        <v>-0.71103650653650829</v>
      </c>
      <c r="F110" s="32">
        <v>0.71103650653650829</v>
      </c>
      <c r="G110" s="32">
        <v>-9.5100138889815597E-2</v>
      </c>
      <c r="H110" s="32">
        <v>0.18569533817705186</v>
      </c>
      <c r="I110" s="32">
        <v>-0.36395617492400728</v>
      </c>
      <c r="J110" s="32">
        <v>0.36395617492400728</v>
      </c>
    </row>
    <row r="111" spans="2:10" x14ac:dyDescent="0.35">
      <c r="B111" s="29">
        <v>4</v>
      </c>
      <c r="C111" s="32">
        <v>0.54889492411410079</v>
      </c>
      <c r="D111" s="32">
        <v>0.40282070561943317</v>
      </c>
      <c r="E111" s="32">
        <v>-0.78951407524110018</v>
      </c>
      <c r="F111" s="32">
        <v>0.78951407524110018</v>
      </c>
      <c r="G111" s="32">
        <v>-7.8078462735605703E-2</v>
      </c>
      <c r="H111" s="32">
        <v>0.18569533817705186</v>
      </c>
      <c r="I111" s="32">
        <v>-0.36395617492400728</v>
      </c>
      <c r="J111" s="32">
        <v>0.36395617492400728</v>
      </c>
    </row>
    <row r="112" spans="2:10" x14ac:dyDescent="0.35">
      <c r="B112" s="29">
        <v>5</v>
      </c>
      <c r="C112" s="32">
        <v>0.43373815336094013</v>
      </c>
      <c r="D112" s="32">
        <v>0.42783506251635595</v>
      </c>
      <c r="E112" s="32">
        <v>-0.8385413138554999</v>
      </c>
      <c r="F112" s="32">
        <v>0.8385413138554999</v>
      </c>
      <c r="G112" s="32">
        <v>-6.1921887734376575E-2</v>
      </c>
      <c r="H112" s="32">
        <v>0.18569533817705186</v>
      </c>
      <c r="I112" s="32">
        <v>-0.36395617492400728</v>
      </c>
      <c r="J112" s="32">
        <v>0.36395617492400728</v>
      </c>
    </row>
    <row r="113" spans="2:10" x14ac:dyDescent="0.35">
      <c r="B113" s="29">
        <v>6</v>
      </c>
      <c r="C113" s="32">
        <v>0.32306927441327277</v>
      </c>
      <c r="D113" s="32">
        <v>0.44273834228678915</v>
      </c>
      <c r="E113" s="32">
        <v>-0.86775120545707329</v>
      </c>
      <c r="F113" s="32">
        <v>0.86775120545707329</v>
      </c>
      <c r="G113" s="32">
        <v>-5.7413855790992521E-2</v>
      </c>
      <c r="H113" s="32">
        <v>0.18569533817705186</v>
      </c>
      <c r="I113" s="32">
        <v>-0.36395617492400728</v>
      </c>
      <c r="J113" s="32">
        <v>0.36395617492400728</v>
      </c>
    </row>
    <row r="114" spans="2:10" x14ac:dyDescent="0.35">
      <c r="B114" s="29">
        <v>7</v>
      </c>
      <c r="C114" s="32">
        <v>0.22589421979974297</v>
      </c>
      <c r="D114" s="32">
        <v>0.45079422113048606</v>
      </c>
      <c r="E114" s="32">
        <v>-0.8835404378545374</v>
      </c>
      <c r="F114" s="32">
        <v>0.8835404378545374</v>
      </c>
      <c r="G114" s="32">
        <v>-1.6646845611266184E-2</v>
      </c>
      <c r="H114" s="32">
        <v>0.18569533817705186</v>
      </c>
      <c r="I114" s="32">
        <v>-0.36395617492400728</v>
      </c>
      <c r="J114" s="32">
        <v>0.36395617492400728</v>
      </c>
    </row>
    <row r="115" spans="2:10" x14ac:dyDescent="0.35">
      <c r="B115" s="29">
        <v>8</v>
      </c>
      <c r="C115" s="32">
        <v>0.13868955845145908</v>
      </c>
      <c r="D115" s="32">
        <v>0.45468078462892508</v>
      </c>
      <c r="E115" s="32">
        <v>-0.89115796233510591</v>
      </c>
      <c r="F115" s="32">
        <v>0.89115796233510591</v>
      </c>
      <c r="G115" s="32">
        <v>-3.1707841364900902E-2</v>
      </c>
      <c r="H115" s="32">
        <v>0.18569533817705186</v>
      </c>
      <c r="I115" s="32">
        <v>-0.36395617492400728</v>
      </c>
      <c r="J115" s="32">
        <v>0.36395617492400728</v>
      </c>
    </row>
    <row r="116" spans="2:10" x14ac:dyDescent="0.35">
      <c r="B116" s="29">
        <v>9</v>
      </c>
      <c r="C116" s="32">
        <v>6.3416211685674115E-2</v>
      </c>
      <c r="D116" s="32">
        <v>0.45613720896463616</v>
      </c>
      <c r="E116" s="32">
        <v>-0.89401250157930734</v>
      </c>
      <c r="F116" s="32">
        <v>0.89401250157930734</v>
      </c>
      <c r="G116" s="32">
        <v>-2.3241041079031275E-2</v>
      </c>
      <c r="H116" s="32">
        <v>0.18569533817705186</v>
      </c>
      <c r="I116" s="32">
        <v>-0.36395617492400728</v>
      </c>
      <c r="J116" s="32">
        <v>0.36395617492400728</v>
      </c>
    </row>
    <row r="117" spans="2:10" x14ac:dyDescent="0.35">
      <c r="B117" s="29">
        <v>10</v>
      </c>
      <c r="C117" s="32">
        <v>6.4442576507645565E-4</v>
      </c>
      <c r="D117" s="32">
        <v>0.45644113116923679</v>
      </c>
      <c r="E117" s="32">
        <v>-0.89460817815442661</v>
      </c>
      <c r="F117" s="32">
        <v>0.89460817815442661</v>
      </c>
      <c r="G117" s="32">
        <v>-1.7002051423588606E-2</v>
      </c>
      <c r="H117" s="32">
        <v>0.18569533817705186</v>
      </c>
      <c r="I117" s="32">
        <v>-0.36395617492400728</v>
      </c>
      <c r="J117" s="32">
        <v>0.36395617492400728</v>
      </c>
    </row>
    <row r="118" spans="2:10" x14ac:dyDescent="0.35">
      <c r="B118" s="29">
        <v>11</v>
      </c>
      <c r="C118" s="32">
        <v>-5.2250539234751002E-2</v>
      </c>
      <c r="D118" s="32">
        <v>0.45644116254273931</v>
      </c>
      <c r="E118" s="32">
        <v>-0.89460823964536151</v>
      </c>
      <c r="F118" s="32">
        <v>0.89460823964536151</v>
      </c>
      <c r="G118" s="32">
        <v>-2.542996592732269E-2</v>
      </c>
      <c r="H118" s="32">
        <v>0.18569533817705186</v>
      </c>
      <c r="I118" s="32">
        <v>-0.36395617492400728</v>
      </c>
      <c r="J118" s="32">
        <v>0.36395617492400728</v>
      </c>
    </row>
    <row r="119" spans="2:10" x14ac:dyDescent="0.35">
      <c r="B119" s="29">
        <v>12</v>
      </c>
      <c r="C119" s="32">
        <v>-9.9061764669128916E-2</v>
      </c>
      <c r="D119" s="32">
        <v>0.45664736824163382</v>
      </c>
      <c r="E119" s="32">
        <v>-0.89501239538860167</v>
      </c>
      <c r="F119" s="32">
        <v>0.89501239538860167</v>
      </c>
      <c r="G119" s="32">
        <v>-4.0996456293809824E-2</v>
      </c>
      <c r="H119" s="32">
        <v>0.18569533817705186</v>
      </c>
      <c r="I119" s="32">
        <v>-0.36395617492400728</v>
      </c>
      <c r="J119" s="32">
        <v>0.36395617492400728</v>
      </c>
    </row>
    <row r="120" spans="2:10" x14ac:dyDescent="0.35">
      <c r="B120" s="29">
        <v>13</v>
      </c>
      <c r="C120" s="32">
        <v>-0.14209134262205958</v>
      </c>
      <c r="D120" s="32">
        <v>0.45738779348250413</v>
      </c>
      <c r="E120" s="32">
        <v>-0.89646360219395194</v>
      </c>
      <c r="F120" s="32">
        <v>0.89646360219395194</v>
      </c>
      <c r="G120" s="32">
        <v>-4.8894167023568302E-2</v>
      </c>
      <c r="H120" s="32">
        <v>0.18569533817705186</v>
      </c>
      <c r="I120" s="32">
        <v>-0.36395617492400728</v>
      </c>
      <c r="J120" s="32">
        <v>0.36395617492400728</v>
      </c>
    </row>
    <row r="121" spans="2:10" x14ac:dyDescent="0.35">
      <c r="B121" s="29">
        <v>14</v>
      </c>
      <c r="C121" s="32">
        <v>-0.18225550565098103</v>
      </c>
      <c r="D121" s="32">
        <v>0.45890740236713901</v>
      </c>
      <c r="E121" s="32">
        <v>-0.89944198087842331</v>
      </c>
      <c r="F121" s="32">
        <v>0.89944198087842331</v>
      </c>
      <c r="G121" s="32">
        <v>-5.1816758577717614E-2</v>
      </c>
      <c r="H121" s="32">
        <v>0.18569533817705186</v>
      </c>
      <c r="I121" s="32">
        <v>-0.36395617492400728</v>
      </c>
      <c r="J121" s="32">
        <v>0.36395617492400728</v>
      </c>
    </row>
    <row r="122" spans="2:10" ht="15" thickBot="1" x14ac:dyDescent="0.4">
      <c r="B122" s="30">
        <v>15</v>
      </c>
      <c r="C122" s="33">
        <v>-0.22138190877314873</v>
      </c>
      <c r="D122" s="33">
        <v>0.4613966149806884</v>
      </c>
      <c r="E122" s="33">
        <v>-0.90432074795084294</v>
      </c>
      <c r="F122" s="33">
        <v>0.90432074795084294</v>
      </c>
      <c r="G122" s="33">
        <v>-5.9436112706981827E-2</v>
      </c>
      <c r="H122" s="33">
        <v>0.18569533817705186</v>
      </c>
      <c r="I122" s="33">
        <v>-0.36395617492400728</v>
      </c>
      <c r="J122" s="33">
        <v>0.36395617492400728</v>
      </c>
    </row>
    <row r="142" spans="7:7" x14ac:dyDescent="0.35">
      <c r="G142" t="s">
        <v>160</v>
      </c>
    </row>
    <row r="145" spans="2:10" x14ac:dyDescent="0.35">
      <c r="B145" t="s">
        <v>166</v>
      </c>
    </row>
    <row r="146" spans="2:10" ht="15" thickBot="1" x14ac:dyDescent="0.4"/>
    <row r="147" spans="2:10" x14ac:dyDescent="0.35">
      <c r="B147" s="22" t="s">
        <v>162</v>
      </c>
      <c r="C147" s="22" t="s">
        <v>163</v>
      </c>
      <c r="D147" s="22" t="s">
        <v>164</v>
      </c>
      <c r="E147" s="22" t="s">
        <v>151</v>
      </c>
      <c r="F147" s="22" t="s">
        <v>152</v>
      </c>
      <c r="G147" s="22" t="s">
        <v>165</v>
      </c>
      <c r="H147" s="22" t="s">
        <v>164</v>
      </c>
      <c r="I147" s="22" t="s">
        <v>151</v>
      </c>
      <c r="J147" s="22" t="s">
        <v>152</v>
      </c>
    </row>
    <row r="148" spans="2:10" x14ac:dyDescent="0.35">
      <c r="B148" s="28">
        <v>0</v>
      </c>
      <c r="C148" s="31">
        <v>1</v>
      </c>
      <c r="D148" s="31">
        <v>0</v>
      </c>
      <c r="E148" s="31"/>
      <c r="F148" s="31"/>
      <c r="G148" s="31">
        <v>1</v>
      </c>
      <c r="H148" s="31">
        <v>0</v>
      </c>
      <c r="I148" s="31"/>
      <c r="J148" s="31"/>
    </row>
    <row r="149" spans="2:10" x14ac:dyDescent="0.35">
      <c r="B149" s="29">
        <v>1</v>
      </c>
      <c r="C149" s="32">
        <v>-0.2482086127730464</v>
      </c>
      <c r="D149" s="32">
        <v>0.18569533817705186</v>
      </c>
      <c r="E149" s="32">
        <v>-0.36395617492400728</v>
      </c>
      <c r="F149" s="32">
        <v>0.36395617492400728</v>
      </c>
      <c r="G149" s="32">
        <v>-0.2482086127730464</v>
      </c>
      <c r="H149" s="32">
        <v>0.18569533817705186</v>
      </c>
      <c r="I149" s="32">
        <v>-0.36395617492400728</v>
      </c>
      <c r="J149" s="32">
        <v>0.36395617492400728</v>
      </c>
    </row>
    <row r="150" spans="2:10" x14ac:dyDescent="0.35">
      <c r="B150" s="29">
        <v>2</v>
      </c>
      <c r="C150" s="32">
        <v>-6.524935661531836E-2</v>
      </c>
      <c r="D150" s="32">
        <v>0.19680333531213512</v>
      </c>
      <c r="E150" s="32">
        <v>-0.38572744924914454</v>
      </c>
      <c r="F150" s="32">
        <v>0.38572744924914454</v>
      </c>
      <c r="G150" s="32">
        <v>-0.13518530269507636</v>
      </c>
      <c r="H150" s="32">
        <v>0.18569533817705186</v>
      </c>
      <c r="I150" s="32">
        <v>-0.36395617492400728</v>
      </c>
      <c r="J150" s="32">
        <v>0.36395617492400728</v>
      </c>
    </row>
    <row r="151" spans="2:10" x14ac:dyDescent="0.35">
      <c r="B151" s="29">
        <v>3</v>
      </c>
      <c r="C151" s="32">
        <v>0.29741293369065758</v>
      </c>
      <c r="D151" s="32">
        <v>0.19754789798817682</v>
      </c>
      <c r="E151" s="32">
        <v>-0.38718676527841905</v>
      </c>
      <c r="F151" s="32">
        <v>0.38718676527841905</v>
      </c>
      <c r="G151" s="32">
        <v>0.2664594009631735</v>
      </c>
      <c r="H151" s="32">
        <v>0.18569533817705186</v>
      </c>
      <c r="I151" s="32">
        <v>-0.36395617492400728</v>
      </c>
      <c r="J151" s="32">
        <v>0.36395617492400728</v>
      </c>
    </row>
    <row r="152" spans="2:10" x14ac:dyDescent="0.35">
      <c r="B152" s="29">
        <v>4</v>
      </c>
      <c r="C152" s="32">
        <v>-0.21222431619267246</v>
      </c>
      <c r="D152" s="32">
        <v>0.21242758557145627</v>
      </c>
      <c r="E152" s="32">
        <v>-0.41635041704285464</v>
      </c>
      <c r="F152" s="32">
        <v>0.41635041704285464</v>
      </c>
      <c r="G152" s="32">
        <v>-8.9879619257768661E-2</v>
      </c>
      <c r="H152" s="32">
        <v>0.18569533817705186</v>
      </c>
      <c r="I152" s="32">
        <v>-0.36395617492400728</v>
      </c>
      <c r="J152" s="32">
        <v>0.36395617492400728</v>
      </c>
    </row>
    <row r="153" spans="2:10" x14ac:dyDescent="0.35">
      <c r="B153" s="29">
        <v>5</v>
      </c>
      <c r="C153" s="32">
        <v>-0.10225394796253595</v>
      </c>
      <c r="D153" s="32">
        <v>0.21961700322078953</v>
      </c>
      <c r="E153" s="32">
        <v>-0.4304414167053644</v>
      </c>
      <c r="F153" s="32">
        <v>0.4304414167053644</v>
      </c>
      <c r="G153" s="32">
        <v>-0.1604437889665348</v>
      </c>
      <c r="H153" s="32">
        <v>0.18569533817705186</v>
      </c>
      <c r="I153" s="32">
        <v>-0.36395617492400728</v>
      </c>
      <c r="J153" s="32">
        <v>0.36395617492400728</v>
      </c>
    </row>
    <row r="154" spans="2:10" x14ac:dyDescent="0.35">
      <c r="B154" s="29">
        <v>6</v>
      </c>
      <c r="C154" s="32">
        <v>4.800798541692191E-2</v>
      </c>
      <c r="D154" s="32">
        <v>0.22125262162908729</v>
      </c>
      <c r="E154" s="32">
        <v>-0.43364716987807878</v>
      </c>
      <c r="F154" s="32">
        <v>0.43364716987807878</v>
      </c>
      <c r="G154" s="32">
        <v>-0.12005185211631099</v>
      </c>
      <c r="H154" s="32">
        <v>0.18569533817705186</v>
      </c>
      <c r="I154" s="32">
        <v>-0.36395617492400728</v>
      </c>
      <c r="J154" s="32">
        <v>0.36395617492400728</v>
      </c>
    </row>
    <row r="155" spans="2:10" x14ac:dyDescent="0.35">
      <c r="B155" s="29">
        <v>7</v>
      </c>
      <c r="C155" s="32">
        <v>-0.18014731270224221</v>
      </c>
      <c r="D155" s="32">
        <v>0.22161153400225614</v>
      </c>
      <c r="E155" s="32">
        <v>-0.43435062520309548</v>
      </c>
      <c r="F155" s="32">
        <v>0.43435062520309548</v>
      </c>
      <c r="G155" s="32">
        <v>-0.14768589459549802</v>
      </c>
      <c r="H155" s="32">
        <v>0.18569533817705186</v>
      </c>
      <c r="I155" s="32">
        <v>-0.36395617492400728</v>
      </c>
      <c r="J155" s="32">
        <v>0.36395617492400728</v>
      </c>
    </row>
    <row r="156" spans="2:10" x14ac:dyDescent="0.35">
      <c r="B156" s="29">
        <v>8</v>
      </c>
      <c r="C156" s="32">
        <v>-6.6289680410819563E-2</v>
      </c>
      <c r="D156" s="32">
        <v>0.22660497275411021</v>
      </c>
      <c r="E156" s="32">
        <v>-0.44413758531573611</v>
      </c>
      <c r="F156" s="32">
        <v>0.44413758531573611</v>
      </c>
      <c r="G156" s="32">
        <v>-0.11965708619441662</v>
      </c>
      <c r="H156" s="32">
        <v>0.18569533817705186</v>
      </c>
      <c r="I156" s="32">
        <v>-0.36395617492400728</v>
      </c>
      <c r="J156" s="32">
        <v>0.36395617492400728</v>
      </c>
    </row>
    <row r="157" spans="2:10" x14ac:dyDescent="0.35">
      <c r="B157" s="29">
        <v>9</v>
      </c>
      <c r="C157" s="32">
        <v>-6.9516955486414136E-2</v>
      </c>
      <c r="D157" s="32">
        <v>0.22727267840163801</v>
      </c>
      <c r="E157" s="32">
        <v>-0.44544626433716461</v>
      </c>
      <c r="F157" s="32">
        <v>0.44544626433716461</v>
      </c>
      <c r="G157" s="32">
        <v>-0.19440042595132495</v>
      </c>
      <c r="H157" s="32">
        <v>0.18569533817705186</v>
      </c>
      <c r="I157" s="32">
        <v>-0.36395617492400728</v>
      </c>
      <c r="J157" s="32">
        <v>0.36395617492400728</v>
      </c>
    </row>
    <row r="158" spans="2:10" x14ac:dyDescent="0.35">
      <c r="B158" s="29">
        <v>10</v>
      </c>
      <c r="C158" s="32">
        <v>-2.0308083286635019E-2</v>
      </c>
      <c r="D158" s="32">
        <v>0.22800472274963329</v>
      </c>
      <c r="E158" s="32">
        <v>-0.44688104489432146</v>
      </c>
      <c r="F158" s="32">
        <v>0.44688104489432146</v>
      </c>
      <c r="G158" s="32">
        <v>-7.448877238439594E-2</v>
      </c>
      <c r="H158" s="32">
        <v>0.18569533817705186</v>
      </c>
      <c r="I158" s="32">
        <v>-0.36395617492400728</v>
      </c>
      <c r="J158" s="32">
        <v>0.36395617492400728</v>
      </c>
    </row>
    <row r="159" spans="2:10" x14ac:dyDescent="0.35">
      <c r="B159" s="29">
        <v>11</v>
      </c>
      <c r="C159" s="32">
        <v>3.1142102233692498E-3</v>
      </c>
      <c r="D159" s="32">
        <v>0.2280670871341279</v>
      </c>
      <c r="E159" s="32">
        <v>-0.44700327684184893</v>
      </c>
      <c r="F159" s="32">
        <v>0.44700327684184893</v>
      </c>
      <c r="G159" s="32">
        <v>-6.3533504647615868E-2</v>
      </c>
      <c r="H159" s="32">
        <v>0.18569533817705186</v>
      </c>
      <c r="I159" s="32">
        <v>-0.36395617492400728</v>
      </c>
      <c r="J159" s="32">
        <v>0.36395617492400728</v>
      </c>
    </row>
    <row r="160" spans="2:10" x14ac:dyDescent="0.35">
      <c r="B160" s="29">
        <v>12</v>
      </c>
      <c r="C160" s="32">
        <v>0.12162919520900502</v>
      </c>
      <c r="D160" s="32">
        <v>0.22806855347129365</v>
      </c>
      <c r="E160" s="32">
        <v>-0.44700615080988293</v>
      </c>
      <c r="F160" s="32">
        <v>0.44700615080988293</v>
      </c>
      <c r="G160" s="32">
        <v>0.10526851409474786</v>
      </c>
      <c r="H160" s="32">
        <v>0.18569533817705186</v>
      </c>
      <c r="I160" s="32">
        <v>-0.36395617492400728</v>
      </c>
      <c r="J160" s="32">
        <v>0.36395617492400728</v>
      </c>
    </row>
    <row r="161" spans="2:10" x14ac:dyDescent="0.35">
      <c r="B161" s="29">
        <v>13</v>
      </c>
      <c r="C161" s="32">
        <v>-0.1040917630084628</v>
      </c>
      <c r="D161" s="32">
        <v>0.23029441498659642</v>
      </c>
      <c r="E161" s="32">
        <v>-0.45136875921445013</v>
      </c>
      <c r="F161" s="32">
        <v>0.45136875921445013</v>
      </c>
      <c r="G161" s="32">
        <v>-0.15827361446869559</v>
      </c>
      <c r="H161" s="32">
        <v>0.18569533817705186</v>
      </c>
      <c r="I161" s="32">
        <v>-0.36395617492400728</v>
      </c>
      <c r="J161" s="32">
        <v>0.36395617492400728</v>
      </c>
    </row>
    <row r="162" spans="2:10" x14ac:dyDescent="0.35">
      <c r="B162" s="29">
        <v>14</v>
      </c>
      <c r="C162" s="32">
        <v>-2.0777682454242673E-2</v>
      </c>
      <c r="D162" s="32">
        <v>0.23191111554592916</v>
      </c>
      <c r="E162" s="32">
        <v>-0.45453743408452807</v>
      </c>
      <c r="F162" s="32">
        <v>0.45453743408452807</v>
      </c>
      <c r="G162" s="32">
        <v>-0.20590307239094693</v>
      </c>
      <c r="H162" s="32">
        <v>0.18569533817705186</v>
      </c>
      <c r="I162" s="32">
        <v>-0.36395617492400728</v>
      </c>
      <c r="J162" s="32">
        <v>0.36395617492400728</v>
      </c>
    </row>
    <row r="163" spans="2:10" ht="15" thickBot="1" x14ac:dyDescent="0.4">
      <c r="B163" s="30">
        <v>15</v>
      </c>
      <c r="C163" s="33">
        <v>0.23419733232372728</v>
      </c>
      <c r="D163" s="33">
        <v>0.23197529773925771</v>
      </c>
      <c r="E163" s="33">
        <v>-0.4546632288719008</v>
      </c>
      <c r="F163" s="33">
        <v>0.4546632288719008</v>
      </c>
      <c r="G163" s="33">
        <v>7.2494646132258478E-2</v>
      </c>
      <c r="H163" s="33">
        <v>0.18569533817705186</v>
      </c>
      <c r="I163" s="33">
        <v>-0.36395617492400728</v>
      </c>
      <c r="J163" s="33">
        <v>0.36395617492400728</v>
      </c>
    </row>
    <row r="183" spans="7:7" x14ac:dyDescent="0.35">
      <c r="G183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T604272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DD73327">
              <controlPr defaultSize="0" autoFill="0" autoPict="0" macro="[0]!GoToResultsNew0710201917225039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1841-8700-48C3-BBF7-0BA5D61FC5F7}">
  <sheetPr codeName="Sheet6">
    <tabColor rgb="FF007800"/>
  </sheetPr>
  <dimension ref="B1:M201"/>
  <sheetViews>
    <sheetView zoomScaleNormal="100" workbookViewId="0"/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174</v>
      </c>
    </row>
    <row r="4" spans="2:13" x14ac:dyDescent="0.35">
      <c r="B4" t="s">
        <v>169</v>
      </c>
    </row>
    <row r="5" spans="2:13" x14ac:dyDescent="0.35">
      <c r="B5" t="s">
        <v>170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171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109</v>
      </c>
      <c r="C19" s="25">
        <v>29</v>
      </c>
      <c r="D19" s="25">
        <v>0</v>
      </c>
      <c r="E19" s="25">
        <v>29</v>
      </c>
      <c r="F19" s="26">
        <v>22.949007579346301</v>
      </c>
      <c r="G19" s="26">
        <v>167.59829464708699</v>
      </c>
      <c r="H19" s="26">
        <v>78.444731096555017</v>
      </c>
      <c r="I19" s="26">
        <v>44.622121168337543</v>
      </c>
    </row>
    <row r="22" spans="2:9" x14ac:dyDescent="0.35">
      <c r="B22" s="27" t="s">
        <v>127</v>
      </c>
    </row>
    <row r="24" spans="2:9" x14ac:dyDescent="0.35">
      <c r="B24" t="s">
        <v>128</v>
      </c>
    </row>
    <row r="25" spans="2:9" ht="15" thickBot="1" x14ac:dyDescent="0.4"/>
    <row r="26" spans="2:9" x14ac:dyDescent="0.35">
      <c r="B26" s="22" t="s">
        <v>105</v>
      </c>
      <c r="C26" s="22" t="s">
        <v>106</v>
      </c>
      <c r="D26" s="22" t="s">
        <v>129</v>
      </c>
      <c r="E26" s="22" t="s">
        <v>130</v>
      </c>
      <c r="F26" s="22" t="s">
        <v>131</v>
      </c>
    </row>
    <row r="27" spans="2:9" x14ac:dyDescent="0.35">
      <c r="B27" s="28">
        <v>1</v>
      </c>
      <c r="C27" s="28">
        <v>0</v>
      </c>
      <c r="D27" s="28">
        <v>0</v>
      </c>
      <c r="E27" s="28">
        <v>0</v>
      </c>
      <c r="F27" s="31">
        <v>196.93871140665681</v>
      </c>
    </row>
    <row r="28" spans="2:9" x14ac:dyDescent="0.35">
      <c r="B28" s="29">
        <v>1</v>
      </c>
      <c r="C28" s="29">
        <v>1</v>
      </c>
      <c r="D28" s="29">
        <v>0</v>
      </c>
      <c r="E28" s="29">
        <v>0</v>
      </c>
      <c r="F28" s="32">
        <v>174.21924344427427</v>
      </c>
    </row>
    <row r="29" spans="2:9" x14ac:dyDescent="0.35">
      <c r="B29" s="41">
        <v>1</v>
      </c>
      <c r="C29" s="41">
        <v>2</v>
      </c>
      <c r="D29" s="41">
        <v>0</v>
      </c>
      <c r="E29" s="41">
        <v>0</v>
      </c>
      <c r="F29" s="42">
        <v>168.81474586305725</v>
      </c>
      <c r="G29" s="36"/>
    </row>
    <row r="30" spans="2:9" x14ac:dyDescent="0.35">
      <c r="B30" s="29">
        <v>2</v>
      </c>
      <c r="C30" s="29">
        <v>0</v>
      </c>
      <c r="D30" s="29">
        <v>0</v>
      </c>
      <c r="E30" s="29">
        <v>0</v>
      </c>
      <c r="F30" s="32">
        <v>220.23895677059951</v>
      </c>
    </row>
    <row r="31" spans="2:9" x14ac:dyDescent="0.35">
      <c r="B31" s="29">
        <v>2</v>
      </c>
      <c r="C31" s="29">
        <v>1</v>
      </c>
      <c r="D31" s="29">
        <v>0</v>
      </c>
      <c r="E31" s="29">
        <v>0</v>
      </c>
      <c r="F31" s="32">
        <v>194.63048746833749</v>
      </c>
    </row>
    <row r="32" spans="2:9" ht="15" thickBot="1" x14ac:dyDescent="0.4">
      <c r="B32" s="30">
        <v>2</v>
      </c>
      <c r="C32" s="30">
        <v>2</v>
      </c>
      <c r="D32" s="30">
        <v>0</v>
      </c>
      <c r="E32" s="30">
        <v>0</v>
      </c>
      <c r="F32" s="33">
        <v>189.1762932520908</v>
      </c>
    </row>
    <row r="33" spans="2:3" x14ac:dyDescent="0.35">
      <c r="B33" s="37" t="s">
        <v>132</v>
      </c>
    </row>
    <row r="36" spans="2:3" x14ac:dyDescent="0.35">
      <c r="B36" t="s">
        <v>133</v>
      </c>
    </row>
    <row r="38" spans="2:3" x14ac:dyDescent="0.35">
      <c r="B38" t="s">
        <v>134</v>
      </c>
    </row>
    <row r="39" spans="2:3" ht="15" thickBot="1" x14ac:dyDescent="0.4"/>
    <row r="40" spans="2:3" x14ac:dyDescent="0.35">
      <c r="B40" s="38" t="s">
        <v>120</v>
      </c>
      <c r="C40" s="38">
        <v>29</v>
      </c>
    </row>
    <row r="41" spans="2:3" x14ac:dyDescent="0.35">
      <c r="B41" s="20" t="s">
        <v>135</v>
      </c>
      <c r="C41" s="20">
        <v>25</v>
      </c>
    </row>
    <row r="42" spans="2:3" x14ac:dyDescent="0.35">
      <c r="B42" s="20" t="s">
        <v>136</v>
      </c>
      <c r="C42" s="20">
        <v>304.70141414778374</v>
      </c>
    </row>
    <row r="43" spans="2:3" x14ac:dyDescent="0.35">
      <c r="B43" s="20" t="s">
        <v>137</v>
      </c>
      <c r="C43" s="20">
        <v>10.506945315440818</v>
      </c>
    </row>
    <row r="44" spans="2:3" x14ac:dyDescent="0.35">
      <c r="B44" s="20" t="s">
        <v>138</v>
      </c>
      <c r="C44" s="20">
        <v>3.241441857482688</v>
      </c>
    </row>
    <row r="45" spans="2:3" x14ac:dyDescent="0.35">
      <c r="B45" s="20" t="s">
        <v>139</v>
      </c>
      <c r="C45" s="20">
        <v>10.506945315440818</v>
      </c>
    </row>
    <row r="46" spans="2:3" x14ac:dyDescent="0.35">
      <c r="B46" s="20" t="s">
        <v>140</v>
      </c>
      <c r="C46" s="20">
        <v>3.4465192735711137</v>
      </c>
    </row>
    <row r="47" spans="2:3" x14ac:dyDescent="0.35">
      <c r="B47" s="20" t="s">
        <v>141</v>
      </c>
      <c r="C47" s="20">
        <v>3.4465192735711114</v>
      </c>
    </row>
    <row r="48" spans="2:3" x14ac:dyDescent="0.35">
      <c r="B48" s="20" t="s">
        <v>142</v>
      </c>
      <c r="C48" s="20">
        <v>159.1480791963906</v>
      </c>
    </row>
    <row r="49" spans="2:9" x14ac:dyDescent="0.35">
      <c r="B49" s="20" t="s">
        <v>143</v>
      </c>
      <c r="C49" s="20">
        <v>11.257441409400876</v>
      </c>
    </row>
    <row r="50" spans="2:9" x14ac:dyDescent="0.35">
      <c r="B50" s="20" t="s">
        <v>144</v>
      </c>
      <c r="C50" s="20">
        <v>167.1480791963906</v>
      </c>
    </row>
    <row r="51" spans="2:9" x14ac:dyDescent="0.35">
      <c r="B51" s="20" t="s">
        <v>131</v>
      </c>
      <c r="C51" s="20">
        <v>168.81474586305725</v>
      </c>
    </row>
    <row r="52" spans="2:9" x14ac:dyDescent="0.35">
      <c r="B52" s="20" t="s">
        <v>145</v>
      </c>
      <c r="C52" s="20">
        <v>172.6172625163365</v>
      </c>
    </row>
    <row r="53" spans="2:9" ht="15" thickBot="1" x14ac:dyDescent="0.4">
      <c r="B53" s="39" t="s">
        <v>146</v>
      </c>
      <c r="C53" s="39">
        <v>58</v>
      </c>
    </row>
    <row r="56" spans="2:9" x14ac:dyDescent="0.35">
      <c r="B56" t="s">
        <v>147</v>
      </c>
    </row>
    <row r="57" spans="2:9" ht="15" thickBot="1" x14ac:dyDescent="0.4"/>
    <row r="58" spans="2:9" x14ac:dyDescent="0.35">
      <c r="B58" s="21" t="s">
        <v>148</v>
      </c>
      <c r="C58" s="22" t="s">
        <v>149</v>
      </c>
      <c r="D58" s="22" t="s">
        <v>150</v>
      </c>
      <c r="E58" s="22" t="s">
        <v>151</v>
      </c>
      <c r="F58" s="22" t="s">
        <v>152</v>
      </c>
    </row>
    <row r="59" spans="2:9" ht="15" thickBot="1" x14ac:dyDescent="0.4">
      <c r="B59" s="24" t="s">
        <v>153</v>
      </c>
      <c r="C59" s="26">
        <v>0</v>
      </c>
      <c r="D59" s="26">
        <v>122.87631654136243</v>
      </c>
      <c r="E59" s="26">
        <v>-240.83315497401361</v>
      </c>
      <c r="F59" s="26">
        <v>240.83315497401361</v>
      </c>
    </row>
    <row r="61" spans="2:9" ht="15" thickBot="1" x14ac:dyDescent="0.4"/>
    <row r="62" spans="2:9" x14ac:dyDescent="0.35">
      <c r="B62" s="21" t="s">
        <v>148</v>
      </c>
      <c r="C62" s="22" t="s">
        <v>149</v>
      </c>
      <c r="D62" s="22" t="s">
        <v>150</v>
      </c>
      <c r="E62" s="22" t="s">
        <v>151</v>
      </c>
      <c r="F62" s="22" t="s">
        <v>152</v>
      </c>
      <c r="G62" s="22" t="s">
        <v>154</v>
      </c>
      <c r="H62" s="22" t="s">
        <v>151</v>
      </c>
      <c r="I62" s="22" t="s">
        <v>152</v>
      </c>
    </row>
    <row r="63" spans="2:9" x14ac:dyDescent="0.35">
      <c r="B63" s="23" t="s">
        <v>155</v>
      </c>
      <c r="C63" s="31">
        <v>0.99809455575288297</v>
      </c>
      <c r="D63" s="31">
        <v>2.6866995013799418E-3</v>
      </c>
      <c r="E63" s="31">
        <v>0.99282872149289658</v>
      </c>
      <c r="F63" s="31">
        <v>1.0033603900128694</v>
      </c>
      <c r="G63" s="31">
        <v>1.1461606263818655E-2</v>
      </c>
      <c r="H63" s="31">
        <v>0.97563022027081969</v>
      </c>
      <c r="I63" s="31">
        <v>1.0205588912349461</v>
      </c>
    </row>
    <row r="64" spans="2:9" x14ac:dyDescent="0.35">
      <c r="B64" s="20" t="s">
        <v>172</v>
      </c>
      <c r="C64" s="32">
        <v>0.64151587616443506</v>
      </c>
      <c r="D64" s="32"/>
      <c r="E64" s="32"/>
      <c r="F64" s="32"/>
      <c r="G64" s="32">
        <v>0.13647634638032383</v>
      </c>
      <c r="H64" s="32">
        <v>0.37402715251738705</v>
      </c>
      <c r="I64" s="32">
        <v>0.90900459981148307</v>
      </c>
    </row>
    <row r="65" spans="2:9" ht="15" thickBot="1" x14ac:dyDescent="0.4">
      <c r="B65" s="39" t="s">
        <v>173</v>
      </c>
      <c r="C65" s="33">
        <v>0.6781952323821171</v>
      </c>
      <c r="D65" s="33"/>
      <c r="E65" s="33"/>
      <c r="F65" s="33"/>
      <c r="G65" s="33">
        <v>0.13647878486297577</v>
      </c>
      <c r="H65" s="33">
        <v>0.41070172939689437</v>
      </c>
      <c r="I65" s="33">
        <v>0.94568873536733977</v>
      </c>
    </row>
    <row r="68" spans="2:9" x14ac:dyDescent="0.35">
      <c r="B68" t="s">
        <v>156</v>
      </c>
    </row>
    <row r="69" spans="2:9" ht="15" thickBot="1" x14ac:dyDescent="0.4"/>
    <row r="70" spans="2:9" x14ac:dyDescent="0.35">
      <c r="B70" s="40" t="s">
        <v>120</v>
      </c>
      <c r="C70" s="22" t="s">
        <v>109</v>
      </c>
      <c r="D70" s="22" t="s">
        <v>157</v>
      </c>
      <c r="E70" s="22" t="s">
        <v>158</v>
      </c>
      <c r="F70" s="22" t="s">
        <v>159</v>
      </c>
    </row>
    <row r="71" spans="2:9" x14ac:dyDescent="0.35">
      <c r="B71" s="28">
        <v>1990</v>
      </c>
      <c r="C71" s="31">
        <v>22.949007579346301</v>
      </c>
      <c r="D71" s="31">
        <v>22.338050886574901</v>
      </c>
      <c r="E71" s="31">
        <v>0.61095669277140041</v>
      </c>
      <c r="F71" s="31">
        <v>0.18848300220503444</v>
      </c>
    </row>
    <row r="72" spans="2:9" x14ac:dyDescent="0.35">
      <c r="B72" s="29">
        <v>1991</v>
      </c>
      <c r="C72" s="32">
        <v>26.132091425864498</v>
      </c>
      <c r="D72" s="32">
        <v>23.792839038748525</v>
      </c>
      <c r="E72" s="32">
        <v>2.3392523871159749</v>
      </c>
      <c r="F72" s="32">
        <v>0.72167032140833909</v>
      </c>
    </row>
    <row r="73" spans="2:9" x14ac:dyDescent="0.35">
      <c r="B73" s="29">
        <v>1992</v>
      </c>
      <c r="C73" s="32">
        <v>29.2124945523449</v>
      </c>
      <c r="D73" s="32">
        <v>28.069818376057462</v>
      </c>
      <c r="E73" s="32">
        <v>1.1426761762874393</v>
      </c>
      <c r="F73" s="32">
        <v>0.3525209541086276</v>
      </c>
    </row>
    <row r="74" spans="2:9" x14ac:dyDescent="0.35">
      <c r="B74" s="29">
        <v>1993</v>
      </c>
      <c r="C74" s="32">
        <v>31.060737091425899</v>
      </c>
      <c r="D74" s="32">
        <v>31.02252611418011</v>
      </c>
      <c r="E74" s="32">
        <v>3.8210977245789722E-2</v>
      </c>
      <c r="F74" s="32">
        <v>1.1788265508320567E-2</v>
      </c>
    </row>
    <row r="75" spans="2:9" x14ac:dyDescent="0.35">
      <c r="B75" s="29">
        <v>1994</v>
      </c>
      <c r="C75" s="32">
        <v>34.243821411653201</v>
      </c>
      <c r="D75" s="32">
        <v>31.842784191219994</v>
      </c>
      <c r="E75" s="32">
        <v>2.4010372204332078</v>
      </c>
      <c r="F75" s="32">
        <v>0.74073123196411716</v>
      </c>
    </row>
    <row r="76" spans="2:9" x14ac:dyDescent="0.35">
      <c r="B76" s="29">
        <v>1995</v>
      </c>
      <c r="C76" s="32">
        <v>37.745213169114201</v>
      </c>
      <c r="D76" s="32">
        <v>35.849239580537386</v>
      </c>
      <c r="E76" s="32">
        <v>1.8959735885768181</v>
      </c>
      <c r="F76" s="32">
        <v>0.58491673518686405</v>
      </c>
    </row>
    <row r="77" spans="2:9" x14ac:dyDescent="0.35">
      <c r="B77" s="29">
        <v>1996</v>
      </c>
      <c r="C77" s="32">
        <v>41.133658455708201</v>
      </c>
      <c r="D77" s="32">
        <v>40.436261861412234</v>
      </c>
      <c r="E77" s="32">
        <v>0.69739659429596601</v>
      </c>
      <c r="F77" s="32">
        <v>0.21515011681794163</v>
      </c>
    </row>
    <row r="78" spans="2:9" x14ac:dyDescent="0.35">
      <c r="B78" s="29">
        <v>1997</v>
      </c>
      <c r="C78" s="32">
        <v>44.080577451444803</v>
      </c>
      <c r="D78" s="32">
        <v>42.765590767431007</v>
      </c>
      <c r="E78" s="32">
        <v>1.3149866840137963</v>
      </c>
      <c r="F78" s="32">
        <v>0.40567955306007503</v>
      </c>
    </row>
    <row r="79" spans="2:9" x14ac:dyDescent="0.35">
      <c r="B79" s="29">
        <v>1998</v>
      </c>
      <c r="C79" s="32">
        <v>49.9128076740881</v>
      </c>
      <c r="D79" s="32">
        <v>45.354237329026681</v>
      </c>
      <c r="E79" s="32">
        <v>4.5585703450614199</v>
      </c>
      <c r="F79" s="32">
        <v>1.4063403094947435</v>
      </c>
    </row>
    <row r="80" spans="2:9" x14ac:dyDescent="0.35">
      <c r="B80" s="29">
        <v>1999</v>
      </c>
      <c r="C80" s="32">
        <v>52.243646139270503</v>
      </c>
      <c r="D80" s="32">
        <v>53.597661824176136</v>
      </c>
      <c r="E80" s="32">
        <v>-1.3540156849056322</v>
      </c>
      <c r="F80" s="32">
        <v>-0.41772018269584643</v>
      </c>
    </row>
    <row r="81" spans="2:6" x14ac:dyDescent="0.35">
      <c r="B81" s="29">
        <v>2000</v>
      </c>
      <c r="C81" s="32">
        <v>54.338321648507801</v>
      </c>
      <c r="D81" s="32">
        <v>54.329773864079613</v>
      </c>
      <c r="E81" s="32">
        <v>8.5477844281916411E-3</v>
      </c>
      <c r="F81" s="32">
        <v>2.6370315446070879E-3</v>
      </c>
    </row>
    <row r="82" spans="2:6" x14ac:dyDescent="0.35">
      <c r="B82" s="29">
        <v>2001</v>
      </c>
      <c r="C82" s="32">
        <v>56.391926101373699</v>
      </c>
      <c r="D82" s="32">
        <v>53.34066560217029</v>
      </c>
      <c r="E82" s="32">
        <v>3.0512604992034107</v>
      </c>
      <c r="F82" s="32">
        <v>0.94132815992356789</v>
      </c>
    </row>
    <row r="83" spans="2:6" x14ac:dyDescent="0.35">
      <c r="B83" s="29">
        <v>2002</v>
      </c>
      <c r="C83" s="32">
        <v>58.815172903837002</v>
      </c>
      <c r="D83" s="32">
        <v>58.247376416611949</v>
      </c>
      <c r="E83" s="32">
        <v>0.56779648722505305</v>
      </c>
      <c r="F83" s="32">
        <v>0.17516787657761823</v>
      </c>
    </row>
    <row r="84" spans="2:6" x14ac:dyDescent="0.35">
      <c r="B84" s="29">
        <v>2003</v>
      </c>
      <c r="C84" s="32">
        <v>61.053595452392202</v>
      </c>
      <c r="D84" s="32">
        <v>61.129124661033586</v>
      </c>
      <c r="E84" s="32">
        <v>-7.5529208641386375E-2</v>
      </c>
      <c r="F84" s="32">
        <v>-2.3301114739118767E-2</v>
      </c>
    </row>
    <row r="85" spans="2:6" x14ac:dyDescent="0.35">
      <c r="B85" s="29">
        <v>2004</v>
      </c>
      <c r="C85" s="32">
        <v>63.353638086215099</v>
      </c>
      <c r="D85" s="32">
        <v>61.275615074186362</v>
      </c>
      <c r="E85" s="32">
        <v>2.0780230120287366</v>
      </c>
      <c r="F85" s="32">
        <v>0.64107983526890544</v>
      </c>
    </row>
    <row r="86" spans="2:6" x14ac:dyDescent="0.35">
      <c r="B86" s="29">
        <v>2005</v>
      </c>
      <c r="C86" s="32">
        <v>66.043851255329201</v>
      </c>
      <c r="D86" s="32">
        <v>64.515858502204537</v>
      </c>
      <c r="E86" s="32">
        <v>1.5279927531246678</v>
      </c>
      <c r="F86" s="32">
        <v>0.4713929233675383</v>
      </c>
    </row>
    <row r="87" spans="2:6" x14ac:dyDescent="0.35">
      <c r="B87" s="29">
        <v>2006</v>
      </c>
      <c r="C87" s="32">
        <v>69.872098531501607</v>
      </c>
      <c r="D87" s="32">
        <v>68.306778939632764</v>
      </c>
      <c r="E87" s="32">
        <v>1.5653195918688481</v>
      </c>
      <c r="F87" s="32">
        <v>0.48290842800570216</v>
      </c>
    </row>
    <row r="88" spans="2:6" x14ac:dyDescent="0.35">
      <c r="B88" s="29">
        <v>2007</v>
      </c>
      <c r="C88" s="32">
        <v>74.324964471814297</v>
      </c>
      <c r="D88" s="32">
        <v>71.779499721804299</v>
      </c>
      <c r="E88" s="32">
        <v>2.5454647500100038</v>
      </c>
      <c r="F88" s="32">
        <v>0.78528780151769195</v>
      </c>
    </row>
    <row r="89" spans="2:6" x14ac:dyDescent="0.35">
      <c r="B89" s="29">
        <v>2008</v>
      </c>
      <c r="C89" s="32">
        <v>80.530554239696798</v>
      </c>
      <c r="D89" s="32">
        <v>76.878202272663103</v>
      </c>
      <c r="E89" s="32">
        <v>3.6523519670336895</v>
      </c>
      <c r="F89" s="32">
        <v>1.1267676940132176</v>
      </c>
    </row>
    <row r="90" spans="2:6" x14ac:dyDescent="0.35">
      <c r="B90" s="29">
        <v>2009</v>
      </c>
      <c r="C90" s="32">
        <v>89.294173377546201</v>
      </c>
      <c r="D90" s="32">
        <v>84.446638432645472</v>
      </c>
      <c r="E90" s="32">
        <v>4.8475349449007306</v>
      </c>
      <c r="F90" s="32">
        <v>1.4954872424166628</v>
      </c>
    </row>
    <row r="91" spans="2:6" x14ac:dyDescent="0.35">
      <c r="B91" s="29">
        <v>2010</v>
      </c>
      <c r="C91" s="32">
        <v>100</v>
      </c>
      <c r="D91" s="32">
        <v>94.710761686740057</v>
      </c>
      <c r="E91" s="32">
        <v>5.2892383132599425</v>
      </c>
      <c r="F91" s="32">
        <v>1.6317548010463401</v>
      </c>
    </row>
    <row r="92" spans="2:6" x14ac:dyDescent="0.35">
      <c r="B92" s="29">
        <v>2011</v>
      </c>
      <c r="C92" s="32">
        <v>108.858360966367</v>
      </c>
      <c r="D92" s="32">
        <v>106.48990784966493</v>
      </c>
      <c r="E92" s="32">
        <v>2.3684531167020761</v>
      </c>
      <c r="F92" s="32">
        <v>0.73067888329837971</v>
      </c>
    </row>
    <row r="93" spans="2:6" x14ac:dyDescent="0.35">
      <c r="B93" s="29">
        <v>2012</v>
      </c>
      <c r="C93" s="32">
        <v>118.995736617717</v>
      </c>
      <c r="D93" s="32">
        <v>113.75738023723308</v>
      </c>
      <c r="E93" s="32">
        <v>5.2383563804839266</v>
      </c>
      <c r="F93" s="32">
        <v>1.6160574863903459</v>
      </c>
    </row>
    <row r="94" spans="2:6" x14ac:dyDescent="0.35">
      <c r="B94" s="29">
        <v>2013</v>
      </c>
      <c r="C94" s="32">
        <v>131.97536712458501</v>
      </c>
      <c r="D94" s="32">
        <v>123.73588446357759</v>
      </c>
      <c r="E94" s="32">
        <v>8.2394826610074094</v>
      </c>
      <c r="F94" s="32">
        <v>2.5419190049597904</v>
      </c>
    </row>
    <row r="95" spans="2:6" x14ac:dyDescent="0.35">
      <c r="B95" s="29">
        <v>2014</v>
      </c>
      <c r="C95" s="32">
        <v>140.36001894836599</v>
      </c>
      <c r="D95" s="32">
        <v>140.56213673423133</v>
      </c>
      <c r="E95" s="32">
        <v>-0.20211778586535209</v>
      </c>
      <c r="F95" s="32">
        <v>-6.235428391188768E-2</v>
      </c>
    </row>
    <row r="96" spans="2:6" x14ac:dyDescent="0.35">
      <c r="B96" s="29">
        <v>2015</v>
      </c>
      <c r="C96" s="32">
        <v>148.60255802936999</v>
      </c>
      <c r="D96" s="32">
        <v>145.55079508430845</v>
      </c>
      <c r="E96" s="32">
        <v>3.0517629450615269</v>
      </c>
      <c r="F96" s="32">
        <v>0.94148316682488142</v>
      </c>
    </row>
    <row r="97" spans="2:6" x14ac:dyDescent="0.35">
      <c r="B97" s="29">
        <v>2016</v>
      </c>
      <c r="C97" s="32">
        <v>155.94504973945999</v>
      </c>
      <c r="D97" s="32">
        <v>150.14013950297283</v>
      </c>
      <c r="E97" s="32">
        <v>5.8049102364871725</v>
      </c>
      <c r="F97" s="32">
        <v>1.7908420054139982</v>
      </c>
    </row>
    <row r="98" spans="2:6" x14ac:dyDescent="0.35">
      <c r="B98" s="29">
        <v>2017</v>
      </c>
      <c r="C98" s="32">
        <v>159.82946470866901</v>
      </c>
      <c r="D98" s="32">
        <v>161.44149271093269</v>
      </c>
      <c r="E98" s="32">
        <v>-1.6120280022636899</v>
      </c>
      <c r="F98" s="32">
        <v>-0.49731819145310691</v>
      </c>
    </row>
    <row r="99" spans="2:6" ht="15" thickBot="1" x14ac:dyDescent="0.4">
      <c r="B99" s="30">
        <v>2018</v>
      </c>
      <c r="C99" s="33">
        <v>167.59829464708699</v>
      </c>
      <c r="D99" s="33">
        <v>162.4276344449394</v>
      </c>
      <c r="E99" s="33">
        <v>5.1706602021475794</v>
      </c>
      <c r="F99" s="33">
        <v>1.5951728982000397</v>
      </c>
    </row>
    <row r="119" spans="2:10" x14ac:dyDescent="0.35">
      <c r="G119" t="s">
        <v>160</v>
      </c>
    </row>
    <row r="122" spans="2:10" x14ac:dyDescent="0.35">
      <c r="B122" t="s">
        <v>161</v>
      </c>
    </row>
    <row r="123" spans="2:10" ht="15" thickBot="1" x14ac:dyDescent="0.4"/>
    <row r="124" spans="2:10" x14ac:dyDescent="0.35">
      <c r="B124" s="22" t="s">
        <v>162</v>
      </c>
      <c r="C124" s="22" t="s">
        <v>163</v>
      </c>
      <c r="D124" s="22" t="s">
        <v>164</v>
      </c>
      <c r="E124" s="22" t="s">
        <v>151</v>
      </c>
      <c r="F124" s="22" t="s">
        <v>152</v>
      </c>
      <c r="G124" s="22" t="s">
        <v>165</v>
      </c>
      <c r="H124" s="22" t="s">
        <v>164</v>
      </c>
      <c r="I124" s="22" t="s">
        <v>151</v>
      </c>
      <c r="J124" s="22" t="s">
        <v>152</v>
      </c>
    </row>
    <row r="125" spans="2:10" x14ac:dyDescent="0.35">
      <c r="B125" s="28">
        <v>0</v>
      </c>
      <c r="C125" s="31">
        <v>1</v>
      </c>
      <c r="D125" s="31">
        <v>0</v>
      </c>
      <c r="E125" s="31"/>
      <c r="F125" s="31"/>
      <c r="G125" s="31">
        <v>1</v>
      </c>
      <c r="H125" s="31">
        <v>0</v>
      </c>
      <c r="I125" s="31"/>
      <c r="J125" s="31"/>
    </row>
    <row r="126" spans="2:10" x14ac:dyDescent="0.35">
      <c r="B126" s="29">
        <v>1</v>
      </c>
      <c r="C126" s="32">
        <v>0.89195939392113255</v>
      </c>
      <c r="D126" s="32">
        <v>0.18569533817705186</v>
      </c>
      <c r="E126" s="32">
        <v>-0.36395617492400728</v>
      </c>
      <c r="F126" s="32">
        <v>0.36395617492400728</v>
      </c>
      <c r="G126" s="32">
        <v>0.89195939392113255</v>
      </c>
      <c r="H126" s="32">
        <v>0.18569533817705186</v>
      </c>
      <c r="I126" s="32">
        <v>-0.36395617492400728</v>
      </c>
      <c r="J126" s="32">
        <v>0.36395617492400728</v>
      </c>
    </row>
    <row r="127" spans="2:10" x14ac:dyDescent="0.35">
      <c r="B127" s="29">
        <v>2</v>
      </c>
      <c r="C127" s="32">
        <v>0.78278211944218068</v>
      </c>
      <c r="D127" s="32">
        <v>0.29891661395251723</v>
      </c>
      <c r="E127" s="32">
        <v>-0.58586579772759662</v>
      </c>
      <c r="F127" s="32">
        <v>0.58586579772759662</v>
      </c>
      <c r="G127" s="32">
        <v>-6.2665910406146039E-2</v>
      </c>
      <c r="H127" s="32">
        <v>0.18569533817705186</v>
      </c>
      <c r="I127" s="32">
        <v>-0.36395617492400728</v>
      </c>
      <c r="J127" s="32">
        <v>0.36395617492400728</v>
      </c>
    </row>
    <row r="128" spans="2:10" x14ac:dyDescent="0.35">
      <c r="B128" s="29">
        <v>3</v>
      </c>
      <c r="C128" s="32">
        <v>0.66670544153745659</v>
      </c>
      <c r="D128" s="32">
        <v>0.36278039399962131</v>
      </c>
      <c r="E128" s="32">
        <v>-0.71103650653650829</v>
      </c>
      <c r="F128" s="32">
        <v>0.71103650653650829</v>
      </c>
      <c r="G128" s="32">
        <v>-9.5100138889815597E-2</v>
      </c>
      <c r="H128" s="32">
        <v>0.18569533817705186</v>
      </c>
      <c r="I128" s="32">
        <v>-0.36395617492400728</v>
      </c>
      <c r="J128" s="32">
        <v>0.36395617492400728</v>
      </c>
    </row>
    <row r="129" spans="2:10" x14ac:dyDescent="0.35">
      <c r="B129" s="29">
        <v>4</v>
      </c>
      <c r="C129" s="32">
        <v>0.54889492411410079</v>
      </c>
      <c r="D129" s="32">
        <v>0.40282070561943317</v>
      </c>
      <c r="E129" s="32">
        <v>-0.78951407524110018</v>
      </c>
      <c r="F129" s="32">
        <v>0.78951407524110018</v>
      </c>
      <c r="G129" s="32">
        <v>-7.8078462735605703E-2</v>
      </c>
      <c r="H129" s="32">
        <v>0.18569533817705186</v>
      </c>
      <c r="I129" s="32">
        <v>-0.36395617492400728</v>
      </c>
      <c r="J129" s="32">
        <v>0.36395617492400728</v>
      </c>
    </row>
    <row r="130" spans="2:10" x14ac:dyDescent="0.35">
      <c r="B130" s="29">
        <v>5</v>
      </c>
      <c r="C130" s="32">
        <v>0.43373815336094013</v>
      </c>
      <c r="D130" s="32">
        <v>0.42783506251635595</v>
      </c>
      <c r="E130" s="32">
        <v>-0.8385413138554999</v>
      </c>
      <c r="F130" s="32">
        <v>0.8385413138554999</v>
      </c>
      <c r="G130" s="32">
        <v>-6.1921887734376575E-2</v>
      </c>
      <c r="H130" s="32">
        <v>0.18569533817705186</v>
      </c>
      <c r="I130" s="32">
        <v>-0.36395617492400728</v>
      </c>
      <c r="J130" s="32">
        <v>0.36395617492400728</v>
      </c>
    </row>
    <row r="131" spans="2:10" x14ac:dyDescent="0.35">
      <c r="B131" s="29">
        <v>6</v>
      </c>
      <c r="C131" s="32">
        <v>0.32306927441327277</v>
      </c>
      <c r="D131" s="32">
        <v>0.44273834228678915</v>
      </c>
      <c r="E131" s="32">
        <v>-0.86775120545707329</v>
      </c>
      <c r="F131" s="32">
        <v>0.86775120545707329</v>
      </c>
      <c r="G131" s="32">
        <v>-5.7413855790992521E-2</v>
      </c>
      <c r="H131" s="32">
        <v>0.18569533817705186</v>
      </c>
      <c r="I131" s="32">
        <v>-0.36395617492400728</v>
      </c>
      <c r="J131" s="32">
        <v>0.36395617492400728</v>
      </c>
    </row>
    <row r="132" spans="2:10" x14ac:dyDescent="0.35">
      <c r="B132" s="29">
        <v>7</v>
      </c>
      <c r="C132" s="32">
        <v>0.22589421979974297</v>
      </c>
      <c r="D132" s="32">
        <v>0.45079422113048606</v>
      </c>
      <c r="E132" s="32">
        <v>-0.8835404378545374</v>
      </c>
      <c r="F132" s="32">
        <v>0.8835404378545374</v>
      </c>
      <c r="G132" s="32">
        <v>-1.6646845611266184E-2</v>
      </c>
      <c r="H132" s="32">
        <v>0.18569533817705186</v>
      </c>
      <c r="I132" s="32">
        <v>-0.36395617492400728</v>
      </c>
      <c r="J132" s="32">
        <v>0.36395617492400728</v>
      </c>
    </row>
    <row r="133" spans="2:10" x14ac:dyDescent="0.35">
      <c r="B133" s="29">
        <v>8</v>
      </c>
      <c r="C133" s="32">
        <v>0.13868955845145908</v>
      </c>
      <c r="D133" s="32">
        <v>0.45468078462892508</v>
      </c>
      <c r="E133" s="32">
        <v>-0.89115796233510591</v>
      </c>
      <c r="F133" s="32">
        <v>0.89115796233510591</v>
      </c>
      <c r="G133" s="32">
        <v>-3.1707841364900902E-2</v>
      </c>
      <c r="H133" s="32">
        <v>0.18569533817705186</v>
      </c>
      <c r="I133" s="32">
        <v>-0.36395617492400728</v>
      </c>
      <c r="J133" s="32">
        <v>0.36395617492400728</v>
      </c>
    </row>
    <row r="134" spans="2:10" x14ac:dyDescent="0.35">
      <c r="B134" s="29">
        <v>9</v>
      </c>
      <c r="C134" s="32">
        <v>6.3416211685674115E-2</v>
      </c>
      <c r="D134" s="32">
        <v>0.45613720896463616</v>
      </c>
      <c r="E134" s="32">
        <v>-0.89401250157930734</v>
      </c>
      <c r="F134" s="32">
        <v>0.89401250157930734</v>
      </c>
      <c r="G134" s="32">
        <v>-2.3241041079031275E-2</v>
      </c>
      <c r="H134" s="32">
        <v>0.18569533817705186</v>
      </c>
      <c r="I134" s="32">
        <v>-0.36395617492400728</v>
      </c>
      <c r="J134" s="32">
        <v>0.36395617492400728</v>
      </c>
    </row>
    <row r="135" spans="2:10" x14ac:dyDescent="0.35">
      <c r="B135" s="29">
        <v>10</v>
      </c>
      <c r="C135" s="32">
        <v>6.4442576507645565E-4</v>
      </c>
      <c r="D135" s="32">
        <v>0.45644113116923679</v>
      </c>
      <c r="E135" s="32">
        <v>-0.89460817815442661</v>
      </c>
      <c r="F135" s="32">
        <v>0.89460817815442661</v>
      </c>
      <c r="G135" s="32">
        <v>-1.7002051423588606E-2</v>
      </c>
      <c r="H135" s="32">
        <v>0.18569533817705186</v>
      </c>
      <c r="I135" s="32">
        <v>-0.36395617492400728</v>
      </c>
      <c r="J135" s="32">
        <v>0.36395617492400728</v>
      </c>
    </row>
    <row r="136" spans="2:10" x14ac:dyDescent="0.35">
      <c r="B136" s="29">
        <v>11</v>
      </c>
      <c r="C136" s="32">
        <v>-5.2250539234751002E-2</v>
      </c>
      <c r="D136" s="32">
        <v>0.45644116254273931</v>
      </c>
      <c r="E136" s="32">
        <v>-0.89460823964536151</v>
      </c>
      <c r="F136" s="32">
        <v>0.89460823964536151</v>
      </c>
      <c r="G136" s="32">
        <v>-2.542996592732269E-2</v>
      </c>
      <c r="H136" s="32">
        <v>0.18569533817705186</v>
      </c>
      <c r="I136" s="32">
        <v>-0.36395617492400728</v>
      </c>
      <c r="J136" s="32">
        <v>0.36395617492400728</v>
      </c>
    </row>
    <row r="137" spans="2:10" x14ac:dyDescent="0.35">
      <c r="B137" s="29">
        <v>12</v>
      </c>
      <c r="C137" s="32">
        <v>-9.9061764669128916E-2</v>
      </c>
      <c r="D137" s="32">
        <v>0.45664736824163382</v>
      </c>
      <c r="E137" s="32">
        <v>-0.89501239538860167</v>
      </c>
      <c r="F137" s="32">
        <v>0.89501239538860167</v>
      </c>
      <c r="G137" s="32">
        <v>-4.0996456293809824E-2</v>
      </c>
      <c r="H137" s="32">
        <v>0.18569533817705186</v>
      </c>
      <c r="I137" s="32">
        <v>-0.36395617492400728</v>
      </c>
      <c r="J137" s="32">
        <v>0.36395617492400728</v>
      </c>
    </row>
    <row r="138" spans="2:10" x14ac:dyDescent="0.35">
      <c r="B138" s="29">
        <v>13</v>
      </c>
      <c r="C138" s="32">
        <v>-0.14209134262205958</v>
      </c>
      <c r="D138" s="32">
        <v>0.45738779348250413</v>
      </c>
      <c r="E138" s="32">
        <v>-0.89646360219395194</v>
      </c>
      <c r="F138" s="32">
        <v>0.89646360219395194</v>
      </c>
      <c r="G138" s="32">
        <v>-4.8894167023568302E-2</v>
      </c>
      <c r="H138" s="32">
        <v>0.18569533817705186</v>
      </c>
      <c r="I138" s="32">
        <v>-0.36395617492400728</v>
      </c>
      <c r="J138" s="32">
        <v>0.36395617492400728</v>
      </c>
    </row>
    <row r="139" spans="2:10" x14ac:dyDescent="0.35">
      <c r="B139" s="29">
        <v>14</v>
      </c>
      <c r="C139" s="32">
        <v>-0.18225550565098103</v>
      </c>
      <c r="D139" s="32">
        <v>0.45890740236713901</v>
      </c>
      <c r="E139" s="32">
        <v>-0.89944198087842331</v>
      </c>
      <c r="F139" s="32">
        <v>0.89944198087842331</v>
      </c>
      <c r="G139" s="32">
        <v>-5.1816758577717614E-2</v>
      </c>
      <c r="H139" s="32">
        <v>0.18569533817705186</v>
      </c>
      <c r="I139" s="32">
        <v>-0.36395617492400728</v>
      </c>
      <c r="J139" s="32">
        <v>0.36395617492400728</v>
      </c>
    </row>
    <row r="140" spans="2:10" ht="15" thickBot="1" x14ac:dyDescent="0.4">
      <c r="B140" s="30">
        <v>15</v>
      </c>
      <c r="C140" s="33">
        <v>-0.22138190877314873</v>
      </c>
      <c r="D140" s="33">
        <v>0.4613966149806884</v>
      </c>
      <c r="E140" s="33">
        <v>-0.90432074795084294</v>
      </c>
      <c r="F140" s="33">
        <v>0.90432074795084294</v>
      </c>
      <c r="G140" s="33">
        <v>-5.9436112706981827E-2</v>
      </c>
      <c r="H140" s="33">
        <v>0.18569533817705186</v>
      </c>
      <c r="I140" s="33">
        <v>-0.36395617492400728</v>
      </c>
      <c r="J140" s="33">
        <v>0.36395617492400728</v>
      </c>
    </row>
    <row r="160" spans="7:7" x14ac:dyDescent="0.35">
      <c r="G160" t="s">
        <v>160</v>
      </c>
    </row>
    <row r="163" spans="2:10" x14ac:dyDescent="0.35">
      <c r="B163" t="s">
        <v>166</v>
      </c>
    </row>
    <row r="164" spans="2:10" ht="15" thickBot="1" x14ac:dyDescent="0.4"/>
    <row r="165" spans="2:10" x14ac:dyDescent="0.35">
      <c r="B165" s="22" t="s">
        <v>162</v>
      </c>
      <c r="C165" s="22" t="s">
        <v>163</v>
      </c>
      <c r="D165" s="22" t="s">
        <v>164</v>
      </c>
      <c r="E165" s="22" t="s">
        <v>151</v>
      </c>
      <c r="F165" s="22" t="s">
        <v>152</v>
      </c>
      <c r="G165" s="22" t="s">
        <v>165</v>
      </c>
      <c r="H165" s="22" t="s">
        <v>164</v>
      </c>
      <c r="I165" s="22" t="s">
        <v>151</v>
      </c>
      <c r="J165" s="22" t="s">
        <v>152</v>
      </c>
    </row>
    <row r="166" spans="2:10" x14ac:dyDescent="0.35">
      <c r="B166" s="28">
        <v>0</v>
      </c>
      <c r="C166" s="31">
        <v>1</v>
      </c>
      <c r="D166" s="31">
        <v>0</v>
      </c>
      <c r="E166" s="31"/>
      <c r="F166" s="31"/>
      <c r="G166" s="31">
        <v>1</v>
      </c>
      <c r="H166" s="31">
        <v>0</v>
      </c>
      <c r="I166" s="31"/>
      <c r="J166" s="31"/>
    </row>
    <row r="167" spans="2:10" x14ac:dyDescent="0.35">
      <c r="B167" s="29">
        <v>1</v>
      </c>
      <c r="C167" s="32">
        <v>-3.4836060775633386E-2</v>
      </c>
      <c r="D167" s="32">
        <v>0.18569533817705186</v>
      </c>
      <c r="E167" s="32">
        <v>-0.36395617492400728</v>
      </c>
      <c r="F167" s="32">
        <v>0.36395617492400728</v>
      </c>
      <c r="G167" s="32">
        <v>-3.4836060775633386E-2</v>
      </c>
      <c r="H167" s="32">
        <v>0.18569533817705186</v>
      </c>
      <c r="I167" s="32">
        <v>-0.36395617492400728</v>
      </c>
      <c r="J167" s="32">
        <v>0.36395617492400728</v>
      </c>
    </row>
    <row r="168" spans="2:10" x14ac:dyDescent="0.35">
      <c r="B168" s="29">
        <v>2</v>
      </c>
      <c r="C168" s="32">
        <v>5.1861074867676306E-2</v>
      </c>
      <c r="D168" s="32">
        <v>0.18592055239293487</v>
      </c>
      <c r="E168" s="32">
        <v>-0.36439758667594441</v>
      </c>
      <c r="F168" s="32">
        <v>0.36439758667594441</v>
      </c>
      <c r="G168" s="32">
        <v>5.0709061776551295E-2</v>
      </c>
      <c r="H168" s="32">
        <v>0.18569533817705186</v>
      </c>
      <c r="I168" s="32">
        <v>-0.36395617492400728</v>
      </c>
      <c r="J168" s="32">
        <v>0.36395617492400728</v>
      </c>
    </row>
    <row r="169" spans="2:10" x14ac:dyDescent="0.35">
      <c r="B169" s="29">
        <v>3</v>
      </c>
      <c r="C169" s="32">
        <v>0.59137538336331896</v>
      </c>
      <c r="D169" s="32">
        <v>0.18641872079602734</v>
      </c>
      <c r="E169" s="32">
        <v>-0.36537397880424149</v>
      </c>
      <c r="F169" s="32">
        <v>0.36537397880424149</v>
      </c>
      <c r="G169" s="32">
        <v>0.59711510359213427</v>
      </c>
      <c r="H169" s="32">
        <v>0.18569533817705186</v>
      </c>
      <c r="I169" s="32">
        <v>-0.36395617492400728</v>
      </c>
      <c r="J169" s="32">
        <v>0.36395617492400728</v>
      </c>
    </row>
    <row r="170" spans="2:10" x14ac:dyDescent="0.35">
      <c r="B170" s="29">
        <v>4</v>
      </c>
      <c r="C170" s="32">
        <v>6.7939448957175077E-3</v>
      </c>
      <c r="D170" s="32">
        <v>0.24263325045254203</v>
      </c>
      <c r="E170" s="32">
        <v>-0.47555243233886901</v>
      </c>
      <c r="F170" s="32">
        <v>0.47555243233886901</v>
      </c>
      <c r="G170" s="32">
        <v>9.5791150497197594E-2</v>
      </c>
      <c r="H170" s="32">
        <v>0.18569533817705186</v>
      </c>
      <c r="I170" s="32">
        <v>-0.36395617492400728</v>
      </c>
      <c r="J170" s="32">
        <v>0.36395617492400728</v>
      </c>
    </row>
    <row r="171" spans="2:10" x14ac:dyDescent="0.35">
      <c r="B171" s="29">
        <v>5</v>
      </c>
      <c r="C171" s="32">
        <v>-1.1761260237110627E-2</v>
      </c>
      <c r="D171" s="32">
        <v>0.24263981024131548</v>
      </c>
      <c r="E171" s="32">
        <v>-0.47556528928861119</v>
      </c>
      <c r="F171" s="32">
        <v>0.47556528928861119</v>
      </c>
      <c r="G171" s="32">
        <v>-0.1205429271906296</v>
      </c>
      <c r="H171" s="32">
        <v>0.18569533817705186</v>
      </c>
      <c r="I171" s="32">
        <v>-0.36395617492400728</v>
      </c>
      <c r="J171" s="32">
        <v>0.36395617492400728</v>
      </c>
    </row>
    <row r="172" spans="2:10" x14ac:dyDescent="0.35">
      <c r="B172" s="29">
        <v>6</v>
      </c>
      <c r="C172" s="32">
        <v>0.16194335804137022</v>
      </c>
      <c r="D172" s="32">
        <v>0.24265946782221348</v>
      </c>
      <c r="E172" s="32">
        <v>-0.47560381743919444</v>
      </c>
      <c r="F172" s="32">
        <v>0.47560381743919444</v>
      </c>
      <c r="G172" s="32">
        <v>-0.33539698430047127</v>
      </c>
      <c r="H172" s="32">
        <v>0.18569533817705186</v>
      </c>
      <c r="I172" s="32">
        <v>-0.36395617492400728</v>
      </c>
      <c r="J172" s="32">
        <v>0.36395617492400728</v>
      </c>
    </row>
    <row r="173" spans="2:10" x14ac:dyDescent="0.35">
      <c r="B173" s="29">
        <v>7</v>
      </c>
      <c r="C173" s="32">
        <v>-1.9614693611083044E-2</v>
      </c>
      <c r="D173" s="32">
        <v>0.24635803807610124</v>
      </c>
      <c r="E173" s="32">
        <v>-0.48285288193110559</v>
      </c>
      <c r="F173" s="32">
        <v>0.48285288193110559</v>
      </c>
      <c r="G173" s="32">
        <v>-0.13984127262566901</v>
      </c>
      <c r="H173" s="32">
        <v>0.18569533817705186</v>
      </c>
      <c r="I173" s="32">
        <v>-0.36395617492400728</v>
      </c>
      <c r="J173" s="32">
        <v>0.36395617492400728</v>
      </c>
    </row>
    <row r="174" spans="2:10" x14ac:dyDescent="0.35">
      <c r="B174" s="29">
        <v>8</v>
      </c>
      <c r="C174" s="32">
        <v>-6.6506605543271466E-2</v>
      </c>
      <c r="D174" s="32">
        <v>0.24641188375587034</v>
      </c>
      <c r="E174" s="32">
        <v>-0.48295841752417612</v>
      </c>
      <c r="F174" s="32">
        <v>0.48295841752417612</v>
      </c>
      <c r="G174" s="32">
        <v>1.4388906169067225E-2</v>
      </c>
      <c r="H174" s="32">
        <v>0.18569533817705186</v>
      </c>
      <c r="I174" s="32">
        <v>-0.36395617492400728</v>
      </c>
      <c r="J174" s="32">
        <v>0.36395617492400728</v>
      </c>
    </row>
    <row r="175" spans="2:10" x14ac:dyDescent="0.35">
      <c r="B175" s="29">
        <v>9</v>
      </c>
      <c r="C175" s="32">
        <v>-7.8020974078955871E-3</v>
      </c>
      <c r="D175" s="32">
        <v>0.24703007874856586</v>
      </c>
      <c r="E175" s="32">
        <v>-0.48417005744528235</v>
      </c>
      <c r="F175" s="32">
        <v>0.48417005744528235</v>
      </c>
      <c r="G175" s="32">
        <v>0.12885536340204129</v>
      </c>
      <c r="H175" s="32">
        <v>0.18569533817705186</v>
      </c>
      <c r="I175" s="32">
        <v>-0.36395617492400728</v>
      </c>
      <c r="J175" s="32">
        <v>0.36395617492400728</v>
      </c>
    </row>
    <row r="176" spans="2:10" x14ac:dyDescent="0.35">
      <c r="B176" s="29">
        <v>10</v>
      </c>
      <c r="C176" s="32">
        <v>-0.12857240009104576</v>
      </c>
      <c r="D176" s="32">
        <v>0.24703857578405966</v>
      </c>
      <c r="E176" s="32">
        <v>-0.48418671132882557</v>
      </c>
      <c r="F176" s="32">
        <v>0.48418671132882557</v>
      </c>
      <c r="G176" s="32">
        <v>-8.8996744831867536E-2</v>
      </c>
      <c r="H176" s="32">
        <v>0.18569533817705186</v>
      </c>
      <c r="I176" s="32">
        <v>-0.36395617492400728</v>
      </c>
      <c r="J176" s="32">
        <v>0.36395617492400728</v>
      </c>
    </row>
    <row r="177" spans="2:10" x14ac:dyDescent="0.35">
      <c r="B177" s="29">
        <v>11</v>
      </c>
      <c r="C177" s="32">
        <v>-4.1976820541226152E-2</v>
      </c>
      <c r="D177" s="32">
        <v>0.24933535124042694</v>
      </c>
      <c r="E177" s="32">
        <v>-0.48868830850388095</v>
      </c>
      <c r="F177" s="32">
        <v>0.48868830850388095</v>
      </c>
      <c r="G177" s="32">
        <v>-3.1699473027889898E-2</v>
      </c>
      <c r="H177" s="32">
        <v>0.18569533817705186</v>
      </c>
      <c r="I177" s="32">
        <v>-0.36395617492400728</v>
      </c>
      <c r="J177" s="32">
        <v>0.36395617492400728</v>
      </c>
    </row>
    <row r="178" spans="2:10" x14ac:dyDescent="0.35">
      <c r="B178" s="29">
        <v>12</v>
      </c>
      <c r="C178" s="32">
        <v>4.5758645220683437E-2</v>
      </c>
      <c r="D178" s="32">
        <v>0.24957892199994094</v>
      </c>
      <c r="E178" s="32">
        <v>-0.48916569842021546</v>
      </c>
      <c r="F178" s="32">
        <v>0.48916569842021546</v>
      </c>
      <c r="G178" s="32">
        <v>0.15632710416117387</v>
      </c>
      <c r="H178" s="32">
        <v>0.18569533817705186</v>
      </c>
      <c r="I178" s="32">
        <v>-0.36395617492400728</v>
      </c>
      <c r="J178" s="32">
        <v>0.36395617492400728</v>
      </c>
    </row>
    <row r="179" spans="2:10" x14ac:dyDescent="0.35">
      <c r="B179" s="29">
        <v>13</v>
      </c>
      <c r="C179" s="32">
        <v>-0.25185273750117215</v>
      </c>
      <c r="D179" s="32">
        <v>0.2498680491860889</v>
      </c>
      <c r="E179" s="32">
        <v>-0.48973237729201691</v>
      </c>
      <c r="F179" s="32">
        <v>0.48973237729201691</v>
      </c>
      <c r="G179" s="32">
        <v>-0.11721464653112885</v>
      </c>
      <c r="H179" s="32">
        <v>0.18569533817705186</v>
      </c>
      <c r="I179" s="32">
        <v>-0.36395617492400728</v>
      </c>
      <c r="J179" s="32">
        <v>0.36395617492400728</v>
      </c>
    </row>
    <row r="180" spans="2:10" x14ac:dyDescent="0.35">
      <c r="B180" s="29">
        <v>14</v>
      </c>
      <c r="C180" s="32">
        <v>-7.4793140520552276E-2</v>
      </c>
      <c r="D180" s="32">
        <v>0.25847342429198156</v>
      </c>
      <c r="E180" s="32">
        <v>-0.50659860257302403</v>
      </c>
      <c r="F180" s="32">
        <v>0.50659860257302403</v>
      </c>
      <c r="G180" s="32">
        <v>-0.23356716492185817</v>
      </c>
      <c r="H180" s="32">
        <v>0.18569533817705186</v>
      </c>
      <c r="I180" s="32">
        <v>-0.36395617492400728</v>
      </c>
      <c r="J180" s="32">
        <v>0.36395617492400728</v>
      </c>
    </row>
    <row r="181" spans="2:10" ht="15" thickBot="1" x14ac:dyDescent="0.4">
      <c r="B181" s="30">
        <v>15</v>
      </c>
      <c r="C181" s="33">
        <v>0.11524536374366844</v>
      </c>
      <c r="D181" s="33">
        <v>0.25921864347524992</v>
      </c>
      <c r="E181" s="33">
        <v>-0.50805920533281834</v>
      </c>
      <c r="F181" s="33">
        <v>0.50805920533281834</v>
      </c>
      <c r="G181" s="33">
        <v>-2.1207641309629689E-2</v>
      </c>
      <c r="H181" s="33">
        <v>0.18569533817705186</v>
      </c>
      <c r="I181" s="33">
        <v>-0.36395617492400728</v>
      </c>
      <c r="J181" s="33">
        <v>0.36395617492400728</v>
      </c>
    </row>
    <row r="201" spans="7:7" x14ac:dyDescent="0.35">
      <c r="G201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T617130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D66538">
              <controlPr defaultSize="0" autoFill="0" autoPict="0" macro="[0]!GoToResultsNew0710201917214299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D06E-C1B4-452D-B1F5-1D5597D2F9B7}">
  <sheetPr codeName="Sheet5">
    <tabColor rgb="FF007800"/>
  </sheetPr>
  <dimension ref="B1:M199"/>
  <sheetViews>
    <sheetView zoomScaleNormal="100" workbookViewId="0"/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168</v>
      </c>
    </row>
    <row r="4" spans="2:13" x14ac:dyDescent="0.35">
      <c r="B4" t="s">
        <v>112</v>
      </c>
    </row>
    <row r="5" spans="2:13" x14ac:dyDescent="0.35">
      <c r="B5" t="s">
        <v>113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116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109</v>
      </c>
      <c r="C19" s="25">
        <v>29</v>
      </c>
      <c r="D19" s="25">
        <v>0</v>
      </c>
      <c r="E19" s="25">
        <v>29</v>
      </c>
      <c r="F19" s="26">
        <v>22.949007579346301</v>
      </c>
      <c r="G19" s="26">
        <v>167.59829464708699</v>
      </c>
      <c r="H19" s="26">
        <v>78.444731096555017</v>
      </c>
      <c r="I19" s="26">
        <v>44.622121168337543</v>
      </c>
    </row>
    <row r="22" spans="2:9" x14ac:dyDescent="0.35">
      <c r="B22" s="27" t="s">
        <v>127</v>
      </c>
    </row>
    <row r="24" spans="2:9" x14ac:dyDescent="0.35">
      <c r="B24" t="s">
        <v>128</v>
      </c>
    </row>
    <row r="25" spans="2:9" ht="15" thickBot="1" x14ac:dyDescent="0.4"/>
    <row r="26" spans="2:9" x14ac:dyDescent="0.35">
      <c r="B26" s="22" t="s">
        <v>105</v>
      </c>
      <c r="C26" s="22" t="s">
        <v>106</v>
      </c>
      <c r="D26" s="22" t="s">
        <v>129</v>
      </c>
      <c r="E26" s="22" t="s">
        <v>130</v>
      </c>
      <c r="F26" s="22" t="s">
        <v>131</v>
      </c>
    </row>
    <row r="27" spans="2:9" x14ac:dyDescent="0.35">
      <c r="B27" s="34">
        <v>1</v>
      </c>
      <c r="C27" s="34">
        <v>0</v>
      </c>
      <c r="D27" s="34">
        <v>0</v>
      </c>
      <c r="E27" s="34">
        <v>0</v>
      </c>
      <c r="F27" s="35">
        <v>122.6238493684028</v>
      </c>
      <c r="G27" s="36"/>
    </row>
    <row r="28" spans="2:9" x14ac:dyDescent="0.35">
      <c r="B28" s="29">
        <v>1</v>
      </c>
      <c r="C28" s="29">
        <v>1</v>
      </c>
      <c r="D28" s="29">
        <v>0</v>
      </c>
      <c r="E28" s="29">
        <v>0</v>
      </c>
      <c r="F28" s="32">
        <v>123.53456824608482</v>
      </c>
    </row>
    <row r="29" spans="2:9" x14ac:dyDescent="0.35">
      <c r="B29" s="29">
        <v>1</v>
      </c>
      <c r="C29" s="29">
        <v>2</v>
      </c>
      <c r="D29" s="29">
        <v>0</v>
      </c>
      <c r="E29" s="29">
        <v>0</v>
      </c>
      <c r="F29" s="32">
        <v>127.60998287252333</v>
      </c>
    </row>
    <row r="30" spans="2:9" x14ac:dyDescent="0.35">
      <c r="B30" s="29">
        <v>2</v>
      </c>
      <c r="C30" s="29">
        <v>0</v>
      </c>
      <c r="D30" s="29">
        <v>0</v>
      </c>
      <c r="E30" s="29">
        <v>0</v>
      </c>
      <c r="F30" s="32">
        <v>123.38127545219102</v>
      </c>
    </row>
    <row r="31" spans="2:9" x14ac:dyDescent="0.35">
      <c r="B31" s="29">
        <v>2</v>
      </c>
      <c r="C31" s="29">
        <v>1</v>
      </c>
      <c r="D31" s="29">
        <v>0</v>
      </c>
      <c r="E31" s="29">
        <v>0</v>
      </c>
      <c r="F31" s="32">
        <v>126.35036291474916</v>
      </c>
    </row>
    <row r="32" spans="2:9" ht="15" thickBot="1" x14ac:dyDescent="0.4">
      <c r="B32" s="30">
        <v>2</v>
      </c>
      <c r="C32" s="30">
        <v>2</v>
      </c>
      <c r="D32" s="30">
        <v>0</v>
      </c>
      <c r="E32" s="30">
        <v>0</v>
      </c>
      <c r="F32" s="33">
        <v>129.36432477657738</v>
      </c>
    </row>
    <row r="33" spans="2:3" x14ac:dyDescent="0.35">
      <c r="B33" s="37" t="s">
        <v>132</v>
      </c>
    </row>
    <row r="36" spans="2:3" x14ac:dyDescent="0.35">
      <c r="B36" t="s">
        <v>133</v>
      </c>
    </row>
    <row r="38" spans="2:3" x14ac:dyDescent="0.35">
      <c r="B38" t="s">
        <v>134</v>
      </c>
    </row>
    <row r="39" spans="2:3" ht="15" thickBot="1" x14ac:dyDescent="0.4"/>
    <row r="40" spans="2:3" x14ac:dyDescent="0.35">
      <c r="B40" s="38" t="s">
        <v>120</v>
      </c>
      <c r="C40" s="38">
        <v>28</v>
      </c>
    </row>
    <row r="41" spans="2:3" x14ac:dyDescent="0.35">
      <c r="B41" s="20" t="s">
        <v>135</v>
      </c>
      <c r="C41" s="20">
        <v>26</v>
      </c>
    </row>
    <row r="42" spans="2:3" x14ac:dyDescent="0.35">
      <c r="B42" s="20" t="s">
        <v>136</v>
      </c>
      <c r="C42" s="20">
        <v>102.74533169168636</v>
      </c>
    </row>
    <row r="43" spans="2:3" x14ac:dyDescent="0.35">
      <c r="B43" s="20" t="s">
        <v>137</v>
      </c>
      <c r="C43" s="20">
        <v>3.6694761318459412</v>
      </c>
    </row>
    <row r="44" spans="2:3" x14ac:dyDescent="0.35">
      <c r="B44" s="20" t="s">
        <v>138</v>
      </c>
      <c r="C44" s="20">
        <v>1.9155876727119385</v>
      </c>
    </row>
    <row r="45" spans="2:3" x14ac:dyDescent="0.35">
      <c r="B45" s="20" t="s">
        <v>139</v>
      </c>
      <c r="C45" s="20">
        <v>3.6694761318459412</v>
      </c>
    </row>
    <row r="46" spans="2:3" x14ac:dyDescent="0.35">
      <c r="B46" s="20" t="s">
        <v>140</v>
      </c>
      <c r="C46" s="20">
        <v>28.36769060854192</v>
      </c>
    </row>
    <row r="47" spans="2:3" x14ac:dyDescent="0.35">
      <c r="B47" s="20" t="s">
        <v>141</v>
      </c>
      <c r="C47" s="20">
        <v>1.7995826288046657</v>
      </c>
    </row>
    <row r="48" spans="2:3" x14ac:dyDescent="0.35">
      <c r="B48" s="20" t="s">
        <v>142</v>
      </c>
      <c r="C48" s="20">
        <v>118.1438493684028</v>
      </c>
    </row>
    <row r="49" spans="2:9" x14ac:dyDescent="0.35">
      <c r="B49" s="20" t="s">
        <v>143</v>
      </c>
      <c r="C49" s="20">
        <v>3.9412891786493445</v>
      </c>
    </row>
    <row r="50" spans="2:9" x14ac:dyDescent="0.35">
      <c r="B50" s="20" t="s">
        <v>144</v>
      </c>
      <c r="C50" s="20">
        <v>122.1438493684028</v>
      </c>
    </row>
    <row r="51" spans="2:9" x14ac:dyDescent="0.35">
      <c r="B51" s="20" t="s">
        <v>131</v>
      </c>
      <c r="C51" s="20">
        <v>122.6238493684028</v>
      </c>
    </row>
    <row r="52" spans="2:9" x14ac:dyDescent="0.35">
      <c r="B52" s="20" t="s">
        <v>145</v>
      </c>
      <c r="C52" s="20">
        <v>124.8082583887532</v>
      </c>
    </row>
    <row r="53" spans="2:9" ht="15" thickBot="1" x14ac:dyDescent="0.4">
      <c r="B53" s="39" t="s">
        <v>146</v>
      </c>
      <c r="C53" s="39">
        <v>28</v>
      </c>
    </row>
    <row r="56" spans="2:9" x14ac:dyDescent="0.35">
      <c r="B56" t="s">
        <v>147</v>
      </c>
    </row>
    <row r="57" spans="2:9" ht="15" thickBot="1" x14ac:dyDescent="0.4"/>
    <row r="58" spans="2:9" x14ac:dyDescent="0.35">
      <c r="B58" s="21" t="s">
        <v>148</v>
      </c>
      <c r="C58" s="22" t="s">
        <v>149</v>
      </c>
      <c r="D58" s="22" t="s">
        <v>150</v>
      </c>
      <c r="E58" s="22" t="s">
        <v>151</v>
      </c>
      <c r="F58" s="22" t="s">
        <v>152</v>
      </c>
    </row>
    <row r="59" spans="2:9" ht="15" thickBot="1" x14ac:dyDescent="0.4">
      <c r="B59" s="24" t="s">
        <v>153</v>
      </c>
      <c r="C59" s="26">
        <v>0</v>
      </c>
      <c r="D59" s="26"/>
      <c r="E59" s="26"/>
      <c r="F59" s="26"/>
    </row>
    <row r="61" spans="2:9" ht="15" thickBot="1" x14ac:dyDescent="0.4"/>
    <row r="62" spans="2:9" x14ac:dyDescent="0.35">
      <c r="B62" s="21" t="s">
        <v>148</v>
      </c>
      <c r="C62" s="22" t="s">
        <v>149</v>
      </c>
      <c r="D62" s="22" t="s">
        <v>150</v>
      </c>
      <c r="E62" s="22" t="s">
        <v>151</v>
      </c>
      <c r="F62" s="22" t="s">
        <v>152</v>
      </c>
      <c r="G62" s="22" t="s">
        <v>154</v>
      </c>
      <c r="H62" s="22" t="s">
        <v>151</v>
      </c>
      <c r="I62" s="22" t="s">
        <v>152</v>
      </c>
    </row>
    <row r="63" spans="2:9" ht="15" thickBot="1" x14ac:dyDescent="0.4">
      <c r="B63" s="24" t="s">
        <v>155</v>
      </c>
      <c r="C63" s="26">
        <v>0.94758229296300711</v>
      </c>
      <c r="D63" s="26">
        <v>4.7979872933180977E-2</v>
      </c>
      <c r="E63" s="26">
        <v>0.85354347003116426</v>
      </c>
      <c r="F63" s="26">
        <v>1.0416211158948501</v>
      </c>
      <c r="G63" s="26">
        <v>6.0382056837799139E-2</v>
      </c>
      <c r="H63" s="26">
        <v>0.8292356362484703</v>
      </c>
      <c r="I63" s="26">
        <v>1.0659289496775439</v>
      </c>
    </row>
    <row r="66" spans="2:6" x14ac:dyDescent="0.35">
      <c r="B66" t="s">
        <v>156</v>
      </c>
    </row>
    <row r="67" spans="2:6" ht="15" thickBot="1" x14ac:dyDescent="0.4"/>
    <row r="68" spans="2:6" x14ac:dyDescent="0.35">
      <c r="B68" s="40" t="s">
        <v>120</v>
      </c>
      <c r="C68" s="22" t="s">
        <v>109</v>
      </c>
      <c r="D68" s="22" t="s">
        <v>157</v>
      </c>
      <c r="E68" s="22" t="s">
        <v>158</v>
      </c>
      <c r="F68" s="22" t="s">
        <v>159</v>
      </c>
    </row>
    <row r="69" spans="2:6" x14ac:dyDescent="0.35">
      <c r="B69" s="28">
        <v>1990</v>
      </c>
      <c r="C69" s="31">
        <v>22.949007579346301</v>
      </c>
      <c r="D69" s="31">
        <v>22.949007579346301</v>
      </c>
      <c r="E69" s="31">
        <v>0</v>
      </c>
      <c r="F69" s="31">
        <v>0</v>
      </c>
    </row>
    <row r="70" spans="2:6" x14ac:dyDescent="0.35">
      <c r="B70" s="29">
        <v>1991</v>
      </c>
      <c r="C70" s="32">
        <v>26.132091425864498</v>
      </c>
      <c r="D70" s="32">
        <v>25.115058538039349</v>
      </c>
      <c r="E70" s="32">
        <v>1.0170328878251489</v>
      </c>
      <c r="F70" s="32">
        <v>0.53092474038805737</v>
      </c>
    </row>
    <row r="71" spans="2:6" x14ac:dyDescent="0.35">
      <c r="B71" s="29">
        <v>1992</v>
      </c>
      <c r="C71" s="32">
        <v>29.2124945523449</v>
      </c>
      <c r="D71" s="32">
        <v>29.148325315841721</v>
      </c>
      <c r="E71" s="32">
        <v>6.4169236503179405E-2</v>
      </c>
      <c r="F71" s="32">
        <v>3.3498459724546903E-2</v>
      </c>
    </row>
    <row r="72" spans="2:6" x14ac:dyDescent="0.35">
      <c r="B72" s="29">
        <v>1993</v>
      </c>
      <c r="C72" s="32">
        <v>31.060737091425899</v>
      </c>
      <c r="D72" s="32">
        <v>32.131430010185618</v>
      </c>
      <c r="E72" s="32">
        <v>-1.0706929187597183</v>
      </c>
      <c r="F72" s="32">
        <v>-0.5589370478898078</v>
      </c>
    </row>
    <row r="73" spans="2:6" x14ac:dyDescent="0.35">
      <c r="B73" s="29">
        <v>1994</v>
      </c>
      <c r="C73" s="32">
        <v>34.243821411653201</v>
      </c>
      <c r="D73" s="32">
        <v>32.812098994560046</v>
      </c>
      <c r="E73" s="32">
        <v>1.4317224170931553</v>
      </c>
      <c r="F73" s="32">
        <v>0.74740636384772474</v>
      </c>
    </row>
    <row r="74" spans="2:6" x14ac:dyDescent="0.35">
      <c r="B74" s="29">
        <v>1995</v>
      </c>
      <c r="C74" s="32">
        <v>37.745213169114201</v>
      </c>
      <c r="D74" s="32">
        <v>37.260055750508783</v>
      </c>
      <c r="E74" s="32">
        <v>0.48515741860541794</v>
      </c>
      <c r="F74" s="32">
        <v>0.25326818788647254</v>
      </c>
    </row>
    <row r="75" spans="2:6" x14ac:dyDescent="0.35">
      <c r="B75" s="29">
        <v>1996</v>
      </c>
      <c r="C75" s="32">
        <v>41.133658455708201</v>
      </c>
      <c r="D75" s="32">
        <v>41.063069999210867</v>
      </c>
      <c r="E75" s="32">
        <v>7.0588456497333141E-2</v>
      </c>
      <c r="F75" s="32">
        <v>3.6849504464287738E-2</v>
      </c>
    </row>
    <row r="76" spans="2:6" x14ac:dyDescent="0.35">
      <c r="B76" s="29">
        <v>1997</v>
      </c>
      <c r="C76" s="32">
        <v>44.080577451444803</v>
      </c>
      <c r="D76" s="32">
        <v>44.344489209958638</v>
      </c>
      <c r="E76" s="32">
        <v>-0.26391175851383508</v>
      </c>
      <c r="F76" s="32">
        <v>-0.13777064984982365</v>
      </c>
    </row>
    <row r="77" spans="2:6" x14ac:dyDescent="0.35">
      <c r="B77" s="29">
        <v>1998</v>
      </c>
      <c r="C77" s="32">
        <v>49.9128076740881</v>
      </c>
      <c r="D77" s="32">
        <v>46.873025710601134</v>
      </c>
      <c r="E77" s="32">
        <v>3.0397819634869663</v>
      </c>
      <c r="F77" s="32">
        <v>1.5868665301982665</v>
      </c>
    </row>
    <row r="78" spans="2:6" x14ac:dyDescent="0.35">
      <c r="B78" s="29">
        <v>1999</v>
      </c>
      <c r="C78" s="32">
        <v>52.243646139270503</v>
      </c>
      <c r="D78" s="32">
        <v>55.439325761548588</v>
      </c>
      <c r="E78" s="32">
        <v>-3.1956796222780852</v>
      </c>
      <c r="F78" s="32">
        <v>-1.6682502543743629</v>
      </c>
    </row>
    <row r="79" spans="2:6" x14ac:dyDescent="0.35">
      <c r="B79" s="29">
        <v>2000</v>
      </c>
      <c r="C79" s="32">
        <v>54.338321648507801</v>
      </c>
      <c r="D79" s="32">
        <v>54.452307396634417</v>
      </c>
      <c r="E79" s="32">
        <v>-0.11398574812661622</v>
      </c>
      <c r="F79" s="32">
        <v>-5.9504323268714791E-2</v>
      </c>
    </row>
    <row r="80" spans="2:6" x14ac:dyDescent="0.35">
      <c r="B80" s="29">
        <v>2001</v>
      </c>
      <c r="C80" s="32">
        <v>56.391926101373699</v>
      </c>
      <c r="D80" s="32">
        <v>56.323199070564335</v>
      </c>
      <c r="E80" s="32">
        <v>6.8727030809363043E-2</v>
      </c>
      <c r="F80" s="32">
        <v>3.5877778808246719E-2</v>
      </c>
    </row>
    <row r="81" spans="2:6" x14ac:dyDescent="0.35">
      <c r="B81" s="29">
        <v>2002</v>
      </c>
      <c r="C81" s="32">
        <v>58.815172903837002</v>
      </c>
      <c r="D81" s="32">
        <v>58.337885317659406</v>
      </c>
      <c r="E81" s="32">
        <v>0.47728758617759581</v>
      </c>
      <c r="F81" s="32">
        <v>0.24915987557065949</v>
      </c>
    </row>
    <row r="82" spans="2:6" x14ac:dyDescent="0.35">
      <c r="B82" s="29">
        <v>2003</v>
      </c>
      <c r="C82" s="32">
        <v>61.053595452392202</v>
      </c>
      <c r="D82" s="32">
        <v>61.111398665330455</v>
      </c>
      <c r="E82" s="32">
        <v>-5.7803212938253523E-2</v>
      </c>
      <c r="F82" s="32">
        <v>-3.0175185276913104E-2</v>
      </c>
    </row>
    <row r="83" spans="2:6" x14ac:dyDescent="0.35">
      <c r="B83" s="29">
        <v>2004</v>
      </c>
      <c r="C83" s="32">
        <v>63.353638086215099</v>
      </c>
      <c r="D83" s="32">
        <v>63.174685023572238</v>
      </c>
      <c r="E83" s="32">
        <v>0.17895306264286148</v>
      </c>
      <c r="F83" s="32">
        <v>9.3419406061176935E-2</v>
      </c>
    </row>
    <row r="84" spans="2:6" x14ac:dyDescent="0.35">
      <c r="B84" s="29">
        <v>2005</v>
      </c>
      <c r="C84" s="32">
        <v>66.043851255329201</v>
      </c>
      <c r="D84" s="32">
        <v>65.53311775908567</v>
      </c>
      <c r="E84" s="32">
        <v>0.5107334962435317</v>
      </c>
      <c r="F84" s="32">
        <v>0.26661974469718491</v>
      </c>
    </row>
    <row r="85" spans="2:6" x14ac:dyDescent="0.35">
      <c r="B85" s="29">
        <v>2006</v>
      </c>
      <c r="C85" s="32">
        <v>69.872098531501607</v>
      </c>
      <c r="D85" s="32">
        <v>68.593049618677625</v>
      </c>
      <c r="E85" s="32">
        <v>1.2790489128239813</v>
      </c>
      <c r="F85" s="32">
        <v>0.66770575476360439</v>
      </c>
    </row>
    <row r="86" spans="2:6" x14ac:dyDescent="0.35">
      <c r="B86" s="29">
        <v>2007</v>
      </c>
      <c r="C86" s="32">
        <v>74.324964471814297</v>
      </c>
      <c r="D86" s="32">
        <v>73.49967786348644</v>
      </c>
      <c r="E86" s="32">
        <v>0.82528660832785761</v>
      </c>
      <c r="F86" s="32">
        <v>0.43082685281612909</v>
      </c>
    </row>
    <row r="87" spans="2:6" x14ac:dyDescent="0.35">
      <c r="B87" s="29">
        <v>2008</v>
      </c>
      <c r="C87" s="32">
        <v>80.530554239696798</v>
      </c>
      <c r="D87" s="32">
        <v>78.544421389792674</v>
      </c>
      <c r="E87" s="32">
        <v>1.9861328499041235</v>
      </c>
      <c r="F87" s="32">
        <v>1.0368269112383213</v>
      </c>
    </row>
    <row r="88" spans="2:6" x14ac:dyDescent="0.35">
      <c r="B88" s="29">
        <v>2009</v>
      </c>
      <c r="C88" s="32">
        <v>89.294173377546201</v>
      </c>
      <c r="D88" s="32">
        <v>86.410861221134667</v>
      </c>
      <c r="E88" s="32">
        <v>2.8833121564115345</v>
      </c>
      <c r="F88" s="32">
        <v>1.505184125730757</v>
      </c>
    </row>
    <row r="89" spans="2:6" x14ac:dyDescent="0.35">
      <c r="B89" s="29">
        <v>2010</v>
      </c>
      <c r="C89" s="32">
        <v>100</v>
      </c>
      <c r="D89" s="32">
        <v>97.59842369484403</v>
      </c>
      <c r="E89" s="32">
        <v>2.4015763051559702</v>
      </c>
      <c r="F89" s="32">
        <v>1.2537021089491598</v>
      </c>
    </row>
    <row r="90" spans="2:6" x14ac:dyDescent="0.35">
      <c r="B90" s="29">
        <v>2011</v>
      </c>
      <c r="C90" s="32">
        <v>108.858360966367</v>
      </c>
      <c r="D90" s="32">
        <v>110.14465173896917</v>
      </c>
      <c r="E90" s="32">
        <v>-1.2862907726021717</v>
      </c>
      <c r="F90" s="32">
        <v>-0.67148624462650797</v>
      </c>
    </row>
    <row r="91" spans="2:6" x14ac:dyDescent="0.35">
      <c r="B91" s="29">
        <v>2012</v>
      </c>
      <c r="C91" s="32">
        <v>118.995736617717</v>
      </c>
      <c r="D91" s="32">
        <v>117.25238696277104</v>
      </c>
      <c r="E91" s="32">
        <v>1.7433496549459591</v>
      </c>
      <c r="F91" s="32">
        <v>0.91008606903272748</v>
      </c>
    </row>
    <row r="92" spans="2:6" x14ac:dyDescent="0.35">
      <c r="B92" s="29">
        <v>2013</v>
      </c>
      <c r="C92" s="32">
        <v>131.97536712458501</v>
      </c>
      <c r="D92" s="32">
        <v>128.60173428205059</v>
      </c>
      <c r="E92" s="32">
        <v>3.3736328425344198</v>
      </c>
      <c r="F92" s="32">
        <v>1.7611477097042996</v>
      </c>
    </row>
    <row r="93" spans="2:6" x14ac:dyDescent="0.35">
      <c r="B93" s="29">
        <v>2014</v>
      </c>
      <c r="C93" s="32">
        <v>140.36001894836599</v>
      </c>
      <c r="D93" s="32">
        <v>144.27463516209559</v>
      </c>
      <c r="E93" s="32">
        <v>-3.9146162137296017</v>
      </c>
      <c r="F93" s="32">
        <v>-2.0435588876950725</v>
      </c>
    </row>
    <row r="94" spans="2:6" x14ac:dyDescent="0.35">
      <c r="B94" s="29">
        <v>2015</v>
      </c>
      <c r="C94" s="32">
        <v>148.60255802936999</v>
      </c>
      <c r="D94" s="32">
        <v>148.30516654924082</v>
      </c>
      <c r="E94" s="32">
        <v>0.29739148012916417</v>
      </c>
      <c r="F94" s="32">
        <v>0.15524816972127445</v>
      </c>
    </row>
    <row r="95" spans="2:6" x14ac:dyDescent="0.35">
      <c r="B95" s="29">
        <v>2016</v>
      </c>
      <c r="C95" s="32">
        <v>155.94504973945999</v>
      </c>
      <c r="D95" s="32">
        <v>156.41304211158496</v>
      </c>
      <c r="E95" s="32">
        <v>-0.46799237212496791</v>
      </c>
      <c r="F95" s="32">
        <v>-0.24430746699388659</v>
      </c>
    </row>
    <row r="96" spans="2:6" x14ac:dyDescent="0.35">
      <c r="B96" s="29">
        <v>2017</v>
      </c>
      <c r="C96" s="32">
        <v>159.82946470866901</v>
      </c>
      <c r="D96" s="32">
        <v>162.90266487016893</v>
      </c>
      <c r="E96" s="32">
        <v>-3.0732001614999263</v>
      </c>
      <c r="F96" s="32">
        <v>-1.6043119327183448</v>
      </c>
    </row>
    <row r="97" spans="2:6" ht="15" thickBot="1" x14ac:dyDescent="0.4">
      <c r="B97" s="30">
        <v>2018</v>
      </c>
      <c r="C97" s="33">
        <v>167.59829464708699</v>
      </c>
      <c r="D97" s="33">
        <v>163.51026755201192</v>
      </c>
      <c r="E97" s="33">
        <v>4.0880270950750628</v>
      </c>
      <c r="F97" s="33">
        <v>2.1340850921678545</v>
      </c>
    </row>
    <row r="117" spans="2:10" x14ac:dyDescent="0.35">
      <c r="G117" t="s">
        <v>160</v>
      </c>
    </row>
    <row r="120" spans="2:10" x14ac:dyDescent="0.35">
      <c r="B120" t="s">
        <v>161</v>
      </c>
    </row>
    <row r="121" spans="2:10" ht="15" thickBot="1" x14ac:dyDescent="0.4"/>
    <row r="122" spans="2:10" x14ac:dyDescent="0.35">
      <c r="B122" s="22" t="s">
        <v>162</v>
      </c>
      <c r="C122" s="22" t="s">
        <v>163</v>
      </c>
      <c r="D122" s="22" t="s">
        <v>164</v>
      </c>
      <c r="E122" s="22" t="s">
        <v>151</v>
      </c>
      <c r="F122" s="22" t="s">
        <v>152</v>
      </c>
      <c r="G122" s="22" t="s">
        <v>165</v>
      </c>
      <c r="H122" s="22" t="s">
        <v>164</v>
      </c>
      <c r="I122" s="22" t="s">
        <v>151</v>
      </c>
      <c r="J122" s="22" t="s">
        <v>152</v>
      </c>
    </row>
    <row r="123" spans="2:10" x14ac:dyDescent="0.35">
      <c r="B123" s="28">
        <v>0</v>
      </c>
      <c r="C123" s="31">
        <v>1</v>
      </c>
      <c r="D123" s="31">
        <v>0</v>
      </c>
      <c r="E123" s="31"/>
      <c r="F123" s="31"/>
      <c r="G123" s="31">
        <v>1</v>
      </c>
      <c r="H123" s="31">
        <v>0</v>
      </c>
      <c r="I123" s="31"/>
      <c r="J123" s="31"/>
    </row>
    <row r="124" spans="2:10" x14ac:dyDescent="0.35">
      <c r="B124" s="29">
        <v>1</v>
      </c>
      <c r="C124" s="32">
        <v>0.89195939392113255</v>
      </c>
      <c r="D124" s="32">
        <v>0.18569533817705186</v>
      </c>
      <c r="E124" s="32">
        <v>-0.36395617492400728</v>
      </c>
      <c r="F124" s="32">
        <v>0.36395617492400728</v>
      </c>
      <c r="G124" s="32">
        <v>0.89195939392113255</v>
      </c>
      <c r="H124" s="32">
        <v>0.18569533817705186</v>
      </c>
      <c r="I124" s="32">
        <v>-0.36395617492400728</v>
      </c>
      <c r="J124" s="32">
        <v>0.36395617492400728</v>
      </c>
    </row>
    <row r="125" spans="2:10" x14ac:dyDescent="0.35">
      <c r="B125" s="29">
        <v>2</v>
      </c>
      <c r="C125" s="32">
        <v>0.78278211944218068</v>
      </c>
      <c r="D125" s="32">
        <v>0.29891661395251723</v>
      </c>
      <c r="E125" s="32">
        <v>-0.58586579772759662</v>
      </c>
      <c r="F125" s="32">
        <v>0.58586579772759662</v>
      </c>
      <c r="G125" s="32">
        <v>-6.2665910406146039E-2</v>
      </c>
      <c r="H125" s="32">
        <v>0.18569533817705186</v>
      </c>
      <c r="I125" s="32">
        <v>-0.36395617492400728</v>
      </c>
      <c r="J125" s="32">
        <v>0.36395617492400728</v>
      </c>
    </row>
    <row r="126" spans="2:10" x14ac:dyDescent="0.35">
      <c r="B126" s="29">
        <v>3</v>
      </c>
      <c r="C126" s="32">
        <v>0.66670544153745659</v>
      </c>
      <c r="D126" s="32">
        <v>0.36278039399962131</v>
      </c>
      <c r="E126" s="32">
        <v>-0.71103650653650829</v>
      </c>
      <c r="F126" s="32">
        <v>0.71103650653650829</v>
      </c>
      <c r="G126" s="32">
        <v>-9.5100138889815597E-2</v>
      </c>
      <c r="H126" s="32">
        <v>0.18569533817705186</v>
      </c>
      <c r="I126" s="32">
        <v>-0.36395617492400728</v>
      </c>
      <c r="J126" s="32">
        <v>0.36395617492400728</v>
      </c>
    </row>
    <row r="127" spans="2:10" x14ac:dyDescent="0.35">
      <c r="B127" s="29">
        <v>4</v>
      </c>
      <c r="C127" s="32">
        <v>0.54889492411410079</v>
      </c>
      <c r="D127" s="32">
        <v>0.40282070561943317</v>
      </c>
      <c r="E127" s="32">
        <v>-0.78951407524110018</v>
      </c>
      <c r="F127" s="32">
        <v>0.78951407524110018</v>
      </c>
      <c r="G127" s="32">
        <v>-7.8078462735605703E-2</v>
      </c>
      <c r="H127" s="32">
        <v>0.18569533817705186</v>
      </c>
      <c r="I127" s="32">
        <v>-0.36395617492400728</v>
      </c>
      <c r="J127" s="32">
        <v>0.36395617492400728</v>
      </c>
    </row>
    <row r="128" spans="2:10" x14ac:dyDescent="0.35">
      <c r="B128" s="29">
        <v>5</v>
      </c>
      <c r="C128" s="32">
        <v>0.43373815336094013</v>
      </c>
      <c r="D128" s="32">
        <v>0.42783506251635595</v>
      </c>
      <c r="E128" s="32">
        <v>-0.8385413138554999</v>
      </c>
      <c r="F128" s="32">
        <v>0.8385413138554999</v>
      </c>
      <c r="G128" s="32">
        <v>-6.1921887734376575E-2</v>
      </c>
      <c r="H128" s="32">
        <v>0.18569533817705186</v>
      </c>
      <c r="I128" s="32">
        <v>-0.36395617492400728</v>
      </c>
      <c r="J128" s="32">
        <v>0.36395617492400728</v>
      </c>
    </row>
    <row r="129" spans="2:10" x14ac:dyDescent="0.35">
      <c r="B129" s="29">
        <v>6</v>
      </c>
      <c r="C129" s="32">
        <v>0.32306927441327277</v>
      </c>
      <c r="D129" s="32">
        <v>0.44273834228678915</v>
      </c>
      <c r="E129" s="32">
        <v>-0.86775120545707329</v>
      </c>
      <c r="F129" s="32">
        <v>0.86775120545707329</v>
      </c>
      <c r="G129" s="32">
        <v>-5.7413855790992521E-2</v>
      </c>
      <c r="H129" s="32">
        <v>0.18569533817705186</v>
      </c>
      <c r="I129" s="32">
        <v>-0.36395617492400728</v>
      </c>
      <c r="J129" s="32">
        <v>0.36395617492400728</v>
      </c>
    </row>
    <row r="130" spans="2:10" x14ac:dyDescent="0.35">
      <c r="B130" s="29">
        <v>7</v>
      </c>
      <c r="C130" s="32">
        <v>0.22589421979974297</v>
      </c>
      <c r="D130" s="32">
        <v>0.45079422113048606</v>
      </c>
      <c r="E130" s="32">
        <v>-0.8835404378545374</v>
      </c>
      <c r="F130" s="32">
        <v>0.8835404378545374</v>
      </c>
      <c r="G130" s="32">
        <v>-1.6646845611266184E-2</v>
      </c>
      <c r="H130" s="32">
        <v>0.18569533817705186</v>
      </c>
      <c r="I130" s="32">
        <v>-0.36395617492400728</v>
      </c>
      <c r="J130" s="32">
        <v>0.36395617492400728</v>
      </c>
    </row>
    <row r="131" spans="2:10" x14ac:dyDescent="0.35">
      <c r="B131" s="29">
        <v>8</v>
      </c>
      <c r="C131" s="32">
        <v>0.13868955845145908</v>
      </c>
      <c r="D131" s="32">
        <v>0.45468078462892508</v>
      </c>
      <c r="E131" s="32">
        <v>-0.89115796233510591</v>
      </c>
      <c r="F131" s="32">
        <v>0.89115796233510591</v>
      </c>
      <c r="G131" s="32">
        <v>-3.1707841364900902E-2</v>
      </c>
      <c r="H131" s="32">
        <v>0.18569533817705186</v>
      </c>
      <c r="I131" s="32">
        <v>-0.36395617492400728</v>
      </c>
      <c r="J131" s="32">
        <v>0.36395617492400728</v>
      </c>
    </row>
    <row r="132" spans="2:10" x14ac:dyDescent="0.35">
      <c r="B132" s="29">
        <v>9</v>
      </c>
      <c r="C132" s="32">
        <v>6.3416211685674115E-2</v>
      </c>
      <c r="D132" s="32">
        <v>0.45613720896463616</v>
      </c>
      <c r="E132" s="32">
        <v>-0.89401250157930734</v>
      </c>
      <c r="F132" s="32">
        <v>0.89401250157930734</v>
      </c>
      <c r="G132" s="32">
        <v>-2.3241041079031275E-2</v>
      </c>
      <c r="H132" s="32">
        <v>0.18569533817705186</v>
      </c>
      <c r="I132" s="32">
        <v>-0.36395617492400728</v>
      </c>
      <c r="J132" s="32">
        <v>0.36395617492400728</v>
      </c>
    </row>
    <row r="133" spans="2:10" x14ac:dyDescent="0.35">
      <c r="B133" s="29">
        <v>10</v>
      </c>
      <c r="C133" s="32">
        <v>6.4442576507645565E-4</v>
      </c>
      <c r="D133" s="32">
        <v>0.45644113116923679</v>
      </c>
      <c r="E133" s="32">
        <v>-0.89460817815442661</v>
      </c>
      <c r="F133" s="32">
        <v>0.89460817815442661</v>
      </c>
      <c r="G133" s="32">
        <v>-1.7002051423588606E-2</v>
      </c>
      <c r="H133" s="32">
        <v>0.18569533817705186</v>
      </c>
      <c r="I133" s="32">
        <v>-0.36395617492400728</v>
      </c>
      <c r="J133" s="32">
        <v>0.36395617492400728</v>
      </c>
    </row>
    <row r="134" spans="2:10" x14ac:dyDescent="0.35">
      <c r="B134" s="29">
        <v>11</v>
      </c>
      <c r="C134" s="32">
        <v>-5.2250539234751002E-2</v>
      </c>
      <c r="D134" s="32">
        <v>0.45644116254273931</v>
      </c>
      <c r="E134" s="32">
        <v>-0.89460823964536151</v>
      </c>
      <c r="F134" s="32">
        <v>0.89460823964536151</v>
      </c>
      <c r="G134" s="32">
        <v>-2.542996592732269E-2</v>
      </c>
      <c r="H134" s="32">
        <v>0.18569533817705186</v>
      </c>
      <c r="I134" s="32">
        <v>-0.36395617492400728</v>
      </c>
      <c r="J134" s="32">
        <v>0.36395617492400728</v>
      </c>
    </row>
    <row r="135" spans="2:10" x14ac:dyDescent="0.35">
      <c r="B135" s="29">
        <v>12</v>
      </c>
      <c r="C135" s="32">
        <v>-9.9061764669128916E-2</v>
      </c>
      <c r="D135" s="32">
        <v>0.45664736824163382</v>
      </c>
      <c r="E135" s="32">
        <v>-0.89501239538860167</v>
      </c>
      <c r="F135" s="32">
        <v>0.89501239538860167</v>
      </c>
      <c r="G135" s="32">
        <v>-4.0996456293809824E-2</v>
      </c>
      <c r="H135" s="32">
        <v>0.18569533817705186</v>
      </c>
      <c r="I135" s="32">
        <v>-0.36395617492400728</v>
      </c>
      <c r="J135" s="32">
        <v>0.36395617492400728</v>
      </c>
    </row>
    <row r="136" spans="2:10" x14ac:dyDescent="0.35">
      <c r="B136" s="29">
        <v>13</v>
      </c>
      <c r="C136" s="32">
        <v>-0.14209134262205958</v>
      </c>
      <c r="D136" s="32">
        <v>0.45738779348250413</v>
      </c>
      <c r="E136" s="32">
        <v>-0.89646360219395194</v>
      </c>
      <c r="F136" s="32">
        <v>0.89646360219395194</v>
      </c>
      <c r="G136" s="32">
        <v>-4.8894167023568302E-2</v>
      </c>
      <c r="H136" s="32">
        <v>0.18569533817705186</v>
      </c>
      <c r="I136" s="32">
        <v>-0.36395617492400728</v>
      </c>
      <c r="J136" s="32">
        <v>0.36395617492400728</v>
      </c>
    </row>
    <row r="137" spans="2:10" x14ac:dyDescent="0.35">
      <c r="B137" s="29">
        <v>14</v>
      </c>
      <c r="C137" s="32">
        <v>-0.18225550565098103</v>
      </c>
      <c r="D137" s="32">
        <v>0.45890740236713901</v>
      </c>
      <c r="E137" s="32">
        <v>-0.89944198087842331</v>
      </c>
      <c r="F137" s="32">
        <v>0.89944198087842331</v>
      </c>
      <c r="G137" s="32">
        <v>-5.1816758577717614E-2</v>
      </c>
      <c r="H137" s="32">
        <v>0.18569533817705186</v>
      </c>
      <c r="I137" s="32">
        <v>-0.36395617492400728</v>
      </c>
      <c r="J137" s="32">
        <v>0.36395617492400728</v>
      </c>
    </row>
    <row r="138" spans="2:10" ht="15" thickBot="1" x14ac:dyDescent="0.4">
      <c r="B138" s="30">
        <v>15</v>
      </c>
      <c r="C138" s="33">
        <v>-0.22138190877314873</v>
      </c>
      <c r="D138" s="33">
        <v>0.4613966149806884</v>
      </c>
      <c r="E138" s="33">
        <v>-0.90432074795084294</v>
      </c>
      <c r="F138" s="33">
        <v>0.90432074795084294</v>
      </c>
      <c r="G138" s="33">
        <v>-5.9436112706981827E-2</v>
      </c>
      <c r="H138" s="33">
        <v>0.18569533817705186</v>
      </c>
      <c r="I138" s="33">
        <v>-0.36395617492400728</v>
      </c>
      <c r="J138" s="33">
        <v>0.36395617492400728</v>
      </c>
    </row>
    <row r="158" spans="7:7" x14ac:dyDescent="0.35">
      <c r="G158" t="s">
        <v>160</v>
      </c>
    </row>
    <row r="161" spans="2:10" x14ac:dyDescent="0.35">
      <c r="B161" t="s">
        <v>166</v>
      </c>
    </row>
    <row r="162" spans="2:10" ht="15" thickBot="1" x14ac:dyDescent="0.4"/>
    <row r="163" spans="2:10" x14ac:dyDescent="0.35">
      <c r="B163" s="22" t="s">
        <v>162</v>
      </c>
      <c r="C163" s="22" t="s">
        <v>163</v>
      </c>
      <c r="D163" s="22" t="s">
        <v>164</v>
      </c>
      <c r="E163" s="22" t="s">
        <v>151</v>
      </c>
      <c r="F163" s="22" t="s">
        <v>152</v>
      </c>
      <c r="G163" s="22" t="s">
        <v>165</v>
      </c>
      <c r="H163" s="22" t="s">
        <v>164</v>
      </c>
      <c r="I163" s="22" t="s">
        <v>151</v>
      </c>
      <c r="J163" s="22" t="s">
        <v>152</v>
      </c>
    </row>
    <row r="164" spans="2:10" x14ac:dyDescent="0.35">
      <c r="B164" s="28">
        <v>0</v>
      </c>
      <c r="C164" s="31">
        <v>1</v>
      </c>
      <c r="D164" s="31">
        <v>0</v>
      </c>
      <c r="E164" s="31"/>
      <c r="F164" s="31"/>
      <c r="G164" s="31">
        <v>1</v>
      </c>
      <c r="H164" s="31">
        <v>0</v>
      </c>
      <c r="I164" s="31"/>
      <c r="J164" s="31"/>
    </row>
    <row r="165" spans="2:10" x14ac:dyDescent="0.35">
      <c r="B165" s="29">
        <v>1</v>
      </c>
      <c r="C165" s="32">
        <v>-0.24721914978139345</v>
      </c>
      <c r="D165" s="32">
        <v>0.18569533817705186</v>
      </c>
      <c r="E165" s="32">
        <v>-0.36395617492400728</v>
      </c>
      <c r="F165" s="32">
        <v>0.36395617492400728</v>
      </c>
      <c r="G165" s="32">
        <v>-0.24721914978139345</v>
      </c>
      <c r="H165" s="32">
        <v>0.18569533817705186</v>
      </c>
      <c r="I165" s="32">
        <v>-0.36395617492400728</v>
      </c>
      <c r="J165" s="32">
        <v>0.36395617492400728</v>
      </c>
    </row>
    <row r="166" spans="2:10" x14ac:dyDescent="0.35">
      <c r="B166" s="29">
        <v>2</v>
      </c>
      <c r="C166" s="32">
        <v>-6.7083531300308072E-2</v>
      </c>
      <c r="D166" s="32">
        <v>0.19671742520833155</v>
      </c>
      <c r="E166" s="32">
        <v>-0.38555906853978145</v>
      </c>
      <c r="F166" s="32">
        <v>0.38555906853978145</v>
      </c>
      <c r="G166" s="32">
        <v>-0.13654617388717147</v>
      </c>
      <c r="H166" s="32">
        <v>0.18569533817705186</v>
      </c>
      <c r="I166" s="32">
        <v>-0.36395617492400728</v>
      </c>
      <c r="J166" s="32">
        <v>0.36395617492400728</v>
      </c>
    </row>
    <row r="167" spans="2:10" x14ac:dyDescent="0.35">
      <c r="B167" s="29">
        <v>3</v>
      </c>
      <c r="C167" s="32">
        <v>0.31217875958176189</v>
      </c>
      <c r="D167" s="32">
        <v>0.19750469364834825</v>
      </c>
      <c r="E167" s="32">
        <v>-0.38710208632837922</v>
      </c>
      <c r="F167" s="32">
        <v>0.38710208632837922</v>
      </c>
      <c r="G167" s="32">
        <v>0.2817228657492063</v>
      </c>
      <c r="H167" s="32">
        <v>0.18569533817705186</v>
      </c>
      <c r="I167" s="32">
        <v>-0.36395617492400728</v>
      </c>
      <c r="J167" s="32">
        <v>0.36395617492400728</v>
      </c>
    </row>
    <row r="168" spans="2:10" x14ac:dyDescent="0.35">
      <c r="B168" s="29">
        <v>4</v>
      </c>
      <c r="C168" s="32">
        <v>-0.20803590505670108</v>
      </c>
      <c r="D168" s="32">
        <v>0.21384381766467853</v>
      </c>
      <c r="E168" s="32">
        <v>-0.41912618093932003</v>
      </c>
      <c r="F168" s="32">
        <v>0.41912618093932003</v>
      </c>
      <c r="G168" s="32">
        <v>-7.8435252048682097E-2</v>
      </c>
      <c r="H168" s="32">
        <v>0.18569533817705186</v>
      </c>
      <c r="I168" s="32">
        <v>-0.36395617492400728</v>
      </c>
      <c r="J168" s="32">
        <v>0.36395617492400728</v>
      </c>
    </row>
    <row r="169" spans="2:10" x14ac:dyDescent="0.35">
      <c r="B169" s="29">
        <v>5</v>
      </c>
      <c r="C169" s="32">
        <v>-9.2765342040908944E-2</v>
      </c>
      <c r="D169" s="32">
        <v>0.22071233015837494</v>
      </c>
      <c r="E169" s="32">
        <v>-0.43258821805432834</v>
      </c>
      <c r="F169" s="32">
        <v>0.43258821805432834</v>
      </c>
      <c r="G169" s="32">
        <v>-0.14360756836635813</v>
      </c>
      <c r="H169" s="32">
        <v>0.18569533817705186</v>
      </c>
      <c r="I169" s="32">
        <v>-0.36395617492400728</v>
      </c>
      <c r="J169" s="32">
        <v>0.36395617492400728</v>
      </c>
    </row>
    <row r="170" spans="2:10" x14ac:dyDescent="0.35">
      <c r="B170" s="29">
        <v>6</v>
      </c>
      <c r="C170" s="32">
        <v>5.0298348594055624E-2</v>
      </c>
      <c r="D170" s="32">
        <v>0.22205271704012705</v>
      </c>
      <c r="E170" s="32">
        <v>-0.43521532806791247</v>
      </c>
      <c r="F170" s="32">
        <v>0.43521532806791247</v>
      </c>
      <c r="G170" s="32">
        <v>-0.11911042732969805</v>
      </c>
      <c r="H170" s="32">
        <v>0.18569533817705186</v>
      </c>
      <c r="I170" s="32">
        <v>-0.36395617492400728</v>
      </c>
      <c r="J170" s="32">
        <v>0.36395617492400728</v>
      </c>
    </row>
    <row r="171" spans="2:10" x14ac:dyDescent="0.35">
      <c r="B171" s="29">
        <v>7</v>
      </c>
      <c r="C171" s="32">
        <v>-0.15268358774422405</v>
      </c>
      <c r="D171" s="32">
        <v>0.22244524416868861</v>
      </c>
      <c r="E171" s="32">
        <v>-0.435984667102848</v>
      </c>
      <c r="F171" s="32">
        <v>0.435984667102848</v>
      </c>
      <c r="G171" s="32">
        <v>-0.11082293575224222</v>
      </c>
      <c r="H171" s="32">
        <v>0.18569533817705186</v>
      </c>
      <c r="I171" s="32">
        <v>-0.36395617492400728</v>
      </c>
      <c r="J171" s="32">
        <v>0.36395617492400728</v>
      </c>
    </row>
    <row r="172" spans="2:10" x14ac:dyDescent="0.35">
      <c r="B172" s="29">
        <v>8</v>
      </c>
      <c r="C172" s="32">
        <v>-9.4096763221680868E-2</v>
      </c>
      <c r="D172" s="32">
        <v>0.22603015277015231</v>
      </c>
      <c r="E172" s="32">
        <v>-0.44301095884958475</v>
      </c>
      <c r="F172" s="32">
        <v>0.44301095884958475</v>
      </c>
      <c r="G172" s="32">
        <v>-0.13127128843824579</v>
      </c>
      <c r="H172" s="32">
        <v>0.18569533817705186</v>
      </c>
      <c r="I172" s="32">
        <v>-0.36395617492400728</v>
      </c>
      <c r="J172" s="32">
        <v>0.36395617492400728</v>
      </c>
    </row>
    <row r="173" spans="2:10" x14ac:dyDescent="0.35">
      <c r="B173" s="29">
        <v>9</v>
      </c>
      <c r="C173" s="32">
        <v>-5.3910343192025874E-2</v>
      </c>
      <c r="D173" s="32">
        <v>0.22737692165783835</v>
      </c>
      <c r="E173" s="32">
        <v>-0.44565057736494845</v>
      </c>
      <c r="F173" s="32">
        <v>0.44565057736494845</v>
      </c>
      <c r="G173" s="32">
        <v>-0.17171539900992436</v>
      </c>
      <c r="H173" s="32">
        <v>0.18569533817705186</v>
      </c>
      <c r="I173" s="32">
        <v>-0.36395617492400728</v>
      </c>
      <c r="J173" s="32">
        <v>0.36395617492400728</v>
      </c>
    </row>
    <row r="174" spans="2:10" x14ac:dyDescent="0.35">
      <c r="B174" s="29">
        <v>10</v>
      </c>
      <c r="C174" s="32">
        <v>-2.2030667104283384E-2</v>
      </c>
      <c r="D174" s="32">
        <v>0.22781725289494736</v>
      </c>
      <c r="E174" s="32">
        <v>-0.44651361073095008</v>
      </c>
      <c r="F174" s="32">
        <v>0.44651361073095008</v>
      </c>
      <c r="G174" s="32">
        <v>-6.5886135528281459E-2</v>
      </c>
      <c r="H174" s="32">
        <v>0.18569533817705186</v>
      </c>
      <c r="I174" s="32">
        <v>-0.36395617492400728</v>
      </c>
      <c r="J174" s="32">
        <v>0.36395617492400728</v>
      </c>
    </row>
    <row r="175" spans="2:10" x14ac:dyDescent="0.35">
      <c r="B175" s="29">
        <v>11</v>
      </c>
      <c r="C175" s="32">
        <v>4.5663225393881177E-4</v>
      </c>
      <c r="D175" s="32">
        <v>0.22789070439709586</v>
      </c>
      <c r="E175" s="32">
        <v>-0.44665757302977149</v>
      </c>
      <c r="F175" s="32">
        <v>0.44665757302977149</v>
      </c>
      <c r="G175" s="32">
        <v>-1.9914382715695851E-2</v>
      </c>
      <c r="H175" s="32">
        <v>0.18569533817705186</v>
      </c>
      <c r="I175" s="32">
        <v>-0.36395617492400728</v>
      </c>
      <c r="J175" s="32">
        <v>0.36395617492400728</v>
      </c>
    </row>
    <row r="176" spans="2:10" x14ac:dyDescent="0.35">
      <c r="B176" s="29">
        <v>12</v>
      </c>
      <c r="C176" s="32">
        <v>0.11088528040685312</v>
      </c>
      <c r="D176" s="32">
        <v>0.22789073594776177</v>
      </c>
      <c r="E176" s="32">
        <v>-0.44665763486794036</v>
      </c>
      <c r="F176" s="32">
        <v>0.44665763486794036</v>
      </c>
      <c r="G176" s="32">
        <v>0.11496766318091917</v>
      </c>
      <c r="H176" s="32">
        <v>0.18569533817705186</v>
      </c>
      <c r="I176" s="32">
        <v>-0.36395617492400728</v>
      </c>
      <c r="J176" s="32">
        <v>0.36395617492400728</v>
      </c>
    </row>
    <row r="177" spans="2:10" x14ac:dyDescent="0.35">
      <c r="B177" s="29">
        <v>13</v>
      </c>
      <c r="C177" s="32">
        <v>-0.10986845275701047</v>
      </c>
      <c r="D177" s="32">
        <v>0.22974367495067305</v>
      </c>
      <c r="E177" s="32">
        <v>-0.45028932857919601</v>
      </c>
      <c r="F177" s="32">
        <v>0.45028932857919601</v>
      </c>
      <c r="G177" s="32">
        <v>-0.15061875273230024</v>
      </c>
      <c r="H177" s="32">
        <v>0.18569533817705186</v>
      </c>
      <c r="I177" s="32">
        <v>-0.36395617492400728</v>
      </c>
      <c r="J177" s="32">
        <v>0.36395617492400728</v>
      </c>
    </row>
    <row r="178" spans="2:10" x14ac:dyDescent="0.35">
      <c r="B178" s="29">
        <v>14</v>
      </c>
      <c r="C178" s="32">
        <v>-2.7355385927096625E-2</v>
      </c>
      <c r="D178" s="32">
        <v>0.23154836264306261</v>
      </c>
      <c r="E178" s="32">
        <v>-0.45382645145962225</v>
      </c>
      <c r="F178" s="32">
        <v>0.45382645145962225</v>
      </c>
      <c r="G178" s="32">
        <v>-0.19555979336551163</v>
      </c>
      <c r="H178" s="32">
        <v>0.18569533817705186</v>
      </c>
      <c r="I178" s="32">
        <v>-0.36395617492400728</v>
      </c>
      <c r="J178" s="32">
        <v>0.36395617492400728</v>
      </c>
    </row>
    <row r="179" spans="2:10" ht="15" thickBot="1" x14ac:dyDescent="0.4">
      <c r="B179" s="30">
        <v>15</v>
      </c>
      <c r="C179" s="33">
        <v>0.22789593918377379</v>
      </c>
      <c r="D179" s="33">
        <v>0.23165977708970142</v>
      </c>
      <c r="E179" s="33">
        <v>-0.4540448197623918</v>
      </c>
      <c r="F179" s="33">
        <v>0.4540448197623918</v>
      </c>
      <c r="G179" s="33">
        <v>8.8212856633411427E-2</v>
      </c>
      <c r="H179" s="33">
        <v>0.18569533817705186</v>
      </c>
      <c r="I179" s="33">
        <v>-0.36395617492400728</v>
      </c>
      <c r="J179" s="33">
        <v>0.36395617492400728</v>
      </c>
    </row>
    <row r="199" spans="7:7" x14ac:dyDescent="0.35">
      <c r="G199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528265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D13440">
              <controlPr defaultSize="0" autoFill="0" autoPict="0" macro="[0]!GoToResultsNew0710201917203233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2E7D-1735-4E5A-8C25-58E3D04A5942}">
  <sheetPr codeName="Sheet2"/>
  <dimension ref="A1:S102"/>
  <sheetViews>
    <sheetView workbookViewId="0">
      <selection activeCell="B16" sqref="B16"/>
    </sheetView>
  </sheetViews>
  <sheetFormatPr defaultRowHeight="14.5" x14ac:dyDescent="0.35"/>
  <cols>
    <col min="1" max="1" width="19.36328125" style="2" bestFit="1" customWidth="1"/>
    <col min="2" max="16384" width="8.7265625" style="2"/>
  </cols>
  <sheetData>
    <row r="1" spans="1:19" s="4" customFormat="1" x14ac:dyDescent="0.35">
      <c r="A1" s="5" t="s">
        <v>101</v>
      </c>
      <c r="B1" s="106" t="s">
        <v>102</v>
      </c>
      <c r="C1" s="106"/>
      <c r="D1" s="106"/>
      <c r="E1" s="106">
        <v>2019</v>
      </c>
      <c r="F1" s="106"/>
      <c r="G1" s="106"/>
      <c r="H1" s="106">
        <v>2020</v>
      </c>
      <c r="I1" s="106"/>
      <c r="J1" s="106"/>
      <c r="K1" s="106">
        <v>2021</v>
      </c>
      <c r="L1" s="106"/>
      <c r="M1" s="106"/>
      <c r="N1" s="106">
        <v>2022</v>
      </c>
      <c r="O1" s="106"/>
      <c r="P1" s="106"/>
      <c r="Q1" s="106">
        <v>2023</v>
      </c>
      <c r="R1" s="106"/>
      <c r="S1" s="106"/>
    </row>
    <row r="2" spans="1:19" x14ac:dyDescent="0.35">
      <c r="A2" s="5"/>
      <c r="B2" s="5" t="s">
        <v>105</v>
      </c>
      <c r="C2" s="5" t="s">
        <v>107</v>
      </c>
      <c r="D2" s="5" t="s">
        <v>106</v>
      </c>
      <c r="E2" s="5" t="s">
        <v>108</v>
      </c>
      <c r="F2" s="5" t="s">
        <v>103</v>
      </c>
      <c r="G2" s="5" t="s">
        <v>104</v>
      </c>
      <c r="H2" s="5" t="s">
        <v>108</v>
      </c>
      <c r="I2" s="5" t="s">
        <v>103</v>
      </c>
      <c r="J2" s="5" t="s">
        <v>104</v>
      </c>
      <c r="K2" s="5" t="s">
        <v>108</v>
      </c>
      <c r="L2" s="5" t="s">
        <v>103</v>
      </c>
      <c r="M2" s="5" t="s">
        <v>104</v>
      </c>
      <c r="N2" s="5" t="s">
        <v>108</v>
      </c>
      <c r="O2" s="5" t="s">
        <v>103</v>
      </c>
      <c r="P2" s="5" t="s">
        <v>104</v>
      </c>
      <c r="Q2" s="5" t="s">
        <v>108</v>
      </c>
      <c r="R2" s="5" t="s">
        <v>103</v>
      </c>
      <c r="S2" s="5" t="s">
        <v>104</v>
      </c>
    </row>
    <row r="3" spans="1:19" x14ac:dyDescent="0.35">
      <c r="A3" s="8" t="s">
        <v>1</v>
      </c>
      <c r="B3" s="11">
        <v>1</v>
      </c>
      <c r="C3" s="11">
        <v>1</v>
      </c>
      <c r="D3" s="11">
        <v>0</v>
      </c>
      <c r="E3" s="7">
        <f t="shared" ref="E3:E14" si="0">AVERAGE(F3:G3)</f>
        <v>154.02289999999999</v>
      </c>
      <c r="F3" s="7">
        <v>149.5086</v>
      </c>
      <c r="G3" s="7">
        <v>158.53720000000001</v>
      </c>
      <c r="H3" s="7">
        <f t="shared" ref="H3:H27" si="1">AVERAGE(I3:J3)</f>
        <v>159.26920000000001</v>
      </c>
      <c r="I3" s="7">
        <v>150.75110000000001</v>
      </c>
      <c r="J3" s="7">
        <v>167.78729999999999</v>
      </c>
      <c r="K3" s="7">
        <f t="shared" ref="K3:K27" si="2">AVERAGE(L3:M3)</f>
        <v>164.32794999999999</v>
      </c>
      <c r="L3" s="7">
        <v>152.04499999999999</v>
      </c>
      <c r="M3" s="7">
        <v>176.61089999999999</v>
      </c>
      <c r="N3" s="7">
        <f t="shared" ref="N3:N27" si="3">AVERAGE(O3:P3)</f>
        <v>169.27404999999999</v>
      </c>
      <c r="O3" s="7">
        <v>153.54490000000001</v>
      </c>
      <c r="P3" s="7">
        <v>185.00319999999999</v>
      </c>
      <c r="Q3" s="7">
        <f t="shared" ref="Q3:Q27" si="4">AVERAGE(R3:S3)</f>
        <v>174.15254999999999</v>
      </c>
      <c r="R3" s="7">
        <v>155.2901</v>
      </c>
      <c r="S3" s="7">
        <v>193.01499999999999</v>
      </c>
    </row>
    <row r="4" spans="1:19" x14ac:dyDescent="0.35">
      <c r="A4" s="8" t="s">
        <v>2</v>
      </c>
      <c r="B4" s="11">
        <v>0</v>
      </c>
      <c r="C4" s="11">
        <v>2</v>
      </c>
      <c r="D4" s="11">
        <v>1</v>
      </c>
      <c r="E4" s="7">
        <f t="shared" si="0"/>
        <v>391.17484999999999</v>
      </c>
      <c r="F4" s="7">
        <v>377.39699999999999</v>
      </c>
      <c r="G4" s="7">
        <v>404.95269999999999</v>
      </c>
      <c r="H4" s="7">
        <f t="shared" si="1"/>
        <v>444.89929999999998</v>
      </c>
      <c r="I4" s="7">
        <v>404.34809999999999</v>
      </c>
      <c r="J4" s="7">
        <v>485.45049999999998</v>
      </c>
      <c r="K4" s="7">
        <f t="shared" si="2"/>
        <v>498.62369999999999</v>
      </c>
      <c r="L4" s="7">
        <v>424.12119999999999</v>
      </c>
      <c r="M4" s="7">
        <v>573.12620000000004</v>
      </c>
      <c r="N4" s="7">
        <f t="shared" si="3"/>
        <v>552.34809999999993</v>
      </c>
      <c r="O4" s="7">
        <v>437.91300000000001</v>
      </c>
      <c r="P4" s="7">
        <v>666.78319999999997</v>
      </c>
      <c r="Q4" s="7">
        <f t="shared" si="4"/>
        <v>606.07249999999999</v>
      </c>
      <c r="R4" s="7">
        <v>446.49290000000002</v>
      </c>
      <c r="S4" s="7">
        <v>765.65210000000002</v>
      </c>
    </row>
    <row r="5" spans="1:19" x14ac:dyDescent="0.35">
      <c r="A5" s="8" t="s">
        <v>3</v>
      </c>
      <c r="B5" s="11">
        <v>0</v>
      </c>
      <c r="C5" s="11">
        <v>1</v>
      </c>
      <c r="D5" s="11">
        <v>0</v>
      </c>
      <c r="E5" s="7">
        <f t="shared" si="0"/>
        <v>107.65594999999999</v>
      </c>
      <c r="F5" s="7">
        <v>103.51649999999999</v>
      </c>
      <c r="G5" s="7">
        <v>111.7954</v>
      </c>
      <c r="H5" s="7">
        <f t="shared" si="1"/>
        <v>109.66825</v>
      </c>
      <c r="I5" s="7">
        <v>103.8142</v>
      </c>
      <c r="J5" s="7">
        <v>115.5223</v>
      </c>
      <c r="K5" s="7">
        <f t="shared" si="2"/>
        <v>111.68055000000001</v>
      </c>
      <c r="L5" s="7">
        <v>104.5108</v>
      </c>
      <c r="M5" s="7">
        <v>118.8503</v>
      </c>
      <c r="N5" s="7">
        <f t="shared" si="3"/>
        <v>113.69280000000001</v>
      </c>
      <c r="O5" s="7">
        <v>105.4139</v>
      </c>
      <c r="P5" s="7">
        <v>121.9717</v>
      </c>
      <c r="Q5" s="7">
        <f t="shared" si="4"/>
        <v>115.7051</v>
      </c>
      <c r="R5" s="7">
        <v>106.449</v>
      </c>
      <c r="S5" s="7">
        <v>124.96120000000001</v>
      </c>
    </row>
    <row r="6" spans="1:19" x14ac:dyDescent="0.35">
      <c r="A6" s="8" t="s">
        <v>4</v>
      </c>
      <c r="B6" s="11">
        <v>1</v>
      </c>
      <c r="C6" s="11">
        <v>1</v>
      </c>
      <c r="D6" s="11">
        <v>0</v>
      </c>
      <c r="E6" s="7">
        <f t="shared" si="0"/>
        <v>120.01265000000001</v>
      </c>
      <c r="F6" s="7">
        <v>118.2701</v>
      </c>
      <c r="G6" s="7">
        <v>121.7552</v>
      </c>
      <c r="H6" s="7">
        <f t="shared" si="1"/>
        <v>122.09915000000001</v>
      </c>
      <c r="I6" s="7">
        <v>119.254</v>
      </c>
      <c r="J6" s="7">
        <v>124.9443</v>
      </c>
      <c r="K6" s="7">
        <f t="shared" si="2"/>
        <v>124.17750000000001</v>
      </c>
      <c r="L6" s="7">
        <v>120.4577</v>
      </c>
      <c r="M6" s="7">
        <v>127.8973</v>
      </c>
      <c r="N6" s="7">
        <f t="shared" si="3"/>
        <v>126.2535</v>
      </c>
      <c r="O6" s="7">
        <v>121.8053</v>
      </c>
      <c r="P6" s="7">
        <v>130.70169999999999</v>
      </c>
      <c r="Q6" s="7">
        <f t="shared" si="4"/>
        <v>128.3288</v>
      </c>
      <c r="R6" s="7">
        <v>123.24979999999999</v>
      </c>
      <c r="S6" s="7">
        <v>133.40780000000001</v>
      </c>
    </row>
    <row r="7" spans="1:19" x14ac:dyDescent="0.35">
      <c r="A7" s="8" t="s">
        <v>5</v>
      </c>
      <c r="B7" s="11">
        <v>0</v>
      </c>
      <c r="C7" s="11">
        <v>1</v>
      </c>
      <c r="D7" s="11">
        <v>1</v>
      </c>
      <c r="E7" s="7">
        <f t="shared" si="0"/>
        <v>118.09545</v>
      </c>
      <c r="F7" s="7">
        <v>116.789</v>
      </c>
      <c r="G7" s="7">
        <v>119.4019</v>
      </c>
      <c r="H7" s="7">
        <f t="shared" si="1"/>
        <v>119.90185</v>
      </c>
      <c r="I7" s="7">
        <v>117.43040000000001</v>
      </c>
      <c r="J7" s="7">
        <v>122.3733</v>
      </c>
      <c r="K7" s="7">
        <f t="shared" si="2"/>
        <v>121.70820000000001</v>
      </c>
      <c r="L7" s="7">
        <v>118.46639999999999</v>
      </c>
      <c r="M7" s="7">
        <v>124.95</v>
      </c>
      <c r="N7" s="7">
        <f t="shared" si="3"/>
        <v>123.5146</v>
      </c>
      <c r="O7" s="7">
        <v>119.6532</v>
      </c>
      <c r="P7" s="7">
        <v>127.376</v>
      </c>
      <c r="Q7" s="7">
        <f t="shared" si="4"/>
        <v>125.32095</v>
      </c>
      <c r="R7" s="7">
        <v>120.9265</v>
      </c>
      <c r="S7" s="7">
        <v>129.71539999999999</v>
      </c>
    </row>
    <row r="8" spans="1:19" x14ac:dyDescent="0.35">
      <c r="A8" s="8" t="s">
        <v>6</v>
      </c>
      <c r="B8" s="11">
        <v>0</v>
      </c>
      <c r="C8" s="11">
        <v>1</v>
      </c>
      <c r="D8" s="11">
        <v>1</v>
      </c>
      <c r="E8" s="7">
        <f t="shared" si="0"/>
        <v>114.92625000000001</v>
      </c>
      <c r="F8" s="7">
        <v>113.0022</v>
      </c>
      <c r="G8" s="7">
        <v>116.8503</v>
      </c>
      <c r="H8" s="7">
        <f t="shared" si="1"/>
        <v>116.76975</v>
      </c>
      <c r="I8" s="7">
        <v>112.90260000000001</v>
      </c>
      <c r="J8" s="7">
        <v>120.6369</v>
      </c>
      <c r="K8" s="7">
        <f t="shared" si="2"/>
        <v>118.61320000000001</v>
      </c>
      <c r="L8" s="7">
        <v>113.49379999999999</v>
      </c>
      <c r="M8" s="7">
        <v>123.73260000000001</v>
      </c>
      <c r="N8" s="7">
        <f t="shared" si="3"/>
        <v>120.45665</v>
      </c>
      <c r="O8" s="7">
        <v>114.3361</v>
      </c>
      <c r="P8" s="7">
        <v>126.5772</v>
      </c>
      <c r="Q8" s="7">
        <f t="shared" si="4"/>
        <v>122.30015</v>
      </c>
      <c r="R8" s="7">
        <v>115.3206</v>
      </c>
      <c r="S8" s="7">
        <v>129.27969999999999</v>
      </c>
    </row>
    <row r="9" spans="1:19" x14ac:dyDescent="0.35">
      <c r="A9" s="8" t="s">
        <v>7</v>
      </c>
      <c r="B9" s="11">
        <v>0</v>
      </c>
      <c r="C9" s="11">
        <v>2</v>
      </c>
      <c r="D9" s="11">
        <v>1</v>
      </c>
      <c r="E9" s="7">
        <f t="shared" si="0"/>
        <v>119.87365</v>
      </c>
      <c r="F9" s="7">
        <v>117.3702</v>
      </c>
      <c r="G9" s="7">
        <v>122.3771</v>
      </c>
      <c r="H9" s="7">
        <f t="shared" si="1"/>
        <v>122.1562</v>
      </c>
      <c r="I9" s="7">
        <v>117.72629999999999</v>
      </c>
      <c r="J9" s="7">
        <v>126.5861</v>
      </c>
      <c r="K9" s="7">
        <f t="shared" si="2"/>
        <v>124.43875</v>
      </c>
      <c r="L9" s="7">
        <v>117.90260000000001</v>
      </c>
      <c r="M9" s="7">
        <v>130.97489999999999</v>
      </c>
      <c r="N9" s="7">
        <f t="shared" si="3"/>
        <v>126.72125</v>
      </c>
      <c r="O9" s="7">
        <v>117.8777</v>
      </c>
      <c r="P9" s="7">
        <v>135.56479999999999</v>
      </c>
      <c r="Q9" s="7">
        <f t="shared" si="4"/>
        <v>129.00385</v>
      </c>
      <c r="R9" s="7">
        <v>117.6576</v>
      </c>
      <c r="S9" s="7">
        <v>140.3501</v>
      </c>
    </row>
    <row r="10" spans="1:19" x14ac:dyDescent="0.35">
      <c r="A10" s="8" t="s">
        <v>8</v>
      </c>
      <c r="B10" s="11">
        <v>0</v>
      </c>
      <c r="C10" s="11">
        <v>2</v>
      </c>
      <c r="D10" s="11">
        <v>1</v>
      </c>
      <c r="E10" s="7">
        <f t="shared" si="0"/>
        <v>178.89710000000002</v>
      </c>
      <c r="F10" s="7">
        <v>175.68270000000001</v>
      </c>
      <c r="G10" s="7">
        <v>182.11150000000001</v>
      </c>
      <c r="H10" s="7">
        <f t="shared" si="1"/>
        <v>187.63004999999998</v>
      </c>
      <c r="I10" s="7">
        <v>181.7157</v>
      </c>
      <c r="J10" s="7">
        <v>193.5444</v>
      </c>
      <c r="K10" s="7">
        <f t="shared" si="2"/>
        <v>196.36290000000002</v>
      </c>
      <c r="L10" s="7">
        <v>187.41480000000001</v>
      </c>
      <c r="M10" s="7">
        <v>205.31100000000001</v>
      </c>
      <c r="N10" s="7">
        <f t="shared" si="3"/>
        <v>205.0958</v>
      </c>
      <c r="O10" s="7">
        <v>192.77809999999999</v>
      </c>
      <c r="P10" s="7">
        <v>217.4135</v>
      </c>
      <c r="Q10" s="7">
        <f t="shared" si="4"/>
        <v>213.82864999999998</v>
      </c>
      <c r="R10" s="7">
        <v>197.8263</v>
      </c>
      <c r="S10" s="7">
        <v>229.83099999999999</v>
      </c>
    </row>
    <row r="11" spans="1:19" x14ac:dyDescent="0.35">
      <c r="A11" s="8" t="s">
        <v>9</v>
      </c>
      <c r="B11" s="11">
        <v>0</v>
      </c>
      <c r="C11" s="11">
        <v>1</v>
      </c>
      <c r="D11" s="11">
        <v>0</v>
      </c>
      <c r="E11" s="7">
        <f t="shared" si="0"/>
        <v>117.20195</v>
      </c>
      <c r="F11" s="7">
        <v>115.4293</v>
      </c>
      <c r="G11" s="7">
        <v>118.9746</v>
      </c>
      <c r="H11" s="7">
        <f t="shared" si="1"/>
        <v>118.95230000000001</v>
      </c>
      <c r="I11" s="7">
        <v>116.44540000000001</v>
      </c>
      <c r="J11" s="7">
        <v>121.4592</v>
      </c>
      <c r="K11" s="7">
        <f t="shared" si="2"/>
        <v>120.7026</v>
      </c>
      <c r="L11" s="7">
        <v>117.6323</v>
      </c>
      <c r="M11" s="7">
        <v>123.77290000000001</v>
      </c>
      <c r="N11" s="7">
        <f t="shared" si="3"/>
        <v>122.4529</v>
      </c>
      <c r="O11" s="7">
        <v>118.9076</v>
      </c>
      <c r="P11" s="7">
        <v>125.9982</v>
      </c>
      <c r="Q11" s="7">
        <f t="shared" si="4"/>
        <v>124.20325</v>
      </c>
      <c r="R11" s="7">
        <v>120.23950000000001</v>
      </c>
      <c r="S11" s="7">
        <v>128.167</v>
      </c>
    </row>
    <row r="12" spans="1:19" x14ac:dyDescent="0.35">
      <c r="A12" s="8" t="s">
        <v>10</v>
      </c>
      <c r="B12" s="11">
        <v>1</v>
      </c>
      <c r="C12" s="11">
        <v>1</v>
      </c>
      <c r="D12" s="11">
        <v>0</v>
      </c>
      <c r="E12" s="7">
        <f t="shared" si="0"/>
        <v>167.25650000000002</v>
      </c>
      <c r="F12" s="7">
        <v>158.49600000000001</v>
      </c>
      <c r="G12" s="7">
        <v>176.017</v>
      </c>
      <c r="H12" s="7">
        <f t="shared" si="1"/>
        <v>171.83074999999999</v>
      </c>
      <c r="I12" s="7">
        <v>157.261</v>
      </c>
      <c r="J12" s="7">
        <v>186.40049999999999</v>
      </c>
      <c r="K12" s="7">
        <f t="shared" si="2"/>
        <v>176.42615000000001</v>
      </c>
      <c r="L12" s="7">
        <v>157.17070000000001</v>
      </c>
      <c r="M12" s="7">
        <v>195.6816</v>
      </c>
      <c r="N12" s="7">
        <f t="shared" si="3"/>
        <v>181.02844999999999</v>
      </c>
      <c r="O12" s="7">
        <v>157.85059999999999</v>
      </c>
      <c r="P12" s="7">
        <v>204.2063</v>
      </c>
      <c r="Q12" s="7">
        <f t="shared" si="4"/>
        <v>185.63299999999998</v>
      </c>
      <c r="R12" s="7">
        <v>159.0566</v>
      </c>
      <c r="S12" s="7">
        <v>212.20939999999999</v>
      </c>
    </row>
    <row r="13" spans="1:19" x14ac:dyDescent="0.35">
      <c r="A13" s="8" t="s">
        <v>11</v>
      </c>
      <c r="B13" s="11">
        <v>0</v>
      </c>
      <c r="C13" s="11">
        <v>1</v>
      </c>
      <c r="D13" s="11">
        <v>1</v>
      </c>
      <c r="E13" s="7">
        <f t="shared" si="0"/>
        <v>149.60894999999999</v>
      </c>
      <c r="F13" s="7">
        <v>144.8954</v>
      </c>
      <c r="G13" s="7">
        <v>154.32249999999999</v>
      </c>
      <c r="H13" s="7">
        <f t="shared" si="1"/>
        <v>153.87684999999999</v>
      </c>
      <c r="I13" s="7">
        <v>145.96019999999999</v>
      </c>
      <c r="J13" s="7">
        <v>161.79349999999999</v>
      </c>
      <c r="K13" s="7">
        <f t="shared" si="2"/>
        <v>158.1447</v>
      </c>
      <c r="L13" s="7">
        <v>147.98949999999999</v>
      </c>
      <c r="M13" s="7">
        <v>168.29990000000001</v>
      </c>
      <c r="N13" s="7">
        <f t="shared" si="3"/>
        <v>162.41255000000001</v>
      </c>
      <c r="O13" s="7">
        <v>150.4299</v>
      </c>
      <c r="P13" s="7">
        <v>174.39519999999999</v>
      </c>
      <c r="Q13" s="7">
        <f t="shared" si="4"/>
        <v>166.68049999999999</v>
      </c>
      <c r="R13" s="7">
        <v>153.11439999999999</v>
      </c>
      <c r="S13" s="7">
        <v>180.2466</v>
      </c>
    </row>
    <row r="14" spans="1:19" x14ac:dyDescent="0.35">
      <c r="A14" s="8" t="s">
        <v>12</v>
      </c>
      <c r="B14" s="11">
        <v>1</v>
      </c>
      <c r="C14" s="11">
        <v>2</v>
      </c>
      <c r="D14" s="11">
        <v>0</v>
      </c>
      <c r="E14" s="7">
        <f t="shared" si="0"/>
        <v>150.26294999999999</v>
      </c>
      <c r="F14" s="7">
        <v>147.60720000000001</v>
      </c>
      <c r="G14" s="7">
        <v>152.9187</v>
      </c>
      <c r="H14" s="7">
        <f t="shared" si="1"/>
        <v>154.82105000000001</v>
      </c>
      <c r="I14" s="7">
        <v>149.82859999999999</v>
      </c>
      <c r="J14" s="7">
        <v>159.8135</v>
      </c>
      <c r="K14" s="7">
        <f t="shared" si="2"/>
        <v>159.37565000000001</v>
      </c>
      <c r="L14" s="7">
        <v>151.38300000000001</v>
      </c>
      <c r="M14" s="7">
        <v>167.3683</v>
      </c>
      <c r="N14" s="7">
        <f t="shared" si="3"/>
        <v>163.93169999999998</v>
      </c>
      <c r="O14" s="7">
        <v>152.56979999999999</v>
      </c>
      <c r="P14" s="7">
        <v>175.2936</v>
      </c>
      <c r="Q14" s="7">
        <f t="shared" si="4"/>
        <v>168.48714999999999</v>
      </c>
      <c r="R14" s="7">
        <v>153.36279999999999</v>
      </c>
      <c r="S14" s="7">
        <v>183.61150000000001</v>
      </c>
    </row>
    <row r="15" spans="1:19" x14ac:dyDescent="0.35">
      <c r="A15" s="8" t="s">
        <v>13</v>
      </c>
      <c r="B15" s="11">
        <v>0</v>
      </c>
      <c r="C15" s="11">
        <v>1</v>
      </c>
      <c r="D15" s="11">
        <v>1</v>
      </c>
      <c r="E15" s="7">
        <f>AVERAGE(F15:G15)</f>
        <v>167.67625000000001</v>
      </c>
      <c r="F15" s="7">
        <v>159.62110000000001</v>
      </c>
      <c r="G15" s="7">
        <v>175.73140000000001</v>
      </c>
      <c r="H15" s="7">
        <f t="shared" si="1"/>
        <v>173.36375000000001</v>
      </c>
      <c r="I15" s="7">
        <v>158.82660000000001</v>
      </c>
      <c r="J15" s="7">
        <v>187.90090000000001</v>
      </c>
      <c r="K15" s="7">
        <f t="shared" si="2"/>
        <v>179.05125000000001</v>
      </c>
      <c r="L15" s="7">
        <v>160.13640000000001</v>
      </c>
      <c r="M15" s="7">
        <v>197.96610000000001</v>
      </c>
      <c r="N15" s="7">
        <f t="shared" si="3"/>
        <v>184.73874999999998</v>
      </c>
      <c r="O15" s="7">
        <v>162.28399999999999</v>
      </c>
      <c r="P15" s="7">
        <v>207.1935</v>
      </c>
      <c r="Q15" s="7">
        <f t="shared" si="4"/>
        <v>190.42625000000001</v>
      </c>
      <c r="R15" s="7">
        <v>164.91820000000001</v>
      </c>
      <c r="S15" s="7">
        <v>215.93430000000001</v>
      </c>
    </row>
    <row r="16" spans="1:19" x14ac:dyDescent="0.35">
      <c r="A16" s="8" t="s">
        <v>14</v>
      </c>
      <c r="B16" s="11">
        <v>0</v>
      </c>
      <c r="C16" s="11">
        <v>2</v>
      </c>
      <c r="D16" s="11">
        <v>1</v>
      </c>
      <c r="E16" s="7">
        <f t="shared" ref="E16:E27" si="5">AVERAGE(F16:G16)</f>
        <v>99.153739999999999</v>
      </c>
      <c r="F16" s="7">
        <v>96.599180000000004</v>
      </c>
      <c r="G16" s="7">
        <v>101.70829999999999</v>
      </c>
      <c r="H16" s="7">
        <f t="shared" si="1"/>
        <v>99.052850000000007</v>
      </c>
      <c r="I16" s="7">
        <v>94.586600000000004</v>
      </c>
      <c r="J16" s="7">
        <v>103.51909999999999</v>
      </c>
      <c r="K16" s="7">
        <f t="shared" si="2"/>
        <v>98.951979999999992</v>
      </c>
      <c r="L16" s="7">
        <v>92.415559999999999</v>
      </c>
      <c r="M16" s="7">
        <v>105.4884</v>
      </c>
      <c r="N16" s="7">
        <f t="shared" si="3"/>
        <v>98.851074999999994</v>
      </c>
      <c r="O16" s="7">
        <v>90.058049999999994</v>
      </c>
      <c r="P16" s="7">
        <v>107.64409999999999</v>
      </c>
      <c r="Q16" s="7">
        <f t="shared" si="4"/>
        <v>98.750185000000002</v>
      </c>
      <c r="R16" s="7">
        <v>87.516970000000001</v>
      </c>
      <c r="S16" s="7">
        <v>109.9834</v>
      </c>
    </row>
    <row r="17" spans="1:19" x14ac:dyDescent="0.35">
      <c r="A17" s="8" t="s">
        <v>15</v>
      </c>
      <c r="B17" s="11">
        <v>0</v>
      </c>
      <c r="C17" s="11">
        <v>1</v>
      </c>
      <c r="D17" s="11">
        <v>0</v>
      </c>
      <c r="E17" s="7">
        <f t="shared" si="5"/>
        <v>114.93616500000002</v>
      </c>
      <c r="F17" s="7">
        <v>100.77433000000001</v>
      </c>
      <c r="G17" s="7">
        <v>129.09800000000001</v>
      </c>
      <c r="H17" s="7">
        <f t="shared" si="1"/>
        <v>118.89825500000001</v>
      </c>
      <c r="I17" s="7">
        <v>98.870410000000007</v>
      </c>
      <c r="J17" s="7">
        <v>138.92609999999999</v>
      </c>
      <c r="K17" s="7">
        <f t="shared" si="2"/>
        <v>122.860375</v>
      </c>
      <c r="L17" s="7">
        <v>98.33135</v>
      </c>
      <c r="M17" s="7">
        <v>147.38939999999999</v>
      </c>
      <c r="N17" s="7">
        <f t="shared" si="3"/>
        <v>126.82245</v>
      </c>
      <c r="O17" s="7">
        <v>98.498800000000003</v>
      </c>
      <c r="P17" s="7">
        <v>155.14609999999999</v>
      </c>
      <c r="Q17" s="7">
        <f t="shared" si="4"/>
        <v>130.78457</v>
      </c>
      <c r="R17" s="7">
        <v>99.117739999999998</v>
      </c>
      <c r="S17" s="7">
        <v>162.45140000000001</v>
      </c>
    </row>
    <row r="18" spans="1:19" x14ac:dyDescent="0.35">
      <c r="A18" s="8" t="s">
        <v>16</v>
      </c>
      <c r="B18" s="11">
        <v>0</v>
      </c>
      <c r="C18" s="11">
        <v>1</v>
      </c>
      <c r="D18" s="11">
        <v>0</v>
      </c>
      <c r="E18" s="7">
        <f t="shared" si="5"/>
        <v>112.31585</v>
      </c>
      <c r="F18" s="7">
        <v>106.27719999999999</v>
      </c>
      <c r="G18" s="7">
        <v>118.3545</v>
      </c>
      <c r="H18" s="7">
        <f t="shared" si="1"/>
        <v>114.49350000000001</v>
      </c>
      <c r="I18" s="7">
        <v>105.95350000000001</v>
      </c>
      <c r="J18" s="7">
        <v>123.0335</v>
      </c>
      <c r="K18" s="7">
        <f t="shared" si="2"/>
        <v>116.6711</v>
      </c>
      <c r="L18" s="7">
        <v>106.2118</v>
      </c>
      <c r="M18" s="7">
        <v>127.13039999999999</v>
      </c>
      <c r="N18" s="7">
        <f t="shared" si="3"/>
        <v>118.84875</v>
      </c>
      <c r="O18" s="7">
        <v>106.7714</v>
      </c>
      <c r="P18" s="7">
        <v>130.92609999999999</v>
      </c>
      <c r="Q18" s="7">
        <f t="shared" si="4"/>
        <v>121.0264</v>
      </c>
      <c r="R18" s="7">
        <v>107.5235</v>
      </c>
      <c r="S18" s="7">
        <v>134.52930000000001</v>
      </c>
    </row>
    <row r="19" spans="1:19" x14ac:dyDescent="0.35">
      <c r="A19" s="8" t="s">
        <v>17</v>
      </c>
      <c r="B19" s="11">
        <v>0</v>
      </c>
      <c r="C19" s="11">
        <v>2</v>
      </c>
      <c r="D19" s="11">
        <v>1</v>
      </c>
      <c r="E19" s="7">
        <f t="shared" si="5"/>
        <v>192.17619999999999</v>
      </c>
      <c r="F19" s="7">
        <v>179.6446</v>
      </c>
      <c r="G19" s="7">
        <v>204.70779999999999</v>
      </c>
      <c r="H19" s="7">
        <f t="shared" si="1"/>
        <v>200.98075</v>
      </c>
      <c r="I19" s="7">
        <v>181.578</v>
      </c>
      <c r="J19" s="7">
        <v>220.3835</v>
      </c>
      <c r="K19" s="7">
        <f t="shared" si="2"/>
        <v>209.78525000000002</v>
      </c>
      <c r="L19" s="7">
        <v>183.9263</v>
      </c>
      <c r="M19" s="7">
        <v>235.64420000000001</v>
      </c>
      <c r="N19" s="7">
        <f t="shared" si="3"/>
        <v>218.5898</v>
      </c>
      <c r="O19" s="7">
        <v>186.27719999999999</v>
      </c>
      <c r="P19" s="7">
        <v>250.9024</v>
      </c>
      <c r="Q19" s="7">
        <f t="shared" si="4"/>
        <v>227.39435</v>
      </c>
      <c r="R19" s="7">
        <v>188.49529999999999</v>
      </c>
      <c r="S19" s="7">
        <v>266.29340000000002</v>
      </c>
    </row>
    <row r="20" spans="1:19" x14ac:dyDescent="0.35">
      <c r="A20" s="8" t="s">
        <v>18</v>
      </c>
      <c r="B20" s="11">
        <v>1</v>
      </c>
      <c r="C20" s="11">
        <v>1</v>
      </c>
      <c r="D20" s="11">
        <v>0</v>
      </c>
      <c r="E20" s="7">
        <f t="shared" si="5"/>
        <v>111.2257</v>
      </c>
      <c r="F20" s="7">
        <v>107.1144</v>
      </c>
      <c r="G20" s="7">
        <v>115.337</v>
      </c>
      <c r="H20" s="7">
        <f t="shared" si="1"/>
        <v>113.35</v>
      </c>
      <c r="I20" s="7">
        <v>106.5391</v>
      </c>
      <c r="J20" s="7">
        <v>120.1609</v>
      </c>
      <c r="K20" s="7">
        <f t="shared" si="2"/>
        <v>115.5343</v>
      </c>
      <c r="L20" s="7">
        <v>106.5539</v>
      </c>
      <c r="M20" s="7">
        <v>124.5147</v>
      </c>
      <c r="N20" s="7">
        <f t="shared" si="3"/>
        <v>117.73780000000001</v>
      </c>
      <c r="O20" s="7">
        <v>106.94370000000001</v>
      </c>
      <c r="P20" s="7">
        <v>128.53190000000001</v>
      </c>
      <c r="Q20" s="7">
        <f t="shared" si="4"/>
        <v>119.94755000000001</v>
      </c>
      <c r="R20" s="7">
        <v>107.5822</v>
      </c>
      <c r="S20" s="7">
        <v>132.31290000000001</v>
      </c>
    </row>
    <row r="21" spans="1:19" x14ac:dyDescent="0.35">
      <c r="A21" s="8" t="s">
        <v>19</v>
      </c>
      <c r="B21" s="11">
        <v>0</v>
      </c>
      <c r="C21" s="11">
        <v>1</v>
      </c>
      <c r="D21" s="11">
        <v>0</v>
      </c>
      <c r="E21" s="7">
        <f t="shared" si="5"/>
        <v>118.26724999999999</v>
      </c>
      <c r="F21" s="7">
        <v>112.23739999999999</v>
      </c>
      <c r="G21" s="7">
        <v>124.2971</v>
      </c>
      <c r="H21" s="7">
        <f t="shared" si="1"/>
        <v>120.72645</v>
      </c>
      <c r="I21" s="7">
        <v>112.199</v>
      </c>
      <c r="J21" s="7">
        <v>129.25389999999999</v>
      </c>
      <c r="K21" s="7">
        <f t="shared" si="2"/>
        <v>123.1857</v>
      </c>
      <c r="L21" s="7">
        <v>112.74169999999999</v>
      </c>
      <c r="M21" s="7">
        <v>133.62970000000001</v>
      </c>
      <c r="N21" s="7">
        <f t="shared" si="3"/>
        <v>125.64494999999999</v>
      </c>
      <c r="O21" s="7">
        <v>113.5853</v>
      </c>
      <c r="P21" s="7">
        <v>137.7046</v>
      </c>
      <c r="Q21" s="7">
        <f t="shared" si="4"/>
        <v>128.10409999999999</v>
      </c>
      <c r="R21" s="7">
        <v>114.621</v>
      </c>
      <c r="S21" s="7">
        <v>141.5872</v>
      </c>
    </row>
    <row r="22" spans="1:19" x14ac:dyDescent="0.35">
      <c r="A22" s="8" t="s">
        <v>20</v>
      </c>
      <c r="B22" s="11">
        <v>0</v>
      </c>
      <c r="C22" s="11">
        <v>1</v>
      </c>
      <c r="D22" s="11">
        <v>0</v>
      </c>
      <c r="E22" s="7">
        <f t="shared" si="5"/>
        <v>116.21225000000001</v>
      </c>
      <c r="F22" s="7">
        <v>114.7385</v>
      </c>
      <c r="G22" s="7">
        <v>117.68600000000001</v>
      </c>
      <c r="H22" s="7">
        <f t="shared" si="1"/>
        <v>117.89959999999999</v>
      </c>
      <c r="I22" s="7">
        <v>115.8154</v>
      </c>
      <c r="J22" s="7">
        <v>119.9838</v>
      </c>
      <c r="K22" s="7">
        <f t="shared" si="2"/>
        <v>119.5869</v>
      </c>
      <c r="L22" s="7">
        <v>117.0343</v>
      </c>
      <c r="M22" s="7">
        <v>122.1395</v>
      </c>
      <c r="N22" s="7">
        <f t="shared" si="3"/>
        <v>121.27420000000001</v>
      </c>
      <c r="O22" s="7">
        <v>118.3267</v>
      </c>
      <c r="P22" s="7">
        <v>124.2217</v>
      </c>
      <c r="Q22" s="7">
        <f t="shared" si="4"/>
        <v>122.96155</v>
      </c>
      <c r="R22" s="7">
        <v>119.6661</v>
      </c>
      <c r="S22" s="7">
        <v>126.25700000000001</v>
      </c>
    </row>
    <row r="23" spans="1:19" x14ac:dyDescent="0.35">
      <c r="A23" s="8" t="s">
        <v>21</v>
      </c>
      <c r="B23" s="11">
        <v>1</v>
      </c>
      <c r="C23" s="11">
        <v>1</v>
      </c>
      <c r="D23" s="11">
        <v>0</v>
      </c>
      <c r="E23" s="7">
        <f t="shared" si="5"/>
        <v>132.0223</v>
      </c>
      <c r="F23" s="7">
        <v>128.75069999999999</v>
      </c>
      <c r="G23" s="7">
        <v>135.29390000000001</v>
      </c>
      <c r="H23" s="7">
        <f t="shared" si="1"/>
        <v>135.53295</v>
      </c>
      <c r="I23" s="7">
        <v>130.09129999999999</v>
      </c>
      <c r="J23" s="7">
        <v>140.97460000000001</v>
      </c>
      <c r="K23" s="7">
        <f t="shared" si="2"/>
        <v>139.08049999999997</v>
      </c>
      <c r="L23" s="7">
        <v>131.88829999999999</v>
      </c>
      <c r="M23" s="7">
        <v>146.27269999999999</v>
      </c>
      <c r="N23" s="7">
        <f t="shared" si="3"/>
        <v>142.64019999999999</v>
      </c>
      <c r="O23" s="7">
        <v>133.98249999999999</v>
      </c>
      <c r="P23" s="7">
        <v>151.2979</v>
      </c>
      <c r="Q23" s="7">
        <f t="shared" si="4"/>
        <v>146.20395000000002</v>
      </c>
      <c r="R23" s="7">
        <v>136.2765</v>
      </c>
      <c r="S23" s="7">
        <v>156.13140000000001</v>
      </c>
    </row>
    <row r="24" spans="1:19" x14ac:dyDescent="0.35">
      <c r="A24" s="8" t="s">
        <v>22</v>
      </c>
      <c r="B24" s="11">
        <v>1</v>
      </c>
      <c r="C24" s="11">
        <v>1</v>
      </c>
      <c r="D24" s="11">
        <v>1</v>
      </c>
      <c r="E24" s="7">
        <f t="shared" si="5"/>
        <v>124.60079999999999</v>
      </c>
      <c r="F24" s="7">
        <v>120.20869999999999</v>
      </c>
      <c r="G24" s="7">
        <v>128.99289999999999</v>
      </c>
      <c r="H24" s="7">
        <f t="shared" si="1"/>
        <v>127.50695</v>
      </c>
      <c r="I24" s="7">
        <v>117.7603</v>
      </c>
      <c r="J24" s="7">
        <v>137.25360000000001</v>
      </c>
      <c r="K24" s="7">
        <f t="shared" si="2"/>
        <v>130.3683</v>
      </c>
      <c r="L24" s="7">
        <v>116.3159</v>
      </c>
      <c r="M24" s="7">
        <v>144.42070000000001</v>
      </c>
      <c r="N24" s="7">
        <f t="shared" si="3"/>
        <v>133.21485000000001</v>
      </c>
      <c r="O24" s="7">
        <v>115.6177</v>
      </c>
      <c r="P24" s="7">
        <v>150.81200000000001</v>
      </c>
      <c r="Q24" s="7">
        <f t="shared" si="4"/>
        <v>136.05655000000002</v>
      </c>
      <c r="R24" s="7">
        <v>115.43729999999999</v>
      </c>
      <c r="S24" s="7">
        <v>156.67580000000001</v>
      </c>
    </row>
    <row r="25" spans="1:19" x14ac:dyDescent="0.35">
      <c r="A25" s="8" t="s">
        <v>23</v>
      </c>
      <c r="B25" s="11">
        <v>0</v>
      </c>
      <c r="C25" s="11">
        <v>1</v>
      </c>
      <c r="D25" s="11">
        <v>1</v>
      </c>
      <c r="E25" s="7">
        <f t="shared" si="5"/>
        <v>141.06400000000002</v>
      </c>
      <c r="F25" s="7">
        <v>138.62790000000001</v>
      </c>
      <c r="G25" s="7">
        <v>143.5001</v>
      </c>
      <c r="H25" s="7">
        <f t="shared" si="1"/>
        <v>145.57405</v>
      </c>
      <c r="I25" s="7">
        <v>140.87809999999999</v>
      </c>
      <c r="J25" s="7">
        <v>150.27000000000001</v>
      </c>
      <c r="K25" s="7">
        <f t="shared" si="2"/>
        <v>150.08404999999999</v>
      </c>
      <c r="L25" s="7">
        <v>143.9059</v>
      </c>
      <c r="M25" s="7">
        <v>156.26220000000001</v>
      </c>
      <c r="N25" s="7">
        <f t="shared" si="3"/>
        <v>154.5941</v>
      </c>
      <c r="O25" s="7">
        <v>147.2261</v>
      </c>
      <c r="P25" s="7">
        <v>161.96209999999999</v>
      </c>
      <c r="Q25" s="7">
        <f t="shared" si="4"/>
        <v>159.10415</v>
      </c>
      <c r="R25" s="7">
        <v>150.71340000000001</v>
      </c>
      <c r="S25" s="7">
        <v>167.4949</v>
      </c>
    </row>
    <row r="26" spans="1:19" x14ac:dyDescent="0.35">
      <c r="A26" s="8" t="s">
        <v>24</v>
      </c>
      <c r="B26" s="11">
        <v>1</v>
      </c>
      <c r="C26" s="11">
        <v>1</v>
      </c>
      <c r="D26" s="11">
        <v>0</v>
      </c>
      <c r="E26" s="7">
        <f t="shared" si="5"/>
        <v>129.24035000000001</v>
      </c>
      <c r="F26" s="7">
        <v>126.2684</v>
      </c>
      <c r="G26" s="7">
        <v>132.2123</v>
      </c>
      <c r="H26" s="7">
        <f t="shared" si="1"/>
        <v>132.5027</v>
      </c>
      <c r="I26" s="7">
        <v>126.5185</v>
      </c>
      <c r="J26" s="7">
        <v>138.48689999999999</v>
      </c>
      <c r="K26" s="7">
        <f t="shared" si="2"/>
        <v>135.93135000000001</v>
      </c>
      <c r="L26" s="7">
        <v>126.8314</v>
      </c>
      <c r="M26" s="7">
        <v>145.03129999999999</v>
      </c>
      <c r="N26" s="7">
        <f t="shared" si="3"/>
        <v>139.48435000000001</v>
      </c>
      <c r="O26" s="7">
        <v>127.3031</v>
      </c>
      <c r="P26" s="7">
        <v>151.66560000000001</v>
      </c>
      <c r="Q26" s="7">
        <f t="shared" si="4"/>
        <v>143.13045</v>
      </c>
      <c r="R26" s="7">
        <v>127.9692</v>
      </c>
      <c r="S26" s="7">
        <v>158.29169999999999</v>
      </c>
    </row>
    <row r="27" spans="1:19" x14ac:dyDescent="0.35">
      <c r="A27" s="8" t="s">
        <v>25</v>
      </c>
      <c r="B27" s="11">
        <v>0</v>
      </c>
      <c r="C27" s="11">
        <v>1</v>
      </c>
      <c r="D27" s="11">
        <v>0</v>
      </c>
      <c r="E27" s="7">
        <f t="shared" si="5"/>
        <v>115.46225</v>
      </c>
      <c r="F27" s="7">
        <v>110.51819999999999</v>
      </c>
      <c r="G27" s="7">
        <v>120.4063</v>
      </c>
      <c r="H27" s="7">
        <f t="shared" si="1"/>
        <v>117.9999</v>
      </c>
      <c r="I27" s="7">
        <v>111.008</v>
      </c>
      <c r="J27" s="7">
        <v>124.9918</v>
      </c>
      <c r="K27" s="7">
        <f t="shared" si="2"/>
        <v>120.53755</v>
      </c>
      <c r="L27" s="7">
        <v>111.9742</v>
      </c>
      <c r="M27" s="7">
        <v>129.1009</v>
      </c>
      <c r="N27" s="7">
        <f t="shared" si="3"/>
        <v>123.0752</v>
      </c>
      <c r="O27" s="7">
        <v>113.1871</v>
      </c>
      <c r="P27" s="7">
        <v>132.9633</v>
      </c>
      <c r="Q27" s="7">
        <f t="shared" si="4"/>
        <v>125.61285000000001</v>
      </c>
      <c r="R27" s="7">
        <v>114.55759999999999</v>
      </c>
      <c r="S27" s="7">
        <v>136.66810000000001</v>
      </c>
    </row>
    <row r="28" spans="1:19" x14ac:dyDescent="0.35">
      <c r="A28" s="9" t="s">
        <v>26</v>
      </c>
      <c r="B28" s="12">
        <v>0</v>
      </c>
      <c r="C28" s="12">
        <v>1</v>
      </c>
      <c r="D28" s="13">
        <v>1</v>
      </c>
      <c r="E28" s="14">
        <v>111.27249999999999</v>
      </c>
      <c r="F28" s="14">
        <v>100.17003</v>
      </c>
      <c r="G28" s="14">
        <v>122.3749</v>
      </c>
      <c r="H28" s="14">
        <v>115.086</v>
      </c>
      <c r="I28" s="14">
        <v>92.837069999999997</v>
      </c>
      <c r="J28" s="14">
        <v>137.3349</v>
      </c>
      <c r="K28" s="14">
        <v>118.8995</v>
      </c>
      <c r="L28" s="14">
        <v>89.458650000000006</v>
      </c>
      <c r="M28" s="14">
        <v>148.34039999999999</v>
      </c>
      <c r="N28" s="14">
        <v>122.7131</v>
      </c>
      <c r="O28" s="14">
        <v>87.520510000000002</v>
      </c>
      <c r="P28" s="14">
        <v>157.9057</v>
      </c>
      <c r="Q28" s="14">
        <v>126.5266</v>
      </c>
      <c r="R28" s="14">
        <v>86.398480000000006</v>
      </c>
      <c r="S28" s="14">
        <v>166.65479999999999</v>
      </c>
    </row>
    <row r="29" spans="1:19" x14ac:dyDescent="0.35">
      <c r="A29" s="9" t="s">
        <v>27</v>
      </c>
      <c r="B29" s="12">
        <v>0</v>
      </c>
      <c r="C29" s="12">
        <v>2</v>
      </c>
      <c r="D29" s="13">
        <v>1</v>
      </c>
      <c r="E29" s="14">
        <v>102.71599999999999</v>
      </c>
      <c r="F29" s="14">
        <v>99.957509999999999</v>
      </c>
      <c r="G29" s="14">
        <v>105.47450000000001</v>
      </c>
      <c r="H29" s="14">
        <v>103.4455</v>
      </c>
      <c r="I29" s="14">
        <v>98.242440000000002</v>
      </c>
      <c r="J29" s="14">
        <v>108.6485</v>
      </c>
      <c r="K29" s="14">
        <v>104.17489999999999</v>
      </c>
      <c r="L29" s="14">
        <v>96.184179999999998</v>
      </c>
      <c r="M29" s="14">
        <v>112.1657</v>
      </c>
      <c r="N29" s="14">
        <v>104.9044</v>
      </c>
      <c r="O29" s="14">
        <v>93.795100000000005</v>
      </c>
      <c r="P29" s="14">
        <v>116.0136</v>
      </c>
      <c r="Q29" s="14">
        <v>105.63379999999999</v>
      </c>
      <c r="R29" s="14">
        <v>91.100110000000001</v>
      </c>
      <c r="S29" s="14">
        <v>120.1675</v>
      </c>
    </row>
    <row r="30" spans="1:19" x14ac:dyDescent="0.35">
      <c r="A30" s="9" t="s">
        <v>28</v>
      </c>
      <c r="B30" s="12">
        <v>1</v>
      </c>
      <c r="C30" s="12">
        <v>1</v>
      </c>
      <c r="D30" s="13">
        <v>0</v>
      </c>
      <c r="E30" s="13">
        <f>AVERAGE(F30:G30)</f>
        <v>110.77895000000001</v>
      </c>
      <c r="F30" s="14">
        <v>109.5587</v>
      </c>
      <c r="G30" s="14">
        <v>111.9992</v>
      </c>
      <c r="H30" s="13">
        <f>AVERAGE(I30:J30)</f>
        <v>112.19935000000001</v>
      </c>
      <c r="I30" s="14">
        <v>110.081</v>
      </c>
      <c r="J30" s="14">
        <v>114.3177</v>
      </c>
      <c r="K30" s="13">
        <f>AVERAGE(L30:M30)</f>
        <v>113.68610000000001</v>
      </c>
      <c r="L30" s="14">
        <v>110.80970000000001</v>
      </c>
      <c r="M30" s="14">
        <v>116.5625</v>
      </c>
      <c r="N30" s="13">
        <f>AVERAGE(O30:P30)</f>
        <v>115.20070000000001</v>
      </c>
      <c r="O30" s="14">
        <v>111.6769</v>
      </c>
      <c r="P30" s="14">
        <v>118.72450000000001</v>
      </c>
      <c r="Q30" s="13">
        <f>AVERAGE(R30:S30)</f>
        <v>116.72694999999999</v>
      </c>
      <c r="R30" s="14">
        <v>112.63849999999999</v>
      </c>
      <c r="S30" s="14">
        <v>120.8154</v>
      </c>
    </row>
    <row r="31" spans="1:19" x14ac:dyDescent="0.35">
      <c r="A31" s="9" t="s">
        <v>29</v>
      </c>
      <c r="B31" s="12">
        <v>0</v>
      </c>
      <c r="C31" s="12">
        <v>1</v>
      </c>
      <c r="D31" s="13">
        <v>0</v>
      </c>
      <c r="E31" s="13">
        <f t="shared" ref="E31:E52" si="6">AVERAGE(F31:G31)</f>
        <v>137.42070000000001</v>
      </c>
      <c r="F31" s="14">
        <v>128.42939999999999</v>
      </c>
      <c r="G31" s="14">
        <v>146.41200000000001</v>
      </c>
      <c r="H31" s="13">
        <f t="shared" ref="H31:H52" si="7">AVERAGE(I31:J31)</f>
        <v>141.75239999999999</v>
      </c>
      <c r="I31" s="14">
        <v>129.0368</v>
      </c>
      <c r="J31" s="14">
        <v>154.46799999999999</v>
      </c>
      <c r="K31" s="13">
        <f t="shared" ref="K31:K52" si="8">AVERAGE(L31:M31)</f>
        <v>146.08410000000001</v>
      </c>
      <c r="L31" s="14">
        <v>130.51070000000001</v>
      </c>
      <c r="M31" s="14">
        <v>161.6575</v>
      </c>
      <c r="N31" s="13">
        <f t="shared" ref="N31:N52" si="9">AVERAGE(O31:P31)</f>
        <v>150.41579999999999</v>
      </c>
      <c r="O31" s="14">
        <v>132.4332</v>
      </c>
      <c r="P31" s="14">
        <v>168.39840000000001</v>
      </c>
      <c r="Q31" s="13">
        <f t="shared" ref="Q31:Q52" si="10">AVERAGE(R31:S31)</f>
        <v>154.74754999999999</v>
      </c>
      <c r="R31" s="14">
        <v>134.64240000000001</v>
      </c>
      <c r="S31" s="14">
        <v>174.8527</v>
      </c>
    </row>
    <row r="32" spans="1:19" x14ac:dyDescent="0.35">
      <c r="A32" s="9" t="s">
        <v>30</v>
      </c>
      <c r="B32" s="12">
        <v>1</v>
      </c>
      <c r="C32" s="12">
        <v>1</v>
      </c>
      <c r="D32" s="13">
        <v>1</v>
      </c>
      <c r="E32" s="13">
        <f t="shared" si="6"/>
        <v>125.00184999999999</v>
      </c>
      <c r="F32" s="14">
        <v>118.1467</v>
      </c>
      <c r="G32" s="14">
        <v>131.857</v>
      </c>
      <c r="H32" s="13">
        <f t="shared" si="7"/>
        <v>127.86765</v>
      </c>
      <c r="I32" s="14">
        <v>112.83750000000001</v>
      </c>
      <c r="J32" s="14">
        <v>142.89779999999999</v>
      </c>
      <c r="K32" s="13">
        <f t="shared" si="8"/>
        <v>131.43215000000001</v>
      </c>
      <c r="L32" s="14">
        <v>109.4127</v>
      </c>
      <c r="M32" s="14">
        <v>153.45160000000001</v>
      </c>
      <c r="N32" s="13">
        <f t="shared" si="9"/>
        <v>135.28764999999999</v>
      </c>
      <c r="O32" s="14">
        <v>107.3323</v>
      </c>
      <c r="P32" s="14">
        <v>163.24299999999999</v>
      </c>
      <c r="Q32" s="13">
        <f t="shared" si="10"/>
        <v>139.26445000000001</v>
      </c>
      <c r="R32" s="14">
        <v>106.1797</v>
      </c>
      <c r="S32" s="14">
        <v>172.3492</v>
      </c>
    </row>
    <row r="33" spans="1:19" x14ac:dyDescent="0.35">
      <c r="A33" s="9" t="s">
        <v>31</v>
      </c>
      <c r="B33" s="12">
        <v>0</v>
      </c>
      <c r="C33" s="12">
        <v>2</v>
      </c>
      <c r="D33" s="13">
        <v>1</v>
      </c>
      <c r="E33" s="13">
        <f t="shared" si="6"/>
        <v>112.153335</v>
      </c>
      <c r="F33" s="14">
        <v>108.59717000000001</v>
      </c>
      <c r="G33" s="14">
        <v>115.70950000000001</v>
      </c>
      <c r="H33" s="13">
        <f t="shared" si="7"/>
        <v>113.16208499999999</v>
      </c>
      <c r="I33" s="14">
        <v>106.68977</v>
      </c>
      <c r="J33" s="14">
        <v>119.6344</v>
      </c>
      <c r="K33" s="13">
        <f t="shared" si="8"/>
        <v>114.170785</v>
      </c>
      <c r="L33" s="14">
        <v>104.44507</v>
      </c>
      <c r="M33" s="14">
        <v>123.8965</v>
      </c>
      <c r="N33" s="13">
        <f t="shared" si="9"/>
        <v>115.17947000000001</v>
      </c>
      <c r="O33" s="14">
        <v>101.85284</v>
      </c>
      <c r="P33" s="14">
        <v>128.5061</v>
      </c>
      <c r="Q33" s="13">
        <f t="shared" si="10"/>
        <v>116.188175</v>
      </c>
      <c r="R33" s="14">
        <v>98.931950000000001</v>
      </c>
      <c r="S33" s="14">
        <v>133.4444</v>
      </c>
    </row>
    <row r="34" spans="1:19" x14ac:dyDescent="0.35">
      <c r="A34" s="9" t="s">
        <v>32</v>
      </c>
      <c r="B34" s="12">
        <v>0</v>
      </c>
      <c r="C34" s="12">
        <v>1</v>
      </c>
      <c r="D34" s="13">
        <v>1</v>
      </c>
      <c r="E34" s="13">
        <f t="shared" si="6"/>
        <v>125.25710000000001</v>
      </c>
      <c r="F34" s="14">
        <v>120.9276</v>
      </c>
      <c r="G34" s="14">
        <v>129.5866</v>
      </c>
      <c r="H34" s="13">
        <f t="shared" si="7"/>
        <v>128.50274999999999</v>
      </c>
      <c r="I34" s="14">
        <v>120.78830000000001</v>
      </c>
      <c r="J34" s="14">
        <v>136.21719999999999</v>
      </c>
      <c r="K34" s="13">
        <f t="shared" si="8"/>
        <v>131.7484</v>
      </c>
      <c r="L34" s="14">
        <v>121.7343</v>
      </c>
      <c r="M34" s="14">
        <v>141.76249999999999</v>
      </c>
      <c r="N34" s="13">
        <f t="shared" si="9"/>
        <v>134.9941</v>
      </c>
      <c r="O34" s="14">
        <v>123.1176</v>
      </c>
      <c r="P34" s="14">
        <v>146.8706</v>
      </c>
      <c r="Q34" s="13">
        <f t="shared" si="10"/>
        <v>138.23975000000002</v>
      </c>
      <c r="R34" s="14">
        <v>124.7557</v>
      </c>
      <c r="S34" s="14">
        <v>151.72380000000001</v>
      </c>
    </row>
    <row r="35" spans="1:19" x14ac:dyDescent="0.35">
      <c r="A35" s="9" t="s">
        <v>33</v>
      </c>
      <c r="B35" s="12">
        <v>0</v>
      </c>
      <c r="C35" s="12">
        <v>2</v>
      </c>
      <c r="D35" s="13">
        <v>1</v>
      </c>
      <c r="E35" s="13">
        <f t="shared" si="6"/>
        <v>170.72514999999999</v>
      </c>
      <c r="F35" s="14">
        <v>166.87739999999999</v>
      </c>
      <c r="G35" s="14">
        <v>174.5729</v>
      </c>
      <c r="H35" s="13">
        <f t="shared" si="7"/>
        <v>178.85339999999999</v>
      </c>
      <c r="I35" s="14">
        <v>172.3218</v>
      </c>
      <c r="J35" s="14">
        <v>185.38499999999999</v>
      </c>
      <c r="K35" s="13">
        <f t="shared" si="8"/>
        <v>186.98160000000001</v>
      </c>
      <c r="L35" s="14">
        <v>177.619</v>
      </c>
      <c r="M35" s="14">
        <v>196.3442</v>
      </c>
      <c r="N35" s="13">
        <f t="shared" si="9"/>
        <v>195.10989999999998</v>
      </c>
      <c r="O35" s="14">
        <v>182.70480000000001</v>
      </c>
      <c r="P35" s="14">
        <v>207.51499999999999</v>
      </c>
      <c r="Q35" s="13">
        <f t="shared" si="10"/>
        <v>203.23814999999999</v>
      </c>
      <c r="R35" s="14">
        <v>187.57169999999999</v>
      </c>
      <c r="S35" s="14">
        <v>218.90459999999999</v>
      </c>
    </row>
    <row r="36" spans="1:19" x14ac:dyDescent="0.35">
      <c r="A36" s="9" t="s">
        <v>34</v>
      </c>
      <c r="B36" s="12">
        <v>0</v>
      </c>
      <c r="C36" s="12">
        <v>2</v>
      </c>
      <c r="D36" s="13">
        <v>1</v>
      </c>
      <c r="E36" s="13">
        <f t="shared" si="6"/>
        <v>133.77949999999998</v>
      </c>
      <c r="F36" s="14">
        <v>130.41970000000001</v>
      </c>
      <c r="G36" s="14">
        <v>137.13929999999999</v>
      </c>
      <c r="H36" s="13">
        <f t="shared" si="7"/>
        <v>137.55965</v>
      </c>
      <c r="I36" s="14">
        <v>132.2346</v>
      </c>
      <c r="J36" s="14">
        <v>142.88470000000001</v>
      </c>
      <c r="K36" s="13">
        <f t="shared" si="8"/>
        <v>141.33969999999999</v>
      </c>
      <c r="L36" s="14">
        <v>134.10130000000001</v>
      </c>
      <c r="M36" s="14">
        <v>148.57810000000001</v>
      </c>
      <c r="N36" s="13">
        <f t="shared" si="9"/>
        <v>145.1198</v>
      </c>
      <c r="O36" s="14">
        <v>135.92240000000001</v>
      </c>
      <c r="P36" s="14">
        <v>154.31720000000001</v>
      </c>
      <c r="Q36" s="13">
        <f t="shared" si="10"/>
        <v>148.89985000000001</v>
      </c>
      <c r="R36" s="14">
        <v>137.6686</v>
      </c>
      <c r="S36" s="14">
        <v>160.1311</v>
      </c>
    </row>
    <row r="37" spans="1:19" x14ac:dyDescent="0.35">
      <c r="A37" s="9" t="s">
        <v>35</v>
      </c>
      <c r="B37" s="12">
        <v>0</v>
      </c>
      <c r="C37" s="12">
        <v>1</v>
      </c>
      <c r="D37" s="13">
        <v>1</v>
      </c>
      <c r="E37" s="13">
        <f t="shared" si="6"/>
        <v>112.628</v>
      </c>
      <c r="F37" s="14">
        <v>110.7439</v>
      </c>
      <c r="G37" s="14">
        <v>114.5121</v>
      </c>
      <c r="H37" s="13">
        <f t="shared" si="7"/>
        <v>114.06795</v>
      </c>
      <c r="I37" s="14">
        <v>110.6782</v>
      </c>
      <c r="J37" s="14">
        <v>117.4577</v>
      </c>
      <c r="K37" s="13">
        <f t="shared" si="8"/>
        <v>115.50790000000001</v>
      </c>
      <c r="L37" s="14">
        <v>111.09990000000001</v>
      </c>
      <c r="M37" s="14">
        <v>119.91589999999999</v>
      </c>
      <c r="N37" s="13">
        <f t="shared" si="9"/>
        <v>116.9479</v>
      </c>
      <c r="O37" s="14">
        <v>111.7162</v>
      </c>
      <c r="P37" s="14">
        <v>122.17959999999999</v>
      </c>
      <c r="Q37" s="13">
        <f t="shared" si="10"/>
        <v>118.3879</v>
      </c>
      <c r="R37" s="14">
        <v>112.4456</v>
      </c>
      <c r="S37" s="14">
        <v>124.3302</v>
      </c>
    </row>
    <row r="38" spans="1:19" x14ac:dyDescent="0.35">
      <c r="A38" s="9" t="s">
        <v>36</v>
      </c>
      <c r="B38" s="12">
        <v>1</v>
      </c>
      <c r="C38" s="12">
        <v>1</v>
      </c>
      <c r="D38" s="13">
        <v>0</v>
      </c>
      <c r="E38" s="13">
        <f t="shared" si="6"/>
        <v>110.4024</v>
      </c>
      <c r="F38" s="14">
        <v>109.11799999999999</v>
      </c>
      <c r="G38" s="14">
        <v>111.68680000000001</v>
      </c>
      <c r="H38" s="13">
        <f t="shared" si="7"/>
        <v>111.8317</v>
      </c>
      <c r="I38" s="14">
        <v>109.71169999999999</v>
      </c>
      <c r="J38" s="14">
        <v>113.9517</v>
      </c>
      <c r="K38" s="13">
        <f t="shared" si="8"/>
        <v>113.22005</v>
      </c>
      <c r="L38" s="14">
        <v>110.4308</v>
      </c>
      <c r="M38" s="14">
        <v>116.0093</v>
      </c>
      <c r="N38" s="13">
        <f t="shared" si="9"/>
        <v>114.59555</v>
      </c>
      <c r="O38" s="14">
        <v>111.2474</v>
      </c>
      <c r="P38" s="14">
        <v>117.94370000000001</v>
      </c>
      <c r="Q38" s="13">
        <f t="shared" si="10"/>
        <v>115.967</v>
      </c>
      <c r="R38" s="14">
        <v>112.1347</v>
      </c>
      <c r="S38" s="14">
        <v>119.7993</v>
      </c>
    </row>
    <row r="39" spans="1:19" x14ac:dyDescent="0.35">
      <c r="A39" s="9" t="s">
        <v>37</v>
      </c>
      <c r="B39" s="12">
        <v>0</v>
      </c>
      <c r="C39" s="12">
        <v>1</v>
      </c>
      <c r="D39" s="13">
        <v>1</v>
      </c>
      <c r="E39" s="13">
        <f t="shared" si="6"/>
        <v>122.71959999999999</v>
      </c>
      <c r="F39" s="14">
        <v>114.20399999999999</v>
      </c>
      <c r="G39" s="14">
        <v>131.23519999999999</v>
      </c>
      <c r="H39" s="13">
        <f t="shared" si="7"/>
        <v>124.6177</v>
      </c>
      <c r="I39" s="14">
        <v>110.37350000000001</v>
      </c>
      <c r="J39" s="14">
        <v>138.86189999999999</v>
      </c>
      <c r="K39" s="13">
        <f t="shared" si="8"/>
        <v>126.51575</v>
      </c>
      <c r="L39" s="14">
        <v>108.2598</v>
      </c>
      <c r="M39" s="14">
        <v>144.77170000000001</v>
      </c>
      <c r="N39" s="13">
        <f t="shared" si="9"/>
        <v>128.41390000000001</v>
      </c>
      <c r="O39" s="14">
        <v>106.8811</v>
      </c>
      <c r="P39" s="14">
        <v>149.94669999999999</v>
      </c>
      <c r="Q39" s="13">
        <f t="shared" si="10"/>
        <v>130.31200000000001</v>
      </c>
      <c r="R39" s="14">
        <v>105.93899999999999</v>
      </c>
      <c r="S39" s="14">
        <v>154.685</v>
      </c>
    </row>
    <row r="40" spans="1:19" x14ac:dyDescent="0.35">
      <c r="A40" s="9" t="s">
        <v>38</v>
      </c>
      <c r="B40" s="12">
        <v>0</v>
      </c>
      <c r="C40" s="12">
        <v>2</v>
      </c>
      <c r="D40" s="13">
        <v>0</v>
      </c>
      <c r="E40" s="13">
        <f t="shared" si="6"/>
        <v>171.12905000000001</v>
      </c>
      <c r="F40" s="14">
        <v>167.04419999999999</v>
      </c>
      <c r="G40" s="14">
        <v>175.2139</v>
      </c>
      <c r="H40" s="13">
        <f t="shared" si="7"/>
        <v>181.00110000000001</v>
      </c>
      <c r="I40" s="14">
        <v>171.86709999999999</v>
      </c>
      <c r="J40" s="14">
        <v>190.13509999999999</v>
      </c>
      <c r="K40" s="13">
        <f t="shared" si="8"/>
        <v>190.87315000000001</v>
      </c>
      <c r="L40" s="14">
        <v>175.5891</v>
      </c>
      <c r="M40" s="14">
        <v>206.15719999999999</v>
      </c>
      <c r="N40" s="13">
        <f t="shared" si="9"/>
        <v>200.74520000000001</v>
      </c>
      <c r="O40" s="14">
        <v>178.3716</v>
      </c>
      <c r="P40" s="14">
        <v>223.11879999999999</v>
      </c>
      <c r="Q40" s="13">
        <f t="shared" si="10"/>
        <v>210.6173</v>
      </c>
      <c r="R40" s="14">
        <v>180.32329999999999</v>
      </c>
      <c r="S40" s="14">
        <v>240.91130000000001</v>
      </c>
    </row>
    <row r="41" spans="1:19" x14ac:dyDescent="0.35">
      <c r="A41" s="9" t="s">
        <v>39</v>
      </c>
      <c r="B41" s="12">
        <v>0</v>
      </c>
      <c r="C41" s="12">
        <v>1</v>
      </c>
      <c r="D41" s="13">
        <v>1</v>
      </c>
      <c r="E41" s="13">
        <f t="shared" si="6"/>
        <v>112.84485000000001</v>
      </c>
      <c r="F41" s="14">
        <v>111.6022</v>
      </c>
      <c r="G41" s="14">
        <v>114.08750000000001</v>
      </c>
      <c r="H41" s="13">
        <f t="shared" si="7"/>
        <v>114.42075</v>
      </c>
      <c r="I41" s="14">
        <v>111.9847</v>
      </c>
      <c r="J41" s="14">
        <v>116.85680000000001</v>
      </c>
      <c r="K41" s="13">
        <f t="shared" si="8"/>
        <v>115.9966</v>
      </c>
      <c r="L41" s="14">
        <v>112.7834</v>
      </c>
      <c r="M41" s="14">
        <v>119.2098</v>
      </c>
      <c r="N41" s="13">
        <f t="shared" si="9"/>
        <v>117.57245</v>
      </c>
      <c r="O41" s="14">
        <v>113.73650000000001</v>
      </c>
      <c r="P41" s="14">
        <v>121.4084</v>
      </c>
      <c r="Q41" s="13">
        <f t="shared" si="10"/>
        <v>119.14830000000001</v>
      </c>
      <c r="R41" s="14">
        <v>114.7774</v>
      </c>
      <c r="S41" s="14">
        <v>123.5192</v>
      </c>
    </row>
    <row r="42" spans="1:19" x14ac:dyDescent="0.35">
      <c r="A42" s="9" t="s">
        <v>40</v>
      </c>
      <c r="B42" s="12">
        <v>0</v>
      </c>
      <c r="C42" s="12">
        <v>2</v>
      </c>
      <c r="D42" s="13">
        <v>0</v>
      </c>
      <c r="E42" s="13">
        <f t="shared" si="6"/>
        <v>277.95060000000001</v>
      </c>
      <c r="F42" s="14">
        <v>271.53390000000002</v>
      </c>
      <c r="G42" s="14">
        <v>284.3673</v>
      </c>
      <c r="H42" s="13">
        <f t="shared" si="7"/>
        <v>300.79764999999998</v>
      </c>
      <c r="I42" s="14">
        <v>286.44940000000003</v>
      </c>
      <c r="J42" s="14">
        <v>315.14589999999998</v>
      </c>
      <c r="K42" s="13">
        <f t="shared" si="8"/>
        <v>323.6447</v>
      </c>
      <c r="L42" s="14">
        <v>299.63549999999998</v>
      </c>
      <c r="M42" s="14">
        <v>347.65390000000002</v>
      </c>
      <c r="N42" s="13">
        <f t="shared" si="9"/>
        <v>346.49180000000001</v>
      </c>
      <c r="O42" s="14">
        <v>311.34589999999997</v>
      </c>
      <c r="P42" s="14">
        <v>381.6377</v>
      </c>
      <c r="Q42" s="13">
        <f t="shared" si="10"/>
        <v>369.33879999999999</v>
      </c>
      <c r="R42" s="14">
        <v>321.75099999999998</v>
      </c>
      <c r="S42" s="14">
        <v>416.92660000000001</v>
      </c>
    </row>
    <row r="43" spans="1:19" x14ac:dyDescent="0.35">
      <c r="A43" s="9" t="s">
        <v>41</v>
      </c>
      <c r="B43" s="12">
        <v>0</v>
      </c>
      <c r="C43" s="12">
        <v>2</v>
      </c>
      <c r="D43" s="13">
        <v>0</v>
      </c>
      <c r="E43" s="13">
        <f t="shared" si="6"/>
        <v>102.324375</v>
      </c>
      <c r="F43" s="14">
        <v>99.908349999999999</v>
      </c>
      <c r="G43" s="14">
        <v>104.74039999999999</v>
      </c>
      <c r="H43" s="13">
        <f t="shared" si="7"/>
        <v>102.956655</v>
      </c>
      <c r="I43" s="14">
        <v>97.554209999999998</v>
      </c>
      <c r="J43" s="14">
        <v>108.3591</v>
      </c>
      <c r="K43" s="13">
        <f t="shared" si="8"/>
        <v>103.5889</v>
      </c>
      <c r="L43" s="14">
        <v>94.548900000000003</v>
      </c>
      <c r="M43" s="14">
        <v>112.6289</v>
      </c>
      <c r="N43" s="13">
        <f t="shared" si="9"/>
        <v>104.22117</v>
      </c>
      <c r="O43" s="14">
        <v>90.987939999999995</v>
      </c>
      <c r="P43" s="14">
        <v>117.45440000000001</v>
      </c>
      <c r="Q43" s="13">
        <f t="shared" si="10"/>
        <v>104.85343</v>
      </c>
      <c r="R43" s="14">
        <v>86.935559999999995</v>
      </c>
      <c r="S43" s="14">
        <v>122.7713</v>
      </c>
    </row>
    <row r="44" spans="1:19" x14ac:dyDescent="0.35">
      <c r="A44" s="9" t="s">
        <v>42</v>
      </c>
      <c r="B44" s="12">
        <v>0</v>
      </c>
      <c r="C44" s="12">
        <v>1</v>
      </c>
      <c r="D44" s="13">
        <v>0</v>
      </c>
      <c r="E44" s="13">
        <f t="shared" si="6"/>
        <v>142.09205</v>
      </c>
      <c r="F44" s="14">
        <v>138.91630000000001</v>
      </c>
      <c r="G44" s="14">
        <v>145.26779999999999</v>
      </c>
      <c r="H44" s="13">
        <f t="shared" si="7"/>
        <v>146.36214999999999</v>
      </c>
      <c r="I44" s="14">
        <v>141.87090000000001</v>
      </c>
      <c r="J44" s="14">
        <v>150.85339999999999</v>
      </c>
      <c r="K44" s="13">
        <f t="shared" si="8"/>
        <v>150.63220000000001</v>
      </c>
      <c r="L44" s="14">
        <v>145.13159999999999</v>
      </c>
      <c r="M44" s="14">
        <v>156.1328</v>
      </c>
      <c r="N44" s="13">
        <f t="shared" si="9"/>
        <v>154.90225000000001</v>
      </c>
      <c r="O44" s="14">
        <v>148.55070000000001</v>
      </c>
      <c r="P44" s="14">
        <v>161.25380000000001</v>
      </c>
      <c r="Q44" s="13">
        <f t="shared" si="10"/>
        <v>159.17234999999999</v>
      </c>
      <c r="R44" s="14">
        <v>152.0711</v>
      </c>
      <c r="S44" s="14">
        <v>166.27359999999999</v>
      </c>
    </row>
    <row r="45" spans="1:19" x14ac:dyDescent="0.35">
      <c r="A45" s="9" t="s">
        <v>43</v>
      </c>
      <c r="B45" s="12">
        <v>0</v>
      </c>
      <c r="C45" s="12">
        <v>2</v>
      </c>
      <c r="D45" s="13">
        <v>2</v>
      </c>
      <c r="E45" s="13">
        <f t="shared" si="6"/>
        <v>149.86054999999999</v>
      </c>
      <c r="F45" s="14">
        <v>147.08090000000001</v>
      </c>
      <c r="G45" s="14">
        <v>152.64019999999999</v>
      </c>
      <c r="H45" s="13">
        <f t="shared" si="7"/>
        <v>155.21710000000002</v>
      </c>
      <c r="I45" s="14">
        <v>149.42580000000001</v>
      </c>
      <c r="J45" s="14">
        <v>161.00839999999999</v>
      </c>
      <c r="K45" s="13">
        <f t="shared" si="8"/>
        <v>160.57364999999999</v>
      </c>
      <c r="L45" s="14">
        <v>152.4408</v>
      </c>
      <c r="M45" s="14">
        <v>168.70650000000001</v>
      </c>
      <c r="N45" s="13">
        <f t="shared" si="9"/>
        <v>165.93020000000001</v>
      </c>
      <c r="O45" s="14">
        <v>155.61859999999999</v>
      </c>
      <c r="P45" s="14">
        <v>176.24180000000001</v>
      </c>
      <c r="Q45" s="13">
        <f t="shared" si="10"/>
        <v>171.2867</v>
      </c>
      <c r="R45" s="14">
        <v>158.84119999999999</v>
      </c>
      <c r="S45" s="14">
        <v>183.73220000000001</v>
      </c>
    </row>
    <row r="46" spans="1:19" x14ac:dyDescent="0.35">
      <c r="A46" s="9" t="s">
        <v>44</v>
      </c>
      <c r="B46" s="12">
        <v>1</v>
      </c>
      <c r="C46" s="12">
        <v>1</v>
      </c>
      <c r="D46" s="13">
        <v>0</v>
      </c>
      <c r="E46" s="13">
        <f t="shared" si="6"/>
        <v>133.59264999999999</v>
      </c>
      <c r="F46" s="14">
        <v>129.6695</v>
      </c>
      <c r="G46" s="14">
        <v>137.51580000000001</v>
      </c>
      <c r="H46" s="13">
        <f t="shared" si="7"/>
        <v>136.0478</v>
      </c>
      <c r="I46" s="14">
        <v>127.64749999999999</v>
      </c>
      <c r="J46" s="14">
        <v>144.44810000000001</v>
      </c>
      <c r="K46" s="13">
        <f t="shared" si="8"/>
        <v>138.24115</v>
      </c>
      <c r="L46" s="14">
        <v>124.7483</v>
      </c>
      <c r="M46" s="14">
        <v>151.73400000000001</v>
      </c>
      <c r="N46" s="13">
        <f t="shared" si="9"/>
        <v>140.20060000000001</v>
      </c>
      <c r="O46" s="14">
        <v>121.2153</v>
      </c>
      <c r="P46" s="14">
        <v>159.1859</v>
      </c>
      <c r="Q46" s="13">
        <f t="shared" si="10"/>
        <v>141.95105000000001</v>
      </c>
      <c r="R46" s="14">
        <v>117.2161</v>
      </c>
      <c r="S46" s="14">
        <v>166.68600000000001</v>
      </c>
    </row>
    <row r="47" spans="1:19" x14ac:dyDescent="0.35">
      <c r="A47" s="9" t="s">
        <v>45</v>
      </c>
      <c r="B47" s="12">
        <v>0</v>
      </c>
      <c r="C47" s="12">
        <v>2</v>
      </c>
      <c r="D47" s="13">
        <v>0</v>
      </c>
      <c r="E47" s="13">
        <f t="shared" si="6"/>
        <v>120.97425</v>
      </c>
      <c r="F47" s="14">
        <v>117.9114</v>
      </c>
      <c r="G47" s="14">
        <v>124.0371</v>
      </c>
      <c r="H47" s="13">
        <f t="shared" si="7"/>
        <v>124.23635000000002</v>
      </c>
      <c r="I47" s="14">
        <v>117.38760000000001</v>
      </c>
      <c r="J47" s="14">
        <v>131.08510000000001</v>
      </c>
      <c r="K47" s="13">
        <f t="shared" si="8"/>
        <v>127.49844999999999</v>
      </c>
      <c r="L47" s="14">
        <v>116.03830000000001</v>
      </c>
      <c r="M47" s="14">
        <v>138.95859999999999</v>
      </c>
      <c r="N47" s="13">
        <f t="shared" si="9"/>
        <v>130.76054999999999</v>
      </c>
      <c r="O47" s="14">
        <v>113.9846</v>
      </c>
      <c r="P47" s="14">
        <v>147.53649999999999</v>
      </c>
      <c r="Q47" s="13">
        <f t="shared" si="10"/>
        <v>134.02265</v>
      </c>
      <c r="R47" s="14">
        <v>111.3079</v>
      </c>
      <c r="S47" s="14">
        <v>156.73740000000001</v>
      </c>
    </row>
    <row r="48" spans="1:19" x14ac:dyDescent="0.35">
      <c r="A48" s="9" t="s">
        <v>46</v>
      </c>
      <c r="B48" s="12">
        <v>1</v>
      </c>
      <c r="C48" s="12">
        <v>1</v>
      </c>
      <c r="D48" s="13">
        <v>0</v>
      </c>
      <c r="E48" s="13">
        <f t="shared" si="6"/>
        <v>128.42830000000001</v>
      </c>
      <c r="F48" s="14">
        <v>125.163</v>
      </c>
      <c r="G48" s="14">
        <v>131.6936</v>
      </c>
      <c r="H48" s="13">
        <f t="shared" si="7"/>
        <v>131.57759999999999</v>
      </c>
      <c r="I48" s="14">
        <v>125.1699</v>
      </c>
      <c r="J48" s="14">
        <v>137.9853</v>
      </c>
      <c r="K48" s="13">
        <f t="shared" si="8"/>
        <v>134.6925</v>
      </c>
      <c r="L48" s="14">
        <v>125.15770000000001</v>
      </c>
      <c r="M48" s="14">
        <v>144.22730000000001</v>
      </c>
      <c r="N48" s="13">
        <f t="shared" si="9"/>
        <v>137.78364999999999</v>
      </c>
      <c r="O48" s="14">
        <v>125.25579999999999</v>
      </c>
      <c r="P48" s="14">
        <v>150.3115</v>
      </c>
      <c r="Q48" s="13">
        <f t="shared" si="10"/>
        <v>140.85854999999998</v>
      </c>
      <c r="R48" s="14">
        <v>125.5145</v>
      </c>
      <c r="S48" s="14">
        <v>156.20259999999999</v>
      </c>
    </row>
    <row r="49" spans="1:19" x14ac:dyDescent="0.35">
      <c r="A49" s="9" t="s">
        <v>47</v>
      </c>
      <c r="B49" s="12">
        <v>0</v>
      </c>
      <c r="C49" s="12">
        <v>2</v>
      </c>
      <c r="D49" s="13">
        <v>0</v>
      </c>
      <c r="E49" s="13">
        <f t="shared" si="6"/>
        <v>175.36709999999999</v>
      </c>
      <c r="F49" s="14">
        <v>171.5617</v>
      </c>
      <c r="G49" s="14">
        <v>179.17250000000001</v>
      </c>
      <c r="H49" s="13">
        <f t="shared" si="7"/>
        <v>183.13595000000001</v>
      </c>
      <c r="I49" s="14">
        <v>174.6268</v>
      </c>
      <c r="J49" s="14">
        <v>191.64510000000001</v>
      </c>
      <c r="K49" s="13">
        <f t="shared" si="8"/>
        <v>190.90475000000001</v>
      </c>
      <c r="L49" s="14">
        <v>176.66630000000001</v>
      </c>
      <c r="M49" s="14">
        <v>205.14320000000001</v>
      </c>
      <c r="N49" s="13">
        <f t="shared" si="9"/>
        <v>198.67360000000002</v>
      </c>
      <c r="O49" s="14">
        <v>177.8306</v>
      </c>
      <c r="P49" s="14">
        <v>219.51660000000001</v>
      </c>
      <c r="Q49" s="13">
        <f t="shared" si="10"/>
        <v>206.44245000000001</v>
      </c>
      <c r="R49" s="14">
        <v>178.2209</v>
      </c>
      <c r="S49" s="14">
        <v>234.66399999999999</v>
      </c>
    </row>
    <row r="50" spans="1:19" x14ac:dyDescent="0.35">
      <c r="A50" s="9" t="s">
        <v>48</v>
      </c>
      <c r="B50" s="12">
        <v>0</v>
      </c>
      <c r="C50" s="12">
        <v>2</v>
      </c>
      <c r="D50" s="13">
        <v>1</v>
      </c>
      <c r="E50" s="13">
        <f t="shared" si="6"/>
        <v>152.26599999999999</v>
      </c>
      <c r="F50" s="14">
        <v>146.65119999999999</v>
      </c>
      <c r="G50" s="14">
        <v>157.88079999999999</v>
      </c>
      <c r="H50" s="13">
        <f t="shared" si="7"/>
        <v>157.80205000000001</v>
      </c>
      <c r="I50" s="14">
        <v>148.77629999999999</v>
      </c>
      <c r="J50" s="14">
        <v>166.8278</v>
      </c>
      <c r="K50" s="13">
        <f t="shared" si="8"/>
        <v>163.33814999999998</v>
      </c>
      <c r="L50" s="14">
        <v>150.9272</v>
      </c>
      <c r="M50" s="14">
        <v>175.7491</v>
      </c>
      <c r="N50" s="13">
        <f t="shared" si="9"/>
        <v>168.87419999999997</v>
      </c>
      <c r="O50" s="14">
        <v>152.95429999999999</v>
      </c>
      <c r="P50" s="14">
        <v>184.79409999999999</v>
      </c>
      <c r="Q50" s="13">
        <f t="shared" si="10"/>
        <v>174.41030000000001</v>
      </c>
      <c r="R50" s="14">
        <v>154.81649999999999</v>
      </c>
      <c r="S50" s="14">
        <v>194.00409999999999</v>
      </c>
    </row>
    <row r="51" spans="1:19" x14ac:dyDescent="0.35">
      <c r="A51" s="9" t="s">
        <v>49</v>
      </c>
      <c r="B51" s="12">
        <v>0</v>
      </c>
      <c r="C51" s="12">
        <v>1</v>
      </c>
      <c r="D51" s="13">
        <v>1</v>
      </c>
      <c r="E51" s="13">
        <f t="shared" si="6"/>
        <v>106.84899999999999</v>
      </c>
      <c r="F51" s="14">
        <v>103.4002</v>
      </c>
      <c r="G51" s="14">
        <v>110.2978</v>
      </c>
      <c r="H51" s="13">
        <f t="shared" si="7"/>
        <v>108.4328</v>
      </c>
      <c r="I51" s="14">
        <v>102.27930000000001</v>
      </c>
      <c r="J51" s="14">
        <v>114.58629999999999</v>
      </c>
      <c r="K51" s="13">
        <f t="shared" si="8"/>
        <v>110.0166</v>
      </c>
      <c r="L51" s="14">
        <v>102.02679999999999</v>
      </c>
      <c r="M51" s="14">
        <v>118.0064</v>
      </c>
      <c r="N51" s="13">
        <f t="shared" si="9"/>
        <v>111.60040000000001</v>
      </c>
      <c r="O51" s="14">
        <v>102.1237</v>
      </c>
      <c r="P51" s="14">
        <v>121.0771</v>
      </c>
      <c r="Q51" s="13">
        <f t="shared" si="10"/>
        <v>113.1842</v>
      </c>
      <c r="R51" s="14">
        <v>102.4241</v>
      </c>
      <c r="S51" s="14">
        <v>123.9443</v>
      </c>
    </row>
    <row r="52" spans="1:19" x14ac:dyDescent="0.35">
      <c r="A52" s="9" t="s">
        <v>50</v>
      </c>
      <c r="B52" s="12">
        <v>0</v>
      </c>
      <c r="C52" s="12">
        <v>2</v>
      </c>
      <c r="D52" s="13">
        <v>1</v>
      </c>
      <c r="E52" s="13">
        <f t="shared" si="6"/>
        <v>107.783385</v>
      </c>
      <c r="F52" s="14">
        <v>104.58367</v>
      </c>
      <c r="G52" s="14">
        <v>110.98309999999999</v>
      </c>
      <c r="H52" s="13">
        <f t="shared" si="7"/>
        <v>108.31927</v>
      </c>
      <c r="I52" s="14">
        <v>102.25694</v>
      </c>
      <c r="J52" s="14">
        <v>114.38160000000001</v>
      </c>
      <c r="K52" s="13">
        <f t="shared" si="8"/>
        <v>108.85509999999999</v>
      </c>
      <c r="L52" s="14">
        <v>99.520200000000003</v>
      </c>
      <c r="M52" s="14">
        <v>118.19</v>
      </c>
      <c r="N52" s="13">
        <f t="shared" si="9"/>
        <v>109.390985</v>
      </c>
      <c r="O52" s="14">
        <v>96.390770000000003</v>
      </c>
      <c r="P52" s="14">
        <v>122.3912</v>
      </c>
      <c r="Q52" s="13">
        <f t="shared" si="10"/>
        <v>109.926815</v>
      </c>
      <c r="R52" s="14">
        <v>92.899029999999996</v>
      </c>
      <c r="S52" s="14">
        <v>126.9546</v>
      </c>
    </row>
    <row r="53" spans="1:19" x14ac:dyDescent="0.35">
      <c r="A53" s="10" t="s">
        <v>51</v>
      </c>
      <c r="B53" s="15">
        <v>0</v>
      </c>
      <c r="C53" s="16">
        <v>2</v>
      </c>
      <c r="D53" s="16">
        <v>0</v>
      </c>
      <c r="E53" s="16">
        <f>AVERAGE(F53,G53)</f>
        <v>111.18815000000001</v>
      </c>
      <c r="F53" s="15">
        <v>109.4573</v>
      </c>
      <c r="G53" s="15">
        <v>112.919</v>
      </c>
      <c r="H53" s="16">
        <f>AVERAGE(I53:J53)</f>
        <v>112.42475</v>
      </c>
      <c r="I53" s="15">
        <v>108.5544</v>
      </c>
      <c r="J53" s="15">
        <v>116.29510000000001</v>
      </c>
      <c r="K53" s="16">
        <f>AVERAGE(L53,M53)</f>
        <v>113.6614</v>
      </c>
      <c r="L53" s="15">
        <v>107.18510000000001</v>
      </c>
      <c r="M53" s="15">
        <v>120.1377</v>
      </c>
      <c r="N53" s="16">
        <f>AVERAGE(O53,P53)</f>
        <v>114.898</v>
      </c>
      <c r="O53" s="15">
        <v>105.4177</v>
      </c>
      <c r="P53" s="15">
        <v>124.3783</v>
      </c>
      <c r="Q53" s="16">
        <f>AVERAGE(R53,S53)</f>
        <v>116.13464999999999</v>
      </c>
      <c r="R53" s="15">
        <v>103.29819999999999</v>
      </c>
      <c r="S53" s="15">
        <v>128.97110000000001</v>
      </c>
    </row>
    <row r="54" spans="1:19" x14ac:dyDescent="0.35">
      <c r="A54" s="10" t="s">
        <v>52</v>
      </c>
      <c r="B54" s="16">
        <v>0</v>
      </c>
      <c r="C54" s="16">
        <v>2</v>
      </c>
      <c r="D54" s="16">
        <v>1</v>
      </c>
      <c r="E54" s="16">
        <f t="shared" ref="E54:E77" si="11">AVERAGE(F54,G54)</f>
        <v>162.1857</v>
      </c>
      <c r="F54" s="15">
        <v>156.9222</v>
      </c>
      <c r="G54" s="15">
        <v>167.44919999999999</v>
      </c>
      <c r="H54" s="16">
        <f t="shared" ref="H54:H77" si="12">AVERAGE(I54:J54)</f>
        <v>167.98599999999999</v>
      </c>
      <c r="I54" s="15">
        <v>158.65450000000001</v>
      </c>
      <c r="J54" s="15">
        <v>177.3175</v>
      </c>
      <c r="K54" s="16">
        <f t="shared" ref="K54:K77" si="13">AVERAGE(L54,M54)</f>
        <v>173.78625</v>
      </c>
      <c r="L54" s="15">
        <v>160.00059999999999</v>
      </c>
      <c r="M54" s="15">
        <v>187.5719</v>
      </c>
      <c r="N54" s="16">
        <f t="shared" ref="N54:N77" si="14">AVERAGE(O54,P54)</f>
        <v>179.58654999999999</v>
      </c>
      <c r="O54" s="15">
        <v>160.91749999999999</v>
      </c>
      <c r="P54" s="15">
        <v>198.25559999999999</v>
      </c>
      <c r="Q54" s="16">
        <f t="shared" ref="Q54:Q77" si="15">AVERAGE(R54,S54)</f>
        <v>185.38675000000001</v>
      </c>
      <c r="R54" s="15">
        <v>161.4187</v>
      </c>
      <c r="S54" s="15">
        <v>209.35480000000001</v>
      </c>
    </row>
    <row r="55" spans="1:19" x14ac:dyDescent="0.35">
      <c r="A55" s="10" t="s">
        <v>53</v>
      </c>
      <c r="B55" s="16">
        <v>2</v>
      </c>
      <c r="C55" s="16">
        <v>0</v>
      </c>
      <c r="D55" s="16">
        <v>0</v>
      </c>
      <c r="E55" s="16">
        <f t="shared" si="11"/>
        <v>105.18180000000001</v>
      </c>
      <c r="F55" s="15">
        <v>103.1986</v>
      </c>
      <c r="G55" s="15">
        <v>107.16500000000001</v>
      </c>
      <c r="H55" s="16">
        <f t="shared" si="12"/>
        <v>104.88646</v>
      </c>
      <c r="I55" s="15">
        <v>101.31972</v>
      </c>
      <c r="J55" s="15">
        <v>108.4532</v>
      </c>
      <c r="K55" s="16">
        <f t="shared" si="13"/>
        <v>104.32789</v>
      </c>
      <c r="L55" s="15">
        <v>99.486879999999999</v>
      </c>
      <c r="M55" s="15">
        <v>109.16889999999999</v>
      </c>
      <c r="N55" s="16">
        <f t="shared" si="14"/>
        <v>103.66550000000001</v>
      </c>
      <c r="O55" s="15">
        <v>97.883499999999998</v>
      </c>
      <c r="P55" s="15">
        <v>109.44750000000001</v>
      </c>
      <c r="Q55" s="16">
        <f t="shared" si="15"/>
        <v>103.001475</v>
      </c>
      <c r="R55" s="15">
        <v>96.570849999999993</v>
      </c>
      <c r="S55" s="15">
        <v>109.43210000000001</v>
      </c>
    </row>
    <row r="56" spans="1:19" x14ac:dyDescent="0.35">
      <c r="A56" s="10" t="s">
        <v>54</v>
      </c>
      <c r="B56" s="16">
        <v>0</v>
      </c>
      <c r="C56" s="16">
        <v>1</v>
      </c>
      <c r="D56" s="16">
        <v>0</v>
      </c>
      <c r="E56" s="16">
        <f t="shared" si="11"/>
        <v>127.41175000000001</v>
      </c>
      <c r="F56" s="15">
        <v>122.408</v>
      </c>
      <c r="G56" s="15">
        <v>132.41550000000001</v>
      </c>
      <c r="H56" s="16">
        <f t="shared" si="12"/>
        <v>130.16165000000001</v>
      </c>
      <c r="I56" s="15">
        <v>123.0853</v>
      </c>
      <c r="J56" s="15">
        <v>137.238</v>
      </c>
      <c r="K56" s="16">
        <f t="shared" si="13"/>
        <v>132.91160000000002</v>
      </c>
      <c r="L56" s="15">
        <v>124.2449</v>
      </c>
      <c r="M56" s="15">
        <v>141.57830000000001</v>
      </c>
      <c r="N56" s="16">
        <f t="shared" si="14"/>
        <v>135.66145</v>
      </c>
      <c r="O56" s="15">
        <v>125.654</v>
      </c>
      <c r="P56" s="15">
        <v>145.66890000000001</v>
      </c>
      <c r="Q56" s="16">
        <f t="shared" si="15"/>
        <v>138.41140000000001</v>
      </c>
      <c r="R56" s="15">
        <v>127.2227</v>
      </c>
      <c r="S56" s="15">
        <v>149.6001</v>
      </c>
    </row>
    <row r="57" spans="1:19" x14ac:dyDescent="0.35">
      <c r="A57" s="10" t="s">
        <v>55</v>
      </c>
      <c r="B57" s="16">
        <v>0</v>
      </c>
      <c r="C57" s="16">
        <v>2</v>
      </c>
      <c r="D57" s="16">
        <v>1</v>
      </c>
      <c r="E57" s="16">
        <f t="shared" si="11"/>
        <v>190.15620000000001</v>
      </c>
      <c r="F57" s="15">
        <v>183.14529999999999</v>
      </c>
      <c r="G57" s="15">
        <v>197.1671</v>
      </c>
      <c r="H57" s="16">
        <f t="shared" si="12"/>
        <v>199.79750000000001</v>
      </c>
      <c r="I57" s="15">
        <v>188.10489999999999</v>
      </c>
      <c r="J57" s="15">
        <v>211.49010000000001</v>
      </c>
      <c r="K57" s="16">
        <f t="shared" si="13"/>
        <v>209.43885</v>
      </c>
      <c r="L57" s="15">
        <v>192.8947</v>
      </c>
      <c r="M57" s="15">
        <v>225.983</v>
      </c>
      <c r="N57" s="16">
        <f t="shared" si="14"/>
        <v>219.08019999999999</v>
      </c>
      <c r="O57" s="15">
        <v>197.37450000000001</v>
      </c>
      <c r="P57" s="15">
        <v>240.7859</v>
      </c>
      <c r="Q57" s="16">
        <f t="shared" si="15"/>
        <v>228.72155000000001</v>
      </c>
      <c r="R57" s="15">
        <v>201.51820000000001</v>
      </c>
      <c r="S57" s="15">
        <v>255.92490000000001</v>
      </c>
    </row>
    <row r="58" spans="1:19" x14ac:dyDescent="0.35">
      <c r="A58" s="10" t="s">
        <v>56</v>
      </c>
      <c r="B58" s="16">
        <v>0</v>
      </c>
      <c r="C58" s="16">
        <v>2</v>
      </c>
      <c r="D58" s="16">
        <v>1</v>
      </c>
      <c r="E58" s="16">
        <f t="shared" si="11"/>
        <v>116.51405</v>
      </c>
      <c r="F58" s="15">
        <v>114.43170000000001</v>
      </c>
      <c r="G58" s="15">
        <v>118.5964</v>
      </c>
      <c r="H58" s="16">
        <f t="shared" si="12"/>
        <v>118.30885000000001</v>
      </c>
      <c r="I58" s="15">
        <v>115.0123</v>
      </c>
      <c r="J58" s="15">
        <v>121.6054</v>
      </c>
      <c r="K58" s="16">
        <f t="shared" si="13"/>
        <v>120.10365</v>
      </c>
      <c r="L58" s="15">
        <v>115.62690000000001</v>
      </c>
      <c r="M58" s="15">
        <v>124.5804</v>
      </c>
      <c r="N58" s="16">
        <f t="shared" si="14"/>
        <v>121.89840000000001</v>
      </c>
      <c r="O58" s="15">
        <v>116.2145</v>
      </c>
      <c r="P58" s="15">
        <v>127.5823</v>
      </c>
      <c r="Q58" s="16">
        <f t="shared" si="15"/>
        <v>123.69315</v>
      </c>
      <c r="R58" s="15">
        <v>116.75700000000001</v>
      </c>
      <c r="S58" s="15">
        <v>130.6293</v>
      </c>
    </row>
    <row r="59" spans="1:19" x14ac:dyDescent="0.35">
      <c r="A59" s="10" t="s">
        <v>57</v>
      </c>
      <c r="B59" s="16">
        <v>0</v>
      </c>
      <c r="C59" s="16">
        <v>1</v>
      </c>
      <c r="D59" s="16">
        <v>1</v>
      </c>
      <c r="E59" s="16">
        <f t="shared" si="11"/>
        <v>135.81315000000001</v>
      </c>
      <c r="F59" s="15">
        <v>128.26769999999999</v>
      </c>
      <c r="G59" s="15">
        <v>143.3586</v>
      </c>
      <c r="H59" s="16">
        <f t="shared" si="12"/>
        <v>140.32259999999999</v>
      </c>
      <c r="I59" s="15">
        <v>126.3976</v>
      </c>
      <c r="J59" s="15">
        <v>154.24760000000001</v>
      </c>
      <c r="K59" s="16">
        <f t="shared" si="13"/>
        <v>144.83204999999998</v>
      </c>
      <c r="L59" s="15">
        <v>126.642</v>
      </c>
      <c r="M59" s="15">
        <v>163.02209999999999</v>
      </c>
      <c r="N59" s="16">
        <f t="shared" si="14"/>
        <v>149.3415</v>
      </c>
      <c r="O59" s="15">
        <v>127.71169999999999</v>
      </c>
      <c r="P59" s="15">
        <v>170.97130000000001</v>
      </c>
      <c r="Q59" s="16">
        <f t="shared" si="15"/>
        <v>153.85095000000001</v>
      </c>
      <c r="R59" s="15">
        <v>129.2578</v>
      </c>
      <c r="S59" s="15">
        <v>178.44409999999999</v>
      </c>
    </row>
    <row r="60" spans="1:19" x14ac:dyDescent="0.35">
      <c r="A60" s="10" t="s">
        <v>58</v>
      </c>
      <c r="B60" s="16">
        <v>1</v>
      </c>
      <c r="C60" s="16">
        <v>1</v>
      </c>
      <c r="D60" s="16">
        <v>0</v>
      </c>
      <c r="E60" s="16">
        <f t="shared" si="11"/>
        <v>114.83975000000001</v>
      </c>
      <c r="F60" s="15">
        <v>113.2949</v>
      </c>
      <c r="G60" s="15">
        <v>116.38460000000001</v>
      </c>
      <c r="H60" s="16">
        <f t="shared" si="12"/>
        <v>116.57075</v>
      </c>
      <c r="I60" s="15">
        <v>113.99509999999999</v>
      </c>
      <c r="J60" s="15">
        <v>119.1464</v>
      </c>
      <c r="K60" s="16">
        <f t="shared" si="13"/>
        <v>118.30414999999999</v>
      </c>
      <c r="L60" s="15">
        <v>114.8951</v>
      </c>
      <c r="M60" s="15">
        <v>121.7132</v>
      </c>
      <c r="N60" s="16">
        <f t="shared" si="14"/>
        <v>120.03829999999999</v>
      </c>
      <c r="O60" s="15">
        <v>115.931</v>
      </c>
      <c r="P60" s="15">
        <v>124.1456</v>
      </c>
      <c r="Q60" s="16">
        <f t="shared" si="15"/>
        <v>121.7727</v>
      </c>
      <c r="R60" s="15">
        <v>117.0603</v>
      </c>
      <c r="S60" s="15">
        <v>126.4851</v>
      </c>
    </row>
    <row r="61" spans="1:19" x14ac:dyDescent="0.35">
      <c r="A61" s="10" t="s">
        <v>59</v>
      </c>
      <c r="B61" s="16">
        <v>1</v>
      </c>
      <c r="C61" s="16">
        <v>1</v>
      </c>
      <c r="D61" s="16">
        <v>0</v>
      </c>
      <c r="E61" s="16">
        <f t="shared" si="11"/>
        <v>144.06864999999999</v>
      </c>
      <c r="F61" s="15">
        <v>140.08969999999999</v>
      </c>
      <c r="G61" s="15">
        <v>148.04759999999999</v>
      </c>
      <c r="H61" s="16">
        <f t="shared" si="12"/>
        <v>147.79590000000002</v>
      </c>
      <c r="I61" s="15">
        <v>139.87110000000001</v>
      </c>
      <c r="J61" s="15">
        <v>155.72069999999999</v>
      </c>
      <c r="K61" s="16">
        <f t="shared" si="13"/>
        <v>151.41325000000001</v>
      </c>
      <c r="L61" s="15">
        <v>139.47370000000001</v>
      </c>
      <c r="M61" s="15">
        <v>163.3528</v>
      </c>
      <c r="N61" s="16">
        <f t="shared" si="14"/>
        <v>154.9512</v>
      </c>
      <c r="O61" s="15">
        <v>139.09719999999999</v>
      </c>
      <c r="P61" s="15">
        <v>170.80520000000001</v>
      </c>
      <c r="Q61" s="16">
        <f t="shared" si="15"/>
        <v>158.43175000000002</v>
      </c>
      <c r="R61" s="15">
        <v>138.83750000000001</v>
      </c>
      <c r="S61" s="15">
        <v>178.02600000000001</v>
      </c>
    </row>
    <row r="62" spans="1:19" x14ac:dyDescent="0.35">
      <c r="A62" s="10" t="s">
        <v>60</v>
      </c>
      <c r="B62" s="16">
        <v>0</v>
      </c>
      <c r="C62" s="16">
        <v>2</v>
      </c>
      <c r="D62" s="16">
        <v>0</v>
      </c>
      <c r="E62" s="16">
        <f t="shared" si="11"/>
        <v>424.7595</v>
      </c>
      <c r="F62" s="15">
        <v>412.77330000000001</v>
      </c>
      <c r="G62" s="15">
        <v>436.7457</v>
      </c>
      <c r="H62" s="16">
        <f t="shared" si="12"/>
        <v>467.01814999999999</v>
      </c>
      <c r="I62" s="15">
        <v>440.21620000000001</v>
      </c>
      <c r="J62" s="15">
        <v>493.82010000000002</v>
      </c>
      <c r="K62" s="16">
        <f t="shared" si="13"/>
        <v>509.27679999999998</v>
      </c>
      <c r="L62" s="15">
        <v>464.42849999999999</v>
      </c>
      <c r="M62" s="15">
        <v>554.12509999999997</v>
      </c>
      <c r="N62" s="16">
        <f t="shared" si="14"/>
        <v>551.53549999999996</v>
      </c>
      <c r="O62" s="15">
        <v>485.8843</v>
      </c>
      <c r="P62" s="15">
        <v>617.18669999999997</v>
      </c>
      <c r="Q62" s="16">
        <f t="shared" si="15"/>
        <v>593.79420000000005</v>
      </c>
      <c r="R62" s="15">
        <v>504.90210000000002</v>
      </c>
      <c r="S62" s="15">
        <v>682.68629999999996</v>
      </c>
    </row>
    <row r="63" spans="1:19" x14ac:dyDescent="0.35">
      <c r="A63" s="10" t="s">
        <v>61</v>
      </c>
      <c r="B63" s="16">
        <v>0</v>
      </c>
      <c r="C63" s="16">
        <v>1</v>
      </c>
      <c r="D63" s="16">
        <v>0</v>
      </c>
      <c r="E63" s="16">
        <f t="shared" si="11"/>
        <v>122.94355</v>
      </c>
      <c r="F63" s="15">
        <v>120.8832</v>
      </c>
      <c r="G63" s="15">
        <v>125.0039</v>
      </c>
      <c r="H63" s="16">
        <f t="shared" si="12"/>
        <v>125.2239</v>
      </c>
      <c r="I63" s="15">
        <v>122.31010000000001</v>
      </c>
      <c r="J63" s="15">
        <v>128.1377</v>
      </c>
      <c r="K63" s="16">
        <f t="shared" si="13"/>
        <v>127.50425</v>
      </c>
      <c r="L63" s="15">
        <v>123.93559999999999</v>
      </c>
      <c r="M63" s="15">
        <v>131.0729</v>
      </c>
      <c r="N63" s="16">
        <f t="shared" si="14"/>
        <v>129.78455</v>
      </c>
      <c r="O63" s="15">
        <v>125.66379999999999</v>
      </c>
      <c r="P63" s="15">
        <v>133.90530000000001</v>
      </c>
      <c r="Q63" s="16">
        <f t="shared" si="15"/>
        <v>132.06489999999999</v>
      </c>
      <c r="R63" s="15">
        <v>127.45780000000001</v>
      </c>
      <c r="S63" s="15">
        <v>136.672</v>
      </c>
    </row>
    <row r="64" spans="1:19" x14ac:dyDescent="0.35">
      <c r="A64" s="10" t="s">
        <v>62</v>
      </c>
      <c r="B64" s="16">
        <v>0</v>
      </c>
      <c r="C64" s="16">
        <v>1</v>
      </c>
      <c r="D64" s="16">
        <v>0</v>
      </c>
      <c r="E64" s="16">
        <f t="shared" si="11"/>
        <v>113.48820000000001</v>
      </c>
      <c r="F64" s="15">
        <v>111.9255</v>
      </c>
      <c r="G64" s="15">
        <v>115.0509</v>
      </c>
      <c r="H64" s="16">
        <f t="shared" si="12"/>
        <v>115.35679999999999</v>
      </c>
      <c r="I64" s="15">
        <v>113.1468</v>
      </c>
      <c r="J64" s="15">
        <v>117.5668</v>
      </c>
      <c r="K64" s="16">
        <f t="shared" si="13"/>
        <v>117.22545</v>
      </c>
      <c r="L64" s="15">
        <v>114.5188</v>
      </c>
      <c r="M64" s="15">
        <v>119.93210000000001</v>
      </c>
      <c r="N64" s="16">
        <f t="shared" si="14"/>
        <v>119.09399999999999</v>
      </c>
      <c r="O64" s="15">
        <v>115.9686</v>
      </c>
      <c r="P64" s="15">
        <v>122.21939999999999</v>
      </c>
      <c r="Q64" s="16">
        <f t="shared" si="15"/>
        <v>120.96260000000001</v>
      </c>
      <c r="R64" s="15">
        <v>117.4683</v>
      </c>
      <c r="S64" s="15">
        <v>124.4569</v>
      </c>
    </row>
    <row r="65" spans="1:19" x14ac:dyDescent="0.35">
      <c r="A65" s="10" t="s">
        <v>63</v>
      </c>
      <c r="B65" s="16">
        <v>0</v>
      </c>
      <c r="C65" s="16">
        <v>2</v>
      </c>
      <c r="D65" s="16">
        <v>1</v>
      </c>
      <c r="E65" s="16">
        <f t="shared" si="11"/>
        <v>135.40205</v>
      </c>
      <c r="F65" s="15">
        <v>132.25280000000001</v>
      </c>
      <c r="G65" s="15">
        <v>138.5513</v>
      </c>
      <c r="H65" s="16">
        <f t="shared" si="12"/>
        <v>138.82105000000001</v>
      </c>
      <c r="I65" s="15">
        <v>133.18899999999999</v>
      </c>
      <c r="J65" s="15">
        <v>144.45310000000001</v>
      </c>
      <c r="K65" s="16">
        <f t="shared" si="13"/>
        <v>142.24</v>
      </c>
      <c r="L65" s="15">
        <v>133.87180000000001</v>
      </c>
      <c r="M65" s="15">
        <v>150.60820000000001</v>
      </c>
      <c r="N65" s="16">
        <f t="shared" si="14"/>
        <v>145.65890000000002</v>
      </c>
      <c r="O65" s="15">
        <v>134.2809</v>
      </c>
      <c r="P65" s="15">
        <v>157.0369</v>
      </c>
      <c r="Q65" s="16">
        <f t="shared" si="15"/>
        <v>149.07785000000001</v>
      </c>
      <c r="R65" s="15">
        <v>134.4273</v>
      </c>
      <c r="S65" s="15">
        <v>163.72839999999999</v>
      </c>
    </row>
    <row r="66" spans="1:19" x14ac:dyDescent="0.35">
      <c r="A66" s="10" t="s">
        <v>64</v>
      </c>
      <c r="B66" s="16">
        <v>0</v>
      </c>
      <c r="C66" s="16">
        <v>1</v>
      </c>
      <c r="D66" s="16">
        <v>1</v>
      </c>
      <c r="E66" s="16">
        <f t="shared" si="11"/>
        <v>132.80549999999999</v>
      </c>
      <c r="F66" s="15">
        <v>129.73259999999999</v>
      </c>
      <c r="G66" s="15">
        <v>135.8784</v>
      </c>
      <c r="H66" s="16">
        <f t="shared" si="12"/>
        <v>136.34934999999999</v>
      </c>
      <c r="I66" s="15">
        <v>130.86859999999999</v>
      </c>
      <c r="J66" s="15">
        <v>141.83009999999999</v>
      </c>
      <c r="K66" s="16">
        <f t="shared" si="13"/>
        <v>139.8931</v>
      </c>
      <c r="L66" s="15">
        <v>132.7773</v>
      </c>
      <c r="M66" s="15">
        <v>147.00890000000001</v>
      </c>
      <c r="N66" s="16">
        <f t="shared" si="14"/>
        <v>143.43689999999998</v>
      </c>
      <c r="O66" s="15">
        <v>134.99709999999999</v>
      </c>
      <c r="P66" s="15">
        <v>151.8767</v>
      </c>
      <c r="Q66" s="16">
        <f t="shared" si="15"/>
        <v>146.98070000000001</v>
      </c>
      <c r="R66" s="15">
        <v>137.3981</v>
      </c>
      <c r="S66" s="15">
        <v>156.5633</v>
      </c>
    </row>
    <row r="67" spans="1:19" x14ac:dyDescent="0.35">
      <c r="A67" s="10" t="s">
        <v>65</v>
      </c>
      <c r="B67" s="16">
        <v>0</v>
      </c>
      <c r="C67" s="16">
        <v>1</v>
      </c>
      <c r="D67" s="16">
        <v>1</v>
      </c>
      <c r="E67" s="16">
        <f t="shared" si="11"/>
        <v>140.80815000000001</v>
      </c>
      <c r="F67" s="15">
        <v>137.92959999999999</v>
      </c>
      <c r="G67" s="15">
        <v>143.6867</v>
      </c>
      <c r="H67" s="16">
        <f t="shared" si="12"/>
        <v>145.25740000000002</v>
      </c>
      <c r="I67" s="15">
        <v>139.3451</v>
      </c>
      <c r="J67" s="15">
        <v>151.16970000000001</v>
      </c>
      <c r="K67" s="16">
        <f t="shared" si="13"/>
        <v>149.70665</v>
      </c>
      <c r="L67" s="15">
        <v>141.85659999999999</v>
      </c>
      <c r="M67" s="15">
        <v>157.55670000000001</v>
      </c>
      <c r="N67" s="16">
        <f t="shared" si="14"/>
        <v>154.1559</v>
      </c>
      <c r="O67" s="15">
        <v>144.7595</v>
      </c>
      <c r="P67" s="15">
        <v>163.5523</v>
      </c>
      <c r="Q67" s="16">
        <f t="shared" si="15"/>
        <v>158.6052</v>
      </c>
      <c r="R67" s="15">
        <v>147.88319999999999</v>
      </c>
      <c r="S67" s="15">
        <v>169.3272</v>
      </c>
    </row>
    <row r="68" spans="1:19" x14ac:dyDescent="0.35">
      <c r="A68" s="10" t="s">
        <v>66</v>
      </c>
      <c r="B68" s="16">
        <v>1</v>
      </c>
      <c r="C68" s="16">
        <v>2</v>
      </c>
      <c r="D68" s="16">
        <v>0</v>
      </c>
      <c r="E68" s="16">
        <f t="shared" si="11"/>
        <v>112.21729999999999</v>
      </c>
      <c r="F68" s="15">
        <v>110.17310000000001</v>
      </c>
      <c r="G68" s="15">
        <v>114.2615</v>
      </c>
      <c r="H68" s="16">
        <f t="shared" si="12"/>
        <v>113.98660000000001</v>
      </c>
      <c r="I68" s="15">
        <v>110.40900000000001</v>
      </c>
      <c r="J68" s="15">
        <v>117.5642</v>
      </c>
      <c r="K68" s="16">
        <f t="shared" si="13"/>
        <v>115.5292</v>
      </c>
      <c r="L68" s="15">
        <v>109.798</v>
      </c>
      <c r="M68" s="15">
        <v>121.2604</v>
      </c>
      <c r="N68" s="16">
        <f t="shared" si="14"/>
        <v>117.1996</v>
      </c>
      <c r="O68" s="15">
        <v>109.1497</v>
      </c>
      <c r="P68" s="15">
        <v>125.2495</v>
      </c>
      <c r="Q68" s="16">
        <f t="shared" si="15"/>
        <v>118.79795000000001</v>
      </c>
      <c r="R68" s="15">
        <v>108.10760000000001</v>
      </c>
      <c r="S68" s="15">
        <v>129.48830000000001</v>
      </c>
    </row>
    <row r="69" spans="1:19" x14ac:dyDescent="0.35">
      <c r="A69" s="10" t="s">
        <v>67</v>
      </c>
      <c r="B69" s="16">
        <v>0</v>
      </c>
      <c r="C69" s="16">
        <v>2</v>
      </c>
      <c r="D69" s="16">
        <v>2</v>
      </c>
      <c r="E69" s="16">
        <f t="shared" si="11"/>
        <v>164.08339999999998</v>
      </c>
      <c r="F69" s="15">
        <v>155.3485</v>
      </c>
      <c r="G69" s="15">
        <v>172.81829999999999</v>
      </c>
      <c r="H69" s="16">
        <f t="shared" si="12"/>
        <v>171.72444999999999</v>
      </c>
      <c r="I69" s="15">
        <v>152.49510000000001</v>
      </c>
      <c r="J69" s="15">
        <v>190.9538</v>
      </c>
      <c r="K69" s="16">
        <f t="shared" si="13"/>
        <v>179.3655</v>
      </c>
      <c r="L69" s="15">
        <v>152.1515</v>
      </c>
      <c r="M69" s="15">
        <v>206.5795</v>
      </c>
      <c r="N69" s="16">
        <f t="shared" si="14"/>
        <v>187.00655</v>
      </c>
      <c r="O69" s="15">
        <v>152.39670000000001</v>
      </c>
      <c r="P69" s="15">
        <v>221.6164</v>
      </c>
      <c r="Q69" s="16">
        <f t="shared" si="15"/>
        <v>194.64755</v>
      </c>
      <c r="R69" s="15">
        <v>152.8083</v>
      </c>
      <c r="S69" s="15">
        <v>236.48679999999999</v>
      </c>
    </row>
    <row r="70" spans="1:19" x14ac:dyDescent="0.35">
      <c r="A70" s="10" t="s">
        <v>68</v>
      </c>
      <c r="B70" s="16">
        <v>0</v>
      </c>
      <c r="C70" s="16">
        <v>1</v>
      </c>
      <c r="D70" s="16">
        <v>1</v>
      </c>
      <c r="E70" s="16">
        <f t="shared" si="11"/>
        <v>114.65864999999999</v>
      </c>
      <c r="F70" s="15">
        <v>113.51260000000001</v>
      </c>
      <c r="G70" s="15">
        <v>115.8047</v>
      </c>
      <c r="H70" s="16">
        <f t="shared" si="12"/>
        <v>116.39189999999999</v>
      </c>
      <c r="I70" s="15">
        <v>114.316</v>
      </c>
      <c r="J70" s="15">
        <v>118.4678</v>
      </c>
      <c r="K70" s="16">
        <f t="shared" si="13"/>
        <v>118.1251</v>
      </c>
      <c r="L70" s="15">
        <v>115.42230000000001</v>
      </c>
      <c r="M70" s="15">
        <v>120.8279</v>
      </c>
      <c r="N70" s="16">
        <f t="shared" si="14"/>
        <v>119.8583</v>
      </c>
      <c r="O70" s="15">
        <v>116.64879999999999</v>
      </c>
      <c r="P70" s="15">
        <v>123.06780000000001</v>
      </c>
      <c r="Q70" s="16">
        <f t="shared" si="15"/>
        <v>121.5915</v>
      </c>
      <c r="R70" s="15">
        <v>117.94499999999999</v>
      </c>
      <c r="S70" s="15">
        <v>125.238</v>
      </c>
    </row>
    <row r="71" spans="1:19" x14ac:dyDescent="0.35">
      <c r="A71" s="10" t="s">
        <v>69</v>
      </c>
      <c r="B71" s="16">
        <v>1</v>
      </c>
      <c r="C71" s="16">
        <v>1</v>
      </c>
      <c r="D71" s="16">
        <v>0</v>
      </c>
      <c r="E71" s="16">
        <f t="shared" si="11"/>
        <v>114.14619999999999</v>
      </c>
      <c r="F71" s="15">
        <v>112.3862</v>
      </c>
      <c r="G71" s="15">
        <v>115.9062</v>
      </c>
      <c r="H71" s="16">
        <f t="shared" si="12"/>
        <v>115.85855000000001</v>
      </c>
      <c r="I71" s="15">
        <v>112.9402</v>
      </c>
      <c r="J71" s="15">
        <v>118.7769</v>
      </c>
      <c r="K71" s="16">
        <f t="shared" si="13"/>
        <v>117.56649999999999</v>
      </c>
      <c r="L71" s="15">
        <v>113.7165</v>
      </c>
      <c r="M71" s="15">
        <v>121.4165</v>
      </c>
      <c r="N71" s="16">
        <f t="shared" si="14"/>
        <v>119.273</v>
      </c>
      <c r="O71" s="15">
        <v>114.6439</v>
      </c>
      <c r="P71" s="15">
        <v>123.9021</v>
      </c>
      <c r="Q71" s="16">
        <f t="shared" si="15"/>
        <v>120.97909999999999</v>
      </c>
      <c r="R71" s="15">
        <v>115.675</v>
      </c>
      <c r="S71" s="15">
        <v>126.28319999999999</v>
      </c>
    </row>
    <row r="72" spans="1:19" x14ac:dyDescent="0.35">
      <c r="A72" s="10" t="s">
        <v>70</v>
      </c>
      <c r="B72" s="16">
        <v>0</v>
      </c>
      <c r="C72" s="16">
        <v>1</v>
      </c>
      <c r="D72" s="16">
        <v>0</v>
      </c>
      <c r="E72" s="16">
        <f t="shared" si="11"/>
        <v>114.25065000000001</v>
      </c>
      <c r="F72" s="15">
        <v>106.3436</v>
      </c>
      <c r="G72" s="15">
        <v>122.15770000000001</v>
      </c>
      <c r="H72" s="16">
        <f t="shared" si="12"/>
        <v>116.38615</v>
      </c>
      <c r="I72" s="15">
        <v>105.2039</v>
      </c>
      <c r="J72" s="15">
        <v>127.5684</v>
      </c>
      <c r="K72" s="16">
        <f t="shared" si="13"/>
        <v>118.52160000000001</v>
      </c>
      <c r="L72" s="15">
        <v>104.8262</v>
      </c>
      <c r="M72" s="15">
        <v>132.21700000000001</v>
      </c>
      <c r="N72" s="16">
        <f t="shared" si="14"/>
        <v>120.65710000000001</v>
      </c>
      <c r="O72" s="15">
        <v>104.843</v>
      </c>
      <c r="P72" s="15">
        <v>136.47120000000001</v>
      </c>
      <c r="Q72" s="16">
        <f t="shared" si="15"/>
        <v>122.79259999999999</v>
      </c>
      <c r="R72" s="15">
        <v>105.11190000000001</v>
      </c>
      <c r="S72" s="15">
        <v>140.47329999999999</v>
      </c>
    </row>
    <row r="73" spans="1:19" x14ac:dyDescent="0.35">
      <c r="A73" s="10" t="s">
        <v>71</v>
      </c>
      <c r="B73" s="16">
        <v>0</v>
      </c>
      <c r="C73" s="16">
        <v>2</v>
      </c>
      <c r="D73" s="16">
        <v>0</v>
      </c>
      <c r="E73" s="16">
        <f t="shared" si="11"/>
        <v>266.05369999999999</v>
      </c>
      <c r="F73" s="15">
        <v>259.32589999999999</v>
      </c>
      <c r="G73" s="15">
        <v>272.78149999999999</v>
      </c>
      <c r="H73" s="16">
        <f t="shared" si="12"/>
        <v>291.96450000000004</v>
      </c>
      <c r="I73" s="15">
        <v>276.92070000000001</v>
      </c>
      <c r="J73" s="15">
        <v>307.00830000000002</v>
      </c>
      <c r="K73" s="16">
        <f t="shared" si="13"/>
        <v>317.87530000000004</v>
      </c>
      <c r="L73" s="15">
        <v>292.7022</v>
      </c>
      <c r="M73" s="15">
        <v>343.04840000000002</v>
      </c>
      <c r="N73" s="16">
        <f t="shared" si="14"/>
        <v>343.78615000000002</v>
      </c>
      <c r="O73" s="15">
        <v>306.93650000000002</v>
      </c>
      <c r="P73" s="15">
        <v>380.63580000000002</v>
      </c>
      <c r="Q73" s="16">
        <f t="shared" si="15"/>
        <v>369.69695000000002</v>
      </c>
      <c r="R73" s="15">
        <v>319.8023</v>
      </c>
      <c r="S73" s="15">
        <v>419.59160000000003</v>
      </c>
    </row>
    <row r="74" spans="1:19" x14ac:dyDescent="0.35">
      <c r="A74" s="10" t="s">
        <v>72</v>
      </c>
      <c r="B74" s="16">
        <v>0</v>
      </c>
      <c r="C74" s="16">
        <v>1</v>
      </c>
      <c r="D74" s="16">
        <v>0</v>
      </c>
      <c r="E74" s="16">
        <f t="shared" si="11"/>
        <v>119.60040000000001</v>
      </c>
      <c r="F74" s="15">
        <v>118.0031</v>
      </c>
      <c r="G74" s="15">
        <v>121.1977</v>
      </c>
      <c r="H74" s="16">
        <f t="shared" si="12"/>
        <v>121.4829</v>
      </c>
      <c r="I74" s="15">
        <v>119.224</v>
      </c>
      <c r="J74" s="15">
        <v>123.7418</v>
      </c>
      <c r="K74" s="16">
        <f t="shared" si="13"/>
        <v>123.36539999999999</v>
      </c>
      <c r="L74" s="15">
        <v>120.5988</v>
      </c>
      <c r="M74" s="15">
        <v>126.13200000000001</v>
      </c>
      <c r="N74" s="16">
        <f t="shared" si="14"/>
        <v>125.24789999999999</v>
      </c>
      <c r="O74" s="15">
        <v>122.05329999999999</v>
      </c>
      <c r="P74" s="15">
        <v>128.4425</v>
      </c>
      <c r="Q74" s="16">
        <f t="shared" si="15"/>
        <v>127.13034999999999</v>
      </c>
      <c r="R74" s="15">
        <v>123.5587</v>
      </c>
      <c r="S74" s="15">
        <v>130.702</v>
      </c>
    </row>
    <row r="75" spans="1:19" x14ac:dyDescent="0.35">
      <c r="A75" s="10" t="s">
        <v>73</v>
      </c>
      <c r="B75" s="16">
        <v>0</v>
      </c>
      <c r="C75" s="16">
        <v>2</v>
      </c>
      <c r="D75" s="16">
        <v>0</v>
      </c>
      <c r="E75" s="16">
        <f t="shared" si="11"/>
        <v>172.8485</v>
      </c>
      <c r="F75" s="15">
        <v>168.43610000000001</v>
      </c>
      <c r="G75" s="15">
        <v>177.26089999999999</v>
      </c>
      <c r="H75" s="16">
        <f t="shared" si="12"/>
        <v>180.81659999999999</v>
      </c>
      <c r="I75" s="15">
        <v>170.9502</v>
      </c>
      <c r="J75" s="15">
        <v>190.68299999999999</v>
      </c>
      <c r="K75" s="16">
        <f t="shared" si="13"/>
        <v>188.78469999999999</v>
      </c>
      <c r="L75" s="15">
        <v>172.27510000000001</v>
      </c>
      <c r="M75" s="15">
        <v>205.29429999999999</v>
      </c>
      <c r="N75" s="16">
        <f t="shared" si="14"/>
        <v>196.75279999999998</v>
      </c>
      <c r="O75" s="15">
        <v>172.58519999999999</v>
      </c>
      <c r="P75" s="15">
        <v>220.9204</v>
      </c>
      <c r="Q75" s="16">
        <f t="shared" si="15"/>
        <v>204.7209</v>
      </c>
      <c r="R75" s="15">
        <v>171.99780000000001</v>
      </c>
      <c r="S75" s="15">
        <v>237.44399999999999</v>
      </c>
    </row>
    <row r="76" spans="1:19" x14ac:dyDescent="0.35">
      <c r="A76" s="10" t="s">
        <v>74</v>
      </c>
      <c r="B76" s="16">
        <v>0</v>
      </c>
      <c r="C76" s="16">
        <v>2</v>
      </c>
      <c r="D76" s="16">
        <v>1</v>
      </c>
      <c r="E76" s="16">
        <f t="shared" si="11"/>
        <v>123.47765</v>
      </c>
      <c r="F76" s="15">
        <v>120.25749999999999</v>
      </c>
      <c r="G76" s="15">
        <v>126.6978</v>
      </c>
      <c r="H76" s="16">
        <f t="shared" si="12"/>
        <v>124.45275000000001</v>
      </c>
      <c r="I76" s="15">
        <v>118.2574</v>
      </c>
      <c r="J76" s="15">
        <v>130.6481</v>
      </c>
      <c r="K76" s="16">
        <f t="shared" si="13"/>
        <v>125.42779999999999</v>
      </c>
      <c r="L76" s="15">
        <v>115.80329999999999</v>
      </c>
      <c r="M76" s="15">
        <v>135.0523</v>
      </c>
      <c r="N76" s="16">
        <f t="shared" si="14"/>
        <v>126.40295</v>
      </c>
      <c r="O76" s="15">
        <v>112.92310000000001</v>
      </c>
      <c r="P76" s="15">
        <v>139.8828</v>
      </c>
      <c r="Q76" s="16">
        <f t="shared" si="15"/>
        <v>127.378</v>
      </c>
      <c r="R76" s="15">
        <v>109.6523</v>
      </c>
      <c r="S76" s="15">
        <v>145.1037</v>
      </c>
    </row>
    <row r="77" spans="1:19" x14ac:dyDescent="0.35">
      <c r="A77" s="10" t="s">
        <v>75</v>
      </c>
      <c r="B77" s="16">
        <v>0</v>
      </c>
      <c r="C77" s="16">
        <v>2</v>
      </c>
      <c r="D77" s="16">
        <v>1</v>
      </c>
      <c r="E77" s="16">
        <f t="shared" si="11"/>
        <v>144.8871</v>
      </c>
      <c r="F77" s="15">
        <v>141.3494</v>
      </c>
      <c r="G77" s="15">
        <v>148.4248</v>
      </c>
      <c r="H77" s="16">
        <f t="shared" si="12"/>
        <v>149.81209999999999</v>
      </c>
      <c r="I77" s="15">
        <v>144.32730000000001</v>
      </c>
      <c r="J77" s="15">
        <v>155.29689999999999</v>
      </c>
      <c r="K77" s="16">
        <f t="shared" si="13"/>
        <v>154.73705000000001</v>
      </c>
      <c r="L77" s="15">
        <v>147.4187</v>
      </c>
      <c r="M77" s="15">
        <v>162.05539999999999</v>
      </c>
      <c r="N77" s="16">
        <f t="shared" si="14"/>
        <v>159.66200000000001</v>
      </c>
      <c r="O77" s="15">
        <v>150.50800000000001</v>
      </c>
      <c r="P77" s="15">
        <v>168.816</v>
      </c>
      <c r="Q77" s="16">
        <f t="shared" si="15"/>
        <v>164.58699999999999</v>
      </c>
      <c r="R77" s="15">
        <v>153.5575</v>
      </c>
      <c r="S77" s="15">
        <v>175.6165</v>
      </c>
    </row>
    <row r="78" spans="1:19" ht="15.5" x14ac:dyDescent="0.35">
      <c r="A78" s="3" t="s">
        <v>76</v>
      </c>
      <c r="B78" s="17">
        <v>0</v>
      </c>
      <c r="C78" s="17">
        <v>2</v>
      </c>
      <c r="D78" s="17">
        <v>0</v>
      </c>
      <c r="E78" s="18">
        <v>128.72139999999999</v>
      </c>
      <c r="F78" s="18">
        <v>125.2795</v>
      </c>
      <c r="G78" s="18">
        <v>132.16329999999999</v>
      </c>
      <c r="H78" s="18">
        <v>130.374</v>
      </c>
      <c r="I78" s="18">
        <v>122.6777</v>
      </c>
      <c r="J78" s="18">
        <v>138.0703</v>
      </c>
      <c r="K78" s="18">
        <v>132.0265</v>
      </c>
      <c r="L78" s="18">
        <v>119.1481</v>
      </c>
      <c r="M78" s="18">
        <v>144.9049</v>
      </c>
      <c r="N78" s="18">
        <v>133.67910000000001</v>
      </c>
      <c r="O78" s="18">
        <v>114.827</v>
      </c>
      <c r="P78" s="18">
        <v>152.53110000000001</v>
      </c>
      <c r="Q78" s="18">
        <v>135.33160000000001</v>
      </c>
      <c r="R78" s="18">
        <v>109.8058</v>
      </c>
      <c r="S78" s="18">
        <v>160.85740000000001</v>
      </c>
    </row>
    <row r="79" spans="1:19" ht="15.5" x14ac:dyDescent="0.35">
      <c r="A79" s="3" t="s">
        <v>77</v>
      </c>
      <c r="B79" s="17">
        <v>0</v>
      </c>
      <c r="C79" s="17">
        <v>1</v>
      </c>
      <c r="D79" s="17">
        <v>0</v>
      </c>
      <c r="E79" s="18">
        <v>129.97239999999999</v>
      </c>
      <c r="F79" s="18">
        <v>127.1977</v>
      </c>
      <c r="G79" s="18">
        <v>132.74709999999999</v>
      </c>
      <c r="H79" s="18">
        <v>133.46850000000001</v>
      </c>
      <c r="I79" s="18">
        <v>129.5445</v>
      </c>
      <c r="J79" s="18">
        <v>137.39259999999999</v>
      </c>
      <c r="K79" s="18">
        <v>136.96469999999999</v>
      </c>
      <c r="L79" s="18">
        <v>132.15870000000001</v>
      </c>
      <c r="M79" s="18">
        <v>132.15870000000001</v>
      </c>
      <c r="N79" s="18">
        <v>140.46080000000001</v>
      </c>
      <c r="O79" s="18">
        <v>134.91139999999999</v>
      </c>
      <c r="P79" s="18">
        <v>146.0102</v>
      </c>
      <c r="Q79" s="18">
        <v>143.95689999999999</v>
      </c>
      <c r="R79" s="18">
        <v>137.7525</v>
      </c>
      <c r="S79" s="18">
        <v>150.16139999999999</v>
      </c>
    </row>
    <row r="80" spans="1:19" ht="15.5" x14ac:dyDescent="0.35">
      <c r="A80" s="3" t="s">
        <v>78</v>
      </c>
      <c r="B80" s="17">
        <v>0</v>
      </c>
      <c r="C80" s="17">
        <v>2</v>
      </c>
      <c r="D80" s="17">
        <v>0</v>
      </c>
      <c r="E80" s="17">
        <f>AVERAGE(G80,F80)</f>
        <v>113.61301499999999</v>
      </c>
      <c r="F80" s="18">
        <v>110.61833</v>
      </c>
      <c r="G80" s="18">
        <v>116.60769999999999</v>
      </c>
      <c r="H80" s="17">
        <f>AVERAGE(J80,I80)</f>
        <v>115.60068</v>
      </c>
      <c r="I80" s="18">
        <v>108.90436</v>
      </c>
      <c r="J80" s="18">
        <v>122.297</v>
      </c>
      <c r="K80" s="17">
        <f>AVERAGE(M80,L80)</f>
        <v>117.58838</v>
      </c>
      <c r="L80" s="18">
        <v>106.38326000000001</v>
      </c>
      <c r="M80" s="18">
        <v>128.79349999999999</v>
      </c>
      <c r="N80" s="17">
        <f>AVERAGE(P80,O80)</f>
        <v>119.57607</v>
      </c>
      <c r="O80" s="18">
        <v>103.17344</v>
      </c>
      <c r="P80" s="18">
        <v>135.9787</v>
      </c>
      <c r="Q80" s="17">
        <f>AVERAGE(S80,R80)</f>
        <v>121.563745</v>
      </c>
      <c r="R80" s="18">
        <v>99.354489999999998</v>
      </c>
      <c r="S80" s="18">
        <v>143.773</v>
      </c>
    </row>
    <row r="81" spans="1:19" ht="15.5" x14ac:dyDescent="0.35">
      <c r="A81" s="3" t="s">
        <v>79</v>
      </c>
      <c r="B81" s="17">
        <v>0</v>
      </c>
      <c r="C81" s="17">
        <v>2</v>
      </c>
      <c r="D81" s="17">
        <v>0</v>
      </c>
      <c r="E81" s="17">
        <f t="shared" ref="E81:E102" si="16">AVERAGE(G81,F81)</f>
        <v>111.33631</v>
      </c>
      <c r="F81" s="18">
        <v>109.04682</v>
      </c>
      <c r="G81" s="18">
        <v>113.6258</v>
      </c>
      <c r="H81" s="17">
        <f t="shared" ref="H81:H102" si="17">AVERAGE(J81,I81)</f>
        <v>112.42113000000001</v>
      </c>
      <c r="I81" s="18">
        <v>107.30166</v>
      </c>
      <c r="J81" s="18">
        <v>117.5406</v>
      </c>
      <c r="K81" s="17">
        <f t="shared" ref="K81:K102" si="18">AVERAGE(M81,L81)</f>
        <v>113.50591</v>
      </c>
      <c r="L81" s="18">
        <v>104.93942</v>
      </c>
      <c r="M81" s="18">
        <v>122.0724</v>
      </c>
      <c r="N81" s="17">
        <f t="shared" ref="N81:N102" si="19">AVERAGE(P81,O81)</f>
        <v>114.59072499999999</v>
      </c>
      <c r="O81" s="18">
        <v>102.05065</v>
      </c>
      <c r="P81" s="18">
        <v>127.13079999999999</v>
      </c>
      <c r="Q81" s="17">
        <f t="shared" ref="Q81:Q102" si="20">AVERAGE(S81,R81)</f>
        <v>115.675545</v>
      </c>
      <c r="R81" s="18">
        <v>98.696190000000001</v>
      </c>
      <c r="S81" s="18">
        <v>132.6549</v>
      </c>
    </row>
    <row r="82" spans="1:19" ht="15.5" x14ac:dyDescent="0.35">
      <c r="A82" s="3" t="s">
        <v>80</v>
      </c>
      <c r="B82" s="17">
        <v>1</v>
      </c>
      <c r="C82" s="17">
        <v>1</v>
      </c>
      <c r="D82" s="17">
        <v>0</v>
      </c>
      <c r="E82" s="17">
        <f t="shared" si="16"/>
        <v>124.0966</v>
      </c>
      <c r="F82" s="18">
        <v>120.3426</v>
      </c>
      <c r="G82" s="18">
        <v>127.8506</v>
      </c>
      <c r="H82" s="17">
        <f t="shared" si="17"/>
        <v>128.61435</v>
      </c>
      <c r="I82" s="18">
        <v>120.4683</v>
      </c>
      <c r="J82" s="18">
        <v>136.7604</v>
      </c>
      <c r="K82" s="17">
        <f t="shared" si="18"/>
        <v>132.79705000000001</v>
      </c>
      <c r="L82" s="18">
        <v>119.5493</v>
      </c>
      <c r="M82" s="18">
        <v>146.04480000000001</v>
      </c>
      <c r="N82" s="17">
        <f t="shared" si="19"/>
        <v>136.6695</v>
      </c>
      <c r="O82" s="18">
        <v>117.80759999999999</v>
      </c>
      <c r="P82" s="18">
        <v>155.53139999999999</v>
      </c>
      <c r="Q82" s="17">
        <f t="shared" si="20"/>
        <v>140.25479999999999</v>
      </c>
      <c r="R82" s="18">
        <v>115.401</v>
      </c>
      <c r="S82" s="18">
        <v>165.1086</v>
      </c>
    </row>
    <row r="83" spans="1:19" ht="15.5" x14ac:dyDescent="0.35">
      <c r="A83" s="3" t="s">
        <v>81</v>
      </c>
      <c r="B83" s="17">
        <v>0</v>
      </c>
      <c r="C83" s="17">
        <v>1</v>
      </c>
      <c r="D83" s="17">
        <v>0</v>
      </c>
      <c r="E83" s="17">
        <f t="shared" si="16"/>
        <v>119.0442</v>
      </c>
      <c r="F83" s="18">
        <v>113.37050000000001</v>
      </c>
      <c r="G83" s="18">
        <v>124.7179</v>
      </c>
      <c r="H83" s="17">
        <f t="shared" si="17"/>
        <v>121.71535</v>
      </c>
      <c r="I83" s="18">
        <v>113.6915</v>
      </c>
      <c r="J83" s="18">
        <v>129.73920000000001</v>
      </c>
      <c r="K83" s="17">
        <f t="shared" si="18"/>
        <v>124.38645</v>
      </c>
      <c r="L83" s="18">
        <v>114.55929999999999</v>
      </c>
      <c r="M83" s="18">
        <v>134.21360000000001</v>
      </c>
      <c r="N83" s="17">
        <f t="shared" si="19"/>
        <v>127.05760000000001</v>
      </c>
      <c r="O83" s="18">
        <v>115.7102</v>
      </c>
      <c r="P83" s="18">
        <v>138.405</v>
      </c>
      <c r="Q83" s="17">
        <f t="shared" si="20"/>
        <v>129.72865000000002</v>
      </c>
      <c r="R83" s="18">
        <v>117.0419</v>
      </c>
      <c r="S83" s="18">
        <v>142.41540000000001</v>
      </c>
    </row>
    <row r="84" spans="1:19" ht="15.5" x14ac:dyDescent="0.35">
      <c r="A84" s="3" t="s">
        <v>82</v>
      </c>
      <c r="B84" s="17">
        <v>1</v>
      </c>
      <c r="C84" s="17">
        <v>1</v>
      </c>
      <c r="D84" s="17">
        <v>0</v>
      </c>
      <c r="E84" s="17">
        <f t="shared" si="16"/>
        <v>123.44399999999999</v>
      </c>
      <c r="F84" s="18">
        <v>119.76739999999999</v>
      </c>
      <c r="G84" s="18">
        <v>127.1206</v>
      </c>
      <c r="H84" s="17">
        <f t="shared" si="17"/>
        <v>125.72794999999999</v>
      </c>
      <c r="I84" s="18">
        <v>118.82340000000001</v>
      </c>
      <c r="J84" s="18">
        <v>132.63249999999999</v>
      </c>
      <c r="K84" s="17">
        <f t="shared" si="18"/>
        <v>127.87495</v>
      </c>
      <c r="L84" s="18">
        <v>117.9555</v>
      </c>
      <c r="M84" s="18">
        <v>137.7944</v>
      </c>
      <c r="N84" s="17">
        <f t="shared" si="19"/>
        <v>129.94125</v>
      </c>
      <c r="O84" s="18">
        <v>117.2756</v>
      </c>
      <c r="P84" s="18">
        <v>142.6069</v>
      </c>
      <c r="Q84" s="17">
        <f t="shared" si="20"/>
        <v>131.95994999999999</v>
      </c>
      <c r="R84" s="18">
        <v>116.80629999999999</v>
      </c>
      <c r="S84" s="18">
        <v>147.11359999999999</v>
      </c>
    </row>
    <row r="85" spans="1:19" ht="15.5" x14ac:dyDescent="0.35">
      <c r="A85" s="3" t="s">
        <v>83</v>
      </c>
      <c r="B85" s="17">
        <v>0</v>
      </c>
      <c r="C85" s="17">
        <v>1</v>
      </c>
      <c r="D85" s="17">
        <v>0</v>
      </c>
      <c r="E85" s="17">
        <f t="shared" si="16"/>
        <v>109.2608</v>
      </c>
      <c r="F85" s="18">
        <v>102.2715</v>
      </c>
      <c r="G85" s="18">
        <v>116.2501</v>
      </c>
      <c r="H85" s="17">
        <f t="shared" si="17"/>
        <v>111.16345</v>
      </c>
      <c r="I85" s="18">
        <v>101.2791</v>
      </c>
      <c r="J85" s="18">
        <v>121.0478</v>
      </c>
      <c r="K85" s="17">
        <f t="shared" si="18"/>
        <v>113.06605</v>
      </c>
      <c r="L85" s="18">
        <v>100.9603</v>
      </c>
      <c r="M85" s="18">
        <v>125.1718</v>
      </c>
      <c r="N85" s="17">
        <f t="shared" si="19"/>
        <v>114.96870000000001</v>
      </c>
      <c r="O85" s="18">
        <v>100.9902</v>
      </c>
      <c r="P85" s="18">
        <v>128.94720000000001</v>
      </c>
      <c r="Q85" s="17">
        <f t="shared" si="20"/>
        <v>116.87135000000001</v>
      </c>
      <c r="R85" s="18">
        <v>101.24290000000001</v>
      </c>
      <c r="S85" s="18">
        <v>132.49979999999999</v>
      </c>
    </row>
    <row r="86" spans="1:19" ht="15.5" x14ac:dyDescent="0.35">
      <c r="A86" s="3" t="s">
        <v>84</v>
      </c>
      <c r="B86" s="17">
        <v>0</v>
      </c>
      <c r="C86" s="17">
        <v>1</v>
      </c>
      <c r="D86" s="17">
        <v>1</v>
      </c>
      <c r="E86" s="17">
        <f t="shared" si="16"/>
        <v>130.47624999999999</v>
      </c>
      <c r="F86" s="18">
        <v>120.0157</v>
      </c>
      <c r="G86" s="18">
        <v>140.93680000000001</v>
      </c>
      <c r="H86" s="17">
        <f t="shared" si="17"/>
        <v>133.63995</v>
      </c>
      <c r="I86" s="18">
        <v>114.2671</v>
      </c>
      <c r="J86" s="18">
        <v>153.0128</v>
      </c>
      <c r="K86" s="17">
        <f t="shared" si="18"/>
        <v>136.80355</v>
      </c>
      <c r="L86" s="18">
        <v>111.48180000000001</v>
      </c>
      <c r="M86" s="18">
        <v>162.12530000000001</v>
      </c>
      <c r="N86" s="17">
        <f t="shared" si="19"/>
        <v>139.96719999999999</v>
      </c>
      <c r="O86" s="18">
        <v>109.84950000000001</v>
      </c>
      <c r="P86" s="18">
        <v>170.0849</v>
      </c>
      <c r="Q86" s="17">
        <f t="shared" si="20"/>
        <v>143.1309</v>
      </c>
      <c r="R86" s="18">
        <v>108.8824</v>
      </c>
      <c r="S86" s="18">
        <v>177.3794</v>
      </c>
    </row>
    <row r="87" spans="1:19" ht="15.5" x14ac:dyDescent="0.35">
      <c r="A87" s="3" t="s">
        <v>85</v>
      </c>
      <c r="B87" s="17">
        <v>1</v>
      </c>
      <c r="C87" s="17">
        <v>1</v>
      </c>
      <c r="D87" s="17">
        <v>0</v>
      </c>
      <c r="E87" s="17">
        <f t="shared" si="16"/>
        <v>114.83459999999999</v>
      </c>
      <c r="F87" s="18">
        <v>111.8616</v>
      </c>
      <c r="G87" s="18">
        <v>117.80759999999999</v>
      </c>
      <c r="H87" s="17">
        <f t="shared" si="17"/>
        <v>116.15090000000001</v>
      </c>
      <c r="I87" s="18">
        <v>110.97490000000001</v>
      </c>
      <c r="J87" s="18">
        <v>121.32689999999999</v>
      </c>
      <c r="K87" s="17">
        <f t="shared" si="18"/>
        <v>117.57114999999999</v>
      </c>
      <c r="L87" s="18">
        <v>110.5295</v>
      </c>
      <c r="M87" s="18">
        <v>124.61279999999999</v>
      </c>
      <c r="N87" s="17">
        <f t="shared" si="19"/>
        <v>119.03555</v>
      </c>
      <c r="O87" s="18">
        <v>110.3977</v>
      </c>
      <c r="P87" s="18">
        <v>127.6734</v>
      </c>
      <c r="Q87" s="17">
        <f t="shared" si="20"/>
        <v>120.51875</v>
      </c>
      <c r="R87" s="18">
        <v>110.48779999999999</v>
      </c>
      <c r="S87" s="18">
        <v>130.5497</v>
      </c>
    </row>
    <row r="88" spans="1:19" ht="15.5" x14ac:dyDescent="0.35">
      <c r="A88" s="3" t="s">
        <v>86</v>
      </c>
      <c r="B88" s="17">
        <v>0</v>
      </c>
      <c r="C88" s="17">
        <v>2</v>
      </c>
      <c r="D88" s="17">
        <v>1</v>
      </c>
      <c r="E88" s="17">
        <f t="shared" si="16"/>
        <v>110.46908999999999</v>
      </c>
      <c r="F88" s="18">
        <v>105.10988</v>
      </c>
      <c r="G88" s="18">
        <v>115.8283</v>
      </c>
      <c r="H88" s="17">
        <f t="shared" si="17"/>
        <v>111.66880499999999</v>
      </c>
      <c r="I88" s="18">
        <v>102.70141</v>
      </c>
      <c r="J88" s="18">
        <v>120.6362</v>
      </c>
      <c r="K88" s="17">
        <f t="shared" si="18"/>
        <v>112.8685</v>
      </c>
      <c r="L88" s="18">
        <v>100.14919999999999</v>
      </c>
      <c r="M88" s="18">
        <v>125.5878</v>
      </c>
      <c r="N88" s="17">
        <f t="shared" si="19"/>
        <v>114.068195</v>
      </c>
      <c r="O88" s="18">
        <v>97.349289999999996</v>
      </c>
      <c r="P88" s="18">
        <v>130.78710000000001</v>
      </c>
      <c r="Q88" s="17">
        <f t="shared" si="20"/>
        <v>115.267855</v>
      </c>
      <c r="R88" s="18">
        <v>94.283609999999996</v>
      </c>
      <c r="S88" s="18">
        <v>136.25210000000001</v>
      </c>
    </row>
    <row r="89" spans="1:19" ht="15.5" x14ac:dyDescent="0.35">
      <c r="A89" s="3" t="s">
        <v>87</v>
      </c>
      <c r="B89" s="17">
        <v>0</v>
      </c>
      <c r="C89" s="17">
        <v>2</v>
      </c>
      <c r="D89" s="17">
        <v>0</v>
      </c>
      <c r="E89" s="17">
        <f t="shared" si="16"/>
        <v>159.21195</v>
      </c>
      <c r="F89" s="18">
        <v>155.80359999999999</v>
      </c>
      <c r="G89" s="18">
        <v>162.62029999999999</v>
      </c>
      <c r="H89" s="17">
        <f t="shared" si="17"/>
        <v>165.79104999999998</v>
      </c>
      <c r="I89" s="18">
        <v>158.16980000000001</v>
      </c>
      <c r="J89" s="18">
        <v>173.41229999999999</v>
      </c>
      <c r="K89" s="17">
        <f t="shared" si="18"/>
        <v>172.37009999999998</v>
      </c>
      <c r="L89" s="18">
        <v>159.6173</v>
      </c>
      <c r="M89" s="18">
        <v>185.12289999999999</v>
      </c>
      <c r="N89" s="17">
        <f t="shared" si="19"/>
        <v>178.94925000000001</v>
      </c>
      <c r="O89" s="18">
        <v>160.28110000000001</v>
      </c>
      <c r="P89" s="18">
        <v>197.6174</v>
      </c>
      <c r="Q89" s="17">
        <f t="shared" si="20"/>
        <v>185.52834999999999</v>
      </c>
      <c r="R89" s="18">
        <v>160.25149999999999</v>
      </c>
      <c r="S89" s="18">
        <v>210.80520000000001</v>
      </c>
    </row>
    <row r="90" spans="1:19" ht="15.5" x14ac:dyDescent="0.35">
      <c r="A90" s="3" t="s">
        <v>88</v>
      </c>
      <c r="B90" s="17">
        <v>1</v>
      </c>
      <c r="C90" s="17">
        <v>2</v>
      </c>
      <c r="D90" s="17">
        <v>1</v>
      </c>
      <c r="E90" s="17">
        <f t="shared" si="16"/>
        <v>111.90665</v>
      </c>
      <c r="F90" s="18">
        <v>109.7664</v>
      </c>
      <c r="G90" s="18">
        <v>114.04689999999999</v>
      </c>
      <c r="H90" s="17">
        <f t="shared" si="17"/>
        <v>113.58029999999999</v>
      </c>
      <c r="I90" s="18">
        <v>109.6605</v>
      </c>
      <c r="J90" s="18">
        <v>117.5001</v>
      </c>
      <c r="K90" s="17">
        <f t="shared" si="18"/>
        <v>115.23599999999999</v>
      </c>
      <c r="L90" s="18">
        <v>109.6327</v>
      </c>
      <c r="M90" s="18">
        <v>120.83929999999999</v>
      </c>
      <c r="N90" s="17">
        <f t="shared" si="19"/>
        <v>116.88405</v>
      </c>
      <c r="O90" s="18">
        <v>109.67</v>
      </c>
      <c r="P90" s="18">
        <v>124.0981</v>
      </c>
      <c r="Q90" s="17">
        <f t="shared" si="20"/>
        <v>118.52885000000001</v>
      </c>
      <c r="R90" s="18">
        <v>109.74760000000001</v>
      </c>
      <c r="S90" s="18">
        <v>127.31010000000001</v>
      </c>
    </row>
    <row r="91" spans="1:19" ht="15.5" x14ac:dyDescent="0.35">
      <c r="A91" s="3" t="s">
        <v>89</v>
      </c>
      <c r="B91" s="17">
        <v>0</v>
      </c>
      <c r="C91" s="17">
        <v>2</v>
      </c>
      <c r="D91" s="17">
        <v>1</v>
      </c>
      <c r="E91" s="17">
        <f t="shared" si="16"/>
        <v>156.17619999999999</v>
      </c>
      <c r="F91" s="18">
        <v>149.93520000000001</v>
      </c>
      <c r="G91" s="18">
        <v>162.41720000000001</v>
      </c>
      <c r="H91" s="17">
        <f t="shared" si="17"/>
        <v>162.12414999999999</v>
      </c>
      <c r="I91" s="18">
        <v>151.89760000000001</v>
      </c>
      <c r="J91" s="18">
        <v>172.35069999999999</v>
      </c>
      <c r="K91" s="17">
        <f t="shared" si="18"/>
        <v>168.07215000000002</v>
      </c>
      <c r="L91" s="18">
        <v>153.79570000000001</v>
      </c>
      <c r="M91" s="18">
        <v>182.3486</v>
      </c>
      <c r="N91" s="17">
        <f t="shared" si="19"/>
        <v>174.02015</v>
      </c>
      <c r="O91" s="18">
        <v>155.48429999999999</v>
      </c>
      <c r="P91" s="18">
        <v>192.55600000000001</v>
      </c>
      <c r="Q91" s="17">
        <f t="shared" si="20"/>
        <v>179.96809999999999</v>
      </c>
      <c r="R91" s="18">
        <v>156.92939999999999</v>
      </c>
      <c r="S91" s="18">
        <v>203.0068</v>
      </c>
    </row>
    <row r="92" spans="1:19" ht="15.5" x14ac:dyDescent="0.35">
      <c r="A92" s="3" t="s">
        <v>90</v>
      </c>
      <c r="B92" s="17">
        <v>0</v>
      </c>
      <c r="C92" s="17">
        <v>1</v>
      </c>
      <c r="D92" s="17">
        <v>0</v>
      </c>
      <c r="E92" s="17">
        <f t="shared" si="16"/>
        <v>109.99875</v>
      </c>
      <c r="F92" s="18">
        <v>107.1266</v>
      </c>
      <c r="G92" s="18">
        <v>112.87090000000001</v>
      </c>
      <c r="H92" s="17">
        <f t="shared" si="17"/>
        <v>111.42535000000001</v>
      </c>
      <c r="I92" s="18">
        <v>107.3635</v>
      </c>
      <c r="J92" s="18">
        <v>115.4872</v>
      </c>
      <c r="K92" s="17">
        <f t="shared" si="18"/>
        <v>112.85195</v>
      </c>
      <c r="L92" s="18">
        <v>107.8772</v>
      </c>
      <c r="M92" s="18">
        <v>117.8267</v>
      </c>
      <c r="N92" s="17">
        <f t="shared" si="19"/>
        <v>114.27855</v>
      </c>
      <c r="O92" s="18">
        <v>108.5342</v>
      </c>
      <c r="P92" s="18">
        <v>120.02290000000001</v>
      </c>
      <c r="Q92" s="17">
        <f t="shared" si="20"/>
        <v>115.70515</v>
      </c>
      <c r="R92" s="18">
        <v>109.28279999999999</v>
      </c>
      <c r="S92" s="18">
        <v>122.1275</v>
      </c>
    </row>
    <row r="93" spans="1:19" ht="15.5" x14ac:dyDescent="0.35">
      <c r="A93" s="3" t="s">
        <v>91</v>
      </c>
      <c r="B93" s="17">
        <v>1</v>
      </c>
      <c r="C93" s="17">
        <v>2</v>
      </c>
      <c r="D93" s="17">
        <v>0</v>
      </c>
      <c r="E93" s="17">
        <f t="shared" si="16"/>
        <v>99.955354999999997</v>
      </c>
      <c r="F93" s="18">
        <v>98.16901</v>
      </c>
      <c r="G93" s="18">
        <v>101.74169999999999</v>
      </c>
      <c r="H93" s="17">
        <f t="shared" si="17"/>
        <v>100.781505</v>
      </c>
      <c r="I93" s="18">
        <v>97.382009999999994</v>
      </c>
      <c r="J93" s="18">
        <v>104.181</v>
      </c>
      <c r="K93" s="17">
        <f t="shared" si="18"/>
        <v>101.585655</v>
      </c>
      <c r="L93" s="18">
        <v>96.137510000000006</v>
      </c>
      <c r="M93" s="18">
        <v>107.0338</v>
      </c>
      <c r="N93" s="17">
        <f t="shared" si="19"/>
        <v>102.39815999999999</v>
      </c>
      <c r="O93" s="18">
        <v>94.639619999999994</v>
      </c>
      <c r="P93" s="18">
        <v>110.1567</v>
      </c>
      <c r="Q93" s="17">
        <f t="shared" si="20"/>
        <v>103.20755</v>
      </c>
      <c r="R93" s="18">
        <v>92.872399999999999</v>
      </c>
      <c r="S93" s="18">
        <v>113.5427</v>
      </c>
    </row>
    <row r="94" spans="1:19" ht="15.5" x14ac:dyDescent="0.35">
      <c r="A94" s="3" t="s">
        <v>92</v>
      </c>
      <c r="B94" s="17">
        <v>0</v>
      </c>
      <c r="C94" s="17">
        <v>2</v>
      </c>
      <c r="D94" s="17">
        <v>0</v>
      </c>
      <c r="E94" s="17">
        <f t="shared" si="16"/>
        <v>187.27109999999999</v>
      </c>
      <c r="F94" s="18">
        <v>182.05099999999999</v>
      </c>
      <c r="G94" s="18">
        <v>192.49119999999999</v>
      </c>
      <c r="H94" s="17">
        <f t="shared" si="17"/>
        <v>193.38775000000001</v>
      </c>
      <c r="I94" s="18">
        <v>181.71520000000001</v>
      </c>
      <c r="J94" s="18">
        <v>205.06030000000001</v>
      </c>
      <c r="K94" s="17">
        <f t="shared" si="18"/>
        <v>199.50434999999999</v>
      </c>
      <c r="L94" s="18">
        <v>179.97239999999999</v>
      </c>
      <c r="M94" s="18">
        <v>219.03630000000001</v>
      </c>
      <c r="N94" s="17">
        <f t="shared" si="19"/>
        <v>205.62094999999999</v>
      </c>
      <c r="O94" s="18">
        <v>177.0291</v>
      </c>
      <c r="P94" s="18">
        <v>234.21279999999999</v>
      </c>
      <c r="Q94" s="17">
        <f t="shared" si="20"/>
        <v>211.73759999999999</v>
      </c>
      <c r="R94" s="18">
        <v>173.0241</v>
      </c>
      <c r="S94" s="18">
        <v>250.4511</v>
      </c>
    </row>
    <row r="95" spans="1:19" ht="15.5" x14ac:dyDescent="0.35">
      <c r="A95" s="3" t="s">
        <v>93</v>
      </c>
      <c r="B95" s="17">
        <v>0</v>
      </c>
      <c r="C95" s="17">
        <v>1</v>
      </c>
      <c r="D95" s="17">
        <v>0</v>
      </c>
      <c r="E95" s="17">
        <f t="shared" si="16"/>
        <v>114.7105</v>
      </c>
      <c r="F95" s="18">
        <v>111.4932</v>
      </c>
      <c r="G95" s="18">
        <v>117.9278</v>
      </c>
      <c r="H95" s="17">
        <f t="shared" si="17"/>
        <v>116.9502</v>
      </c>
      <c r="I95" s="18">
        <v>112.4002</v>
      </c>
      <c r="J95" s="18">
        <v>121.50020000000001</v>
      </c>
      <c r="K95" s="17">
        <f t="shared" si="18"/>
        <v>119.18989999999999</v>
      </c>
      <c r="L95" s="18">
        <v>113.6174</v>
      </c>
      <c r="M95" s="18">
        <v>124.7624</v>
      </c>
      <c r="N95" s="17">
        <f t="shared" si="19"/>
        <v>121.42959999999999</v>
      </c>
      <c r="O95" s="18">
        <v>114.995</v>
      </c>
      <c r="P95" s="18">
        <v>127.8642</v>
      </c>
      <c r="Q95" s="17">
        <f t="shared" si="20"/>
        <v>123.66930000000001</v>
      </c>
      <c r="R95" s="18">
        <v>116.4752</v>
      </c>
      <c r="S95" s="18">
        <v>130.86340000000001</v>
      </c>
    </row>
    <row r="96" spans="1:19" ht="15.5" x14ac:dyDescent="0.35">
      <c r="A96" s="3" t="s">
        <v>94</v>
      </c>
      <c r="B96" s="17">
        <v>0</v>
      </c>
      <c r="C96" s="17">
        <v>1</v>
      </c>
      <c r="D96" s="17">
        <v>0</v>
      </c>
      <c r="E96" s="17">
        <f t="shared" si="16"/>
        <v>115.15809999999999</v>
      </c>
      <c r="F96" s="18">
        <v>108.34269999999999</v>
      </c>
      <c r="G96" s="18">
        <v>121.9735</v>
      </c>
      <c r="H96" s="17">
        <f t="shared" si="17"/>
        <v>117.7786</v>
      </c>
      <c r="I96" s="18">
        <v>108.14019999999999</v>
      </c>
      <c r="J96" s="18">
        <v>127.417</v>
      </c>
      <c r="K96" s="17">
        <f t="shared" si="18"/>
        <v>120.399</v>
      </c>
      <c r="L96" s="18">
        <v>108.59439999999999</v>
      </c>
      <c r="M96" s="18">
        <v>132.20359999999999</v>
      </c>
      <c r="N96" s="17">
        <f t="shared" si="19"/>
        <v>123.01945000000001</v>
      </c>
      <c r="O96" s="18">
        <v>109.3887</v>
      </c>
      <c r="P96" s="18">
        <v>136.65020000000001</v>
      </c>
      <c r="Q96" s="17">
        <f t="shared" si="20"/>
        <v>125.63985</v>
      </c>
      <c r="R96" s="18">
        <v>110.4002</v>
      </c>
      <c r="S96" s="18">
        <v>140.87950000000001</v>
      </c>
    </row>
    <row r="97" spans="1:19" ht="15.5" x14ac:dyDescent="0.35">
      <c r="A97" s="3" t="s">
        <v>95</v>
      </c>
      <c r="B97" s="17">
        <v>0</v>
      </c>
      <c r="C97" s="17">
        <v>1</v>
      </c>
      <c r="D97" s="17">
        <v>0</v>
      </c>
      <c r="E97" s="17">
        <f t="shared" si="16"/>
        <v>145.54464999999999</v>
      </c>
      <c r="F97" s="18">
        <v>126.7183</v>
      </c>
      <c r="G97" s="18">
        <v>164.37100000000001</v>
      </c>
      <c r="H97" s="17">
        <f t="shared" si="17"/>
        <v>145.54464999999999</v>
      </c>
      <c r="I97" s="18">
        <v>118.92019999999999</v>
      </c>
      <c r="J97" s="18">
        <v>172.16909999999999</v>
      </c>
      <c r="K97" s="17">
        <f t="shared" si="18"/>
        <v>145.54464999999999</v>
      </c>
      <c r="L97" s="18">
        <v>112.9365</v>
      </c>
      <c r="M97" s="18">
        <v>178.15280000000001</v>
      </c>
      <c r="N97" s="17">
        <f t="shared" si="19"/>
        <v>145.54464999999999</v>
      </c>
      <c r="O97" s="18">
        <v>107.892</v>
      </c>
      <c r="P97" s="18">
        <v>183.19730000000001</v>
      </c>
      <c r="Q97" s="17">
        <f t="shared" si="20"/>
        <v>145.54464999999999</v>
      </c>
      <c r="R97" s="18">
        <v>103.4477</v>
      </c>
      <c r="S97" s="18">
        <v>187.64160000000001</v>
      </c>
    </row>
    <row r="98" spans="1:19" ht="15.5" x14ac:dyDescent="0.35">
      <c r="A98" s="3" t="s">
        <v>96</v>
      </c>
      <c r="B98" s="17">
        <v>1</v>
      </c>
      <c r="C98" s="17">
        <v>2</v>
      </c>
      <c r="D98" s="17">
        <v>0</v>
      </c>
      <c r="E98" s="17">
        <f t="shared" si="16"/>
        <v>237.66424999999998</v>
      </c>
      <c r="F98" s="18">
        <v>231.79689999999999</v>
      </c>
      <c r="G98" s="18">
        <v>243.5316</v>
      </c>
      <c r="H98" s="17">
        <f t="shared" si="17"/>
        <v>274.56704999999999</v>
      </c>
      <c r="I98" s="18">
        <v>258.7561</v>
      </c>
      <c r="J98" s="18">
        <v>290.37799999999999</v>
      </c>
      <c r="K98" s="17">
        <f t="shared" si="18"/>
        <v>312.86834999999996</v>
      </c>
      <c r="L98" s="18">
        <v>283.30739999999997</v>
      </c>
      <c r="M98" s="18">
        <v>342.42930000000001</v>
      </c>
      <c r="N98" s="17">
        <f t="shared" si="19"/>
        <v>351.87215000000003</v>
      </c>
      <c r="O98" s="18">
        <v>305.27800000000002</v>
      </c>
      <c r="P98" s="18">
        <v>398.46629999999999</v>
      </c>
      <c r="Q98" s="17">
        <f t="shared" si="20"/>
        <v>391.22879999999998</v>
      </c>
      <c r="R98" s="18">
        <v>324.74200000000002</v>
      </c>
      <c r="S98" s="18">
        <v>457.71559999999999</v>
      </c>
    </row>
    <row r="99" spans="1:19" ht="15.5" x14ac:dyDescent="0.35">
      <c r="A99" s="3" t="s">
        <v>97</v>
      </c>
      <c r="B99" s="17">
        <v>1</v>
      </c>
      <c r="C99" s="17">
        <v>1</v>
      </c>
      <c r="D99" s="17">
        <v>0</v>
      </c>
      <c r="E99" s="17">
        <f t="shared" si="16"/>
        <v>120.0488</v>
      </c>
      <c r="F99" s="18">
        <v>118.5181</v>
      </c>
      <c r="G99" s="18">
        <v>121.5795</v>
      </c>
      <c r="H99" s="17">
        <f t="shared" si="17"/>
        <v>122.41425</v>
      </c>
      <c r="I99" s="18">
        <v>119.48779999999999</v>
      </c>
      <c r="J99" s="18">
        <v>125.3407</v>
      </c>
      <c r="K99" s="17">
        <f t="shared" si="18"/>
        <v>124.71405</v>
      </c>
      <c r="L99" s="18">
        <v>120.4504</v>
      </c>
      <c r="M99" s="18">
        <v>128.9777</v>
      </c>
      <c r="N99" s="17">
        <f t="shared" si="19"/>
        <v>126.9725</v>
      </c>
      <c r="O99" s="18">
        <v>121.46729999999999</v>
      </c>
      <c r="P99" s="18">
        <v>132.4777</v>
      </c>
      <c r="Q99" s="17">
        <f t="shared" si="20"/>
        <v>129.20490000000001</v>
      </c>
      <c r="R99" s="18">
        <v>122.559</v>
      </c>
      <c r="S99" s="18">
        <v>135.85079999999999</v>
      </c>
    </row>
    <row r="100" spans="1:19" ht="15.5" x14ac:dyDescent="0.35">
      <c r="A100" s="3" t="s">
        <v>98</v>
      </c>
      <c r="B100" s="17">
        <v>0</v>
      </c>
      <c r="C100" s="17">
        <v>1</v>
      </c>
      <c r="D100" s="17">
        <v>0</v>
      </c>
      <c r="E100" s="17">
        <f t="shared" si="16"/>
        <v>117.13005000000001</v>
      </c>
      <c r="F100" s="18">
        <v>115.48520000000001</v>
      </c>
      <c r="G100" s="18">
        <v>118.7749</v>
      </c>
      <c r="H100" s="17">
        <f t="shared" si="17"/>
        <v>119.10285</v>
      </c>
      <c r="I100" s="18">
        <v>116.77670000000001</v>
      </c>
      <c r="J100" s="18">
        <v>121.429</v>
      </c>
      <c r="K100" s="17">
        <f t="shared" si="18"/>
        <v>121.07559999999999</v>
      </c>
      <c r="L100" s="18">
        <v>118.22669999999999</v>
      </c>
      <c r="M100" s="18">
        <v>123.92449999999999</v>
      </c>
      <c r="N100" s="17">
        <f t="shared" si="19"/>
        <v>123.04835</v>
      </c>
      <c r="O100" s="18">
        <v>119.7587</v>
      </c>
      <c r="P100" s="18">
        <v>126.33799999999999</v>
      </c>
      <c r="Q100" s="17">
        <f t="shared" si="20"/>
        <v>125.02114999999999</v>
      </c>
      <c r="R100" s="18">
        <v>121.3432</v>
      </c>
      <c r="S100" s="18">
        <v>128.69909999999999</v>
      </c>
    </row>
    <row r="101" spans="1:19" ht="15.5" x14ac:dyDescent="0.35">
      <c r="A101" s="3" t="s">
        <v>99</v>
      </c>
      <c r="B101" s="17">
        <v>0</v>
      </c>
      <c r="C101" s="17">
        <v>2</v>
      </c>
      <c r="D101" s="17">
        <v>0</v>
      </c>
      <c r="E101" s="17">
        <f t="shared" si="16"/>
        <v>201.39249999999998</v>
      </c>
      <c r="F101" s="18">
        <v>197.30609999999999</v>
      </c>
      <c r="G101" s="18">
        <v>205.47890000000001</v>
      </c>
      <c r="H101" s="17">
        <f t="shared" si="17"/>
        <v>214.68869999999998</v>
      </c>
      <c r="I101" s="18">
        <v>205.55119999999999</v>
      </c>
      <c r="J101" s="18">
        <v>223.8262</v>
      </c>
      <c r="K101" s="17">
        <f t="shared" si="18"/>
        <v>227.98489999999998</v>
      </c>
      <c r="L101" s="18">
        <v>212.69489999999999</v>
      </c>
      <c r="M101" s="18">
        <v>243.2749</v>
      </c>
      <c r="N101" s="17">
        <f t="shared" si="19"/>
        <v>241.28115000000003</v>
      </c>
      <c r="O101" s="18">
        <v>218.8989</v>
      </c>
      <c r="P101" s="18">
        <v>263.66340000000002</v>
      </c>
      <c r="Q101" s="17">
        <f t="shared" si="20"/>
        <v>254.57740000000001</v>
      </c>
      <c r="R101" s="18">
        <v>224.27170000000001</v>
      </c>
      <c r="S101" s="18">
        <v>284.88310000000001</v>
      </c>
    </row>
    <row r="102" spans="1:19" ht="15.5" x14ac:dyDescent="0.35">
      <c r="A102" s="3" t="s">
        <v>100</v>
      </c>
      <c r="B102" s="17">
        <v>0</v>
      </c>
      <c r="C102" s="17">
        <v>2</v>
      </c>
      <c r="D102" s="17">
        <v>1</v>
      </c>
      <c r="E102" s="17">
        <f t="shared" si="16"/>
        <v>208.66079999999999</v>
      </c>
      <c r="F102" s="18">
        <v>201.46039999999999</v>
      </c>
      <c r="G102" s="18">
        <v>215.8612</v>
      </c>
      <c r="H102" s="17">
        <f t="shared" si="17"/>
        <v>222.81115</v>
      </c>
      <c r="I102" s="18">
        <v>209.97499999999999</v>
      </c>
      <c r="J102" s="18">
        <v>235.6473</v>
      </c>
      <c r="K102" s="17">
        <f t="shared" si="18"/>
        <v>236.9615</v>
      </c>
      <c r="L102" s="18">
        <v>217.9289</v>
      </c>
      <c r="M102" s="18">
        <v>255.9941</v>
      </c>
      <c r="N102" s="17">
        <f t="shared" si="19"/>
        <v>251.11189999999999</v>
      </c>
      <c r="O102" s="18">
        <v>225.27119999999999</v>
      </c>
      <c r="P102" s="18">
        <v>276.95260000000002</v>
      </c>
      <c r="Q102" s="17">
        <f t="shared" si="20"/>
        <v>265.26224999999999</v>
      </c>
      <c r="R102" s="18">
        <v>232.02459999999999</v>
      </c>
      <c r="S102" s="18">
        <v>298.49990000000003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8593-152E-4061-874F-7109A916A098}">
  <sheetPr codeName="Sheet3"/>
  <dimension ref="A1:S25"/>
  <sheetViews>
    <sheetView workbookViewId="0">
      <selection activeCell="E26" sqref="E26"/>
    </sheetView>
  </sheetViews>
  <sheetFormatPr defaultColWidth="5.453125" defaultRowHeight="14.5" x14ac:dyDescent="0.35"/>
  <cols>
    <col min="1" max="1" width="15.6328125" bestFit="1" customWidth="1"/>
    <col min="2" max="2" width="5.81640625" customWidth="1"/>
    <col min="3" max="3" width="5.08984375" customWidth="1"/>
    <col min="4" max="4" width="5.26953125" customWidth="1"/>
    <col min="5" max="5" width="10.6328125" bestFit="1" customWidth="1"/>
    <col min="6" max="7" width="9.54296875" bestFit="1" customWidth="1"/>
    <col min="8" max="8" width="11.7265625" bestFit="1" customWidth="1"/>
    <col min="9" max="9" width="10.6328125" bestFit="1" customWidth="1"/>
    <col min="10" max="10" width="9.54296875" bestFit="1" customWidth="1"/>
    <col min="11" max="11" width="11.7265625" bestFit="1" customWidth="1"/>
    <col min="12" max="13" width="9.54296875" bestFit="1" customWidth="1"/>
    <col min="14" max="14" width="10.6328125" bestFit="1" customWidth="1"/>
    <col min="15" max="16" width="9.54296875" bestFit="1" customWidth="1"/>
    <col min="17" max="17" width="11.7265625" bestFit="1" customWidth="1"/>
    <col min="18" max="19" width="9.54296875" bestFit="1" customWidth="1"/>
  </cols>
  <sheetData>
    <row r="1" spans="1:19" s="4" customFormat="1" x14ac:dyDescent="0.35">
      <c r="A1" s="19" t="s">
        <v>101</v>
      </c>
      <c r="B1" s="106" t="s">
        <v>102</v>
      </c>
      <c r="C1" s="106"/>
      <c r="D1" s="106"/>
      <c r="E1" s="106">
        <v>2019</v>
      </c>
      <c r="F1" s="106"/>
      <c r="G1" s="106"/>
      <c r="H1" s="106">
        <v>2020</v>
      </c>
      <c r="I1" s="106"/>
      <c r="J1" s="106"/>
      <c r="K1" s="106">
        <v>2021</v>
      </c>
      <c r="L1" s="106"/>
      <c r="M1" s="106"/>
      <c r="N1" s="106">
        <v>2022</v>
      </c>
      <c r="O1" s="106"/>
      <c r="P1" s="106"/>
      <c r="Q1" s="106">
        <v>2023</v>
      </c>
      <c r="R1" s="106"/>
      <c r="S1" s="106"/>
    </row>
    <row r="2" spans="1:19" s="2" customFormat="1" x14ac:dyDescent="0.35">
      <c r="A2" s="19"/>
      <c r="B2" s="19" t="s">
        <v>105</v>
      </c>
      <c r="C2" s="19" t="s">
        <v>107</v>
      </c>
      <c r="D2" s="19" t="s">
        <v>106</v>
      </c>
      <c r="E2" s="19" t="s">
        <v>108</v>
      </c>
      <c r="F2" s="19" t="s">
        <v>103</v>
      </c>
      <c r="G2" s="19" t="s">
        <v>104</v>
      </c>
      <c r="H2" s="19" t="s">
        <v>108</v>
      </c>
      <c r="I2" s="19" t="s">
        <v>103</v>
      </c>
      <c r="J2" s="19" t="s">
        <v>104</v>
      </c>
      <c r="K2" s="19" t="s">
        <v>108</v>
      </c>
      <c r="L2" s="19" t="s">
        <v>103</v>
      </c>
      <c r="M2" s="19" t="s">
        <v>104</v>
      </c>
      <c r="N2" s="19" t="s">
        <v>108</v>
      </c>
      <c r="O2" s="19" t="s">
        <v>103</v>
      </c>
      <c r="P2" s="19" t="s">
        <v>104</v>
      </c>
      <c r="Q2" s="19" t="s">
        <v>108</v>
      </c>
      <c r="R2" s="19" t="s">
        <v>103</v>
      </c>
      <c r="S2" s="19" t="s">
        <v>104</v>
      </c>
    </row>
    <row r="3" spans="1:19" s="71" customFormat="1" x14ac:dyDescent="0.35">
      <c r="A3" s="68" t="s">
        <v>8</v>
      </c>
      <c r="B3" s="69">
        <v>0</v>
      </c>
      <c r="C3" s="69">
        <v>2</v>
      </c>
      <c r="D3" s="69">
        <v>1</v>
      </c>
      <c r="E3" s="70">
        <v>178.89710000000002</v>
      </c>
      <c r="F3" s="70">
        <v>175.68270000000001</v>
      </c>
      <c r="G3" s="70">
        <v>182.11150000000001</v>
      </c>
      <c r="H3" s="70">
        <v>187.63004999999998</v>
      </c>
      <c r="I3" s="70">
        <v>181.7157</v>
      </c>
      <c r="J3" s="70">
        <v>193.5444</v>
      </c>
      <c r="K3" s="70">
        <v>196.36290000000002</v>
      </c>
      <c r="L3" s="70">
        <v>187.41480000000001</v>
      </c>
      <c r="M3" s="70">
        <v>205.31100000000001</v>
      </c>
      <c r="N3" s="70">
        <v>205.0958</v>
      </c>
      <c r="O3" s="70">
        <v>192.77809999999999</v>
      </c>
      <c r="P3" s="70">
        <v>217.4135</v>
      </c>
      <c r="Q3" s="70">
        <v>213.82864999999998</v>
      </c>
      <c r="R3" s="70">
        <v>197.8263</v>
      </c>
      <c r="S3" s="70">
        <v>229.83099999999999</v>
      </c>
    </row>
    <row r="4" spans="1:19" s="57" customFormat="1" x14ac:dyDescent="0.35">
      <c r="A4" s="54" t="s">
        <v>12</v>
      </c>
      <c r="B4" s="55">
        <v>1</v>
      </c>
      <c r="C4" s="55">
        <v>2</v>
      </c>
      <c r="D4" s="55">
        <v>0</v>
      </c>
      <c r="E4" s="56">
        <v>150.26294999999999</v>
      </c>
      <c r="F4" s="56">
        <v>147.60720000000001</v>
      </c>
      <c r="G4" s="56">
        <v>152.9187</v>
      </c>
      <c r="H4" s="56">
        <v>154.82105000000001</v>
      </c>
      <c r="I4" s="56">
        <v>149.82859999999999</v>
      </c>
      <c r="J4" s="56">
        <v>159.8135</v>
      </c>
      <c r="K4" s="56">
        <v>159.37565000000001</v>
      </c>
      <c r="L4" s="56">
        <v>151.38300000000001</v>
      </c>
      <c r="M4" s="56">
        <v>167.3683</v>
      </c>
      <c r="N4" s="56">
        <v>163.93169999999998</v>
      </c>
      <c r="O4" s="56">
        <v>152.56979999999999</v>
      </c>
      <c r="P4" s="56">
        <v>175.2936</v>
      </c>
      <c r="Q4" s="56">
        <v>168.48714999999999</v>
      </c>
      <c r="R4" s="56">
        <v>153.36279999999999</v>
      </c>
      <c r="S4" s="56">
        <v>183.61150000000001</v>
      </c>
    </row>
    <row r="5" spans="1:19" s="83" customFormat="1" x14ac:dyDescent="0.35">
      <c r="A5" s="79" t="s">
        <v>13</v>
      </c>
      <c r="B5" s="81">
        <v>0</v>
      </c>
      <c r="C5" s="81">
        <v>1</v>
      </c>
      <c r="D5" s="81">
        <v>1</v>
      </c>
      <c r="E5" s="84">
        <v>167.67625000000001</v>
      </c>
      <c r="F5" s="84">
        <v>159.62110000000001</v>
      </c>
      <c r="G5" s="84">
        <v>175.73140000000001</v>
      </c>
      <c r="H5" s="84">
        <v>173.36375000000001</v>
      </c>
      <c r="I5" s="84">
        <v>158.82660000000001</v>
      </c>
      <c r="J5" s="84">
        <v>187.90090000000001</v>
      </c>
      <c r="K5" s="84">
        <v>179.05125000000001</v>
      </c>
      <c r="L5" s="84">
        <v>160.13640000000001</v>
      </c>
      <c r="M5" s="84">
        <v>197.96610000000001</v>
      </c>
      <c r="N5" s="84">
        <v>184.73874999999998</v>
      </c>
      <c r="O5" s="84">
        <v>162.28399999999999</v>
      </c>
      <c r="P5" s="84">
        <v>207.1935</v>
      </c>
      <c r="Q5" s="84">
        <v>190.42625000000001</v>
      </c>
      <c r="R5" s="84">
        <v>164.91820000000001</v>
      </c>
      <c r="S5" s="84">
        <v>215.93430000000001</v>
      </c>
    </row>
    <row r="6" spans="1:19" s="71" customFormat="1" x14ac:dyDescent="0.35">
      <c r="A6" s="68" t="s">
        <v>22</v>
      </c>
      <c r="B6" s="69">
        <v>1</v>
      </c>
      <c r="C6" s="69">
        <v>1</v>
      </c>
      <c r="D6" s="69">
        <v>1</v>
      </c>
      <c r="E6" s="70">
        <v>124.60079999999999</v>
      </c>
      <c r="F6" s="70">
        <v>120.20869999999999</v>
      </c>
      <c r="G6" s="70">
        <v>128.99289999999999</v>
      </c>
      <c r="H6" s="70">
        <v>127.50695</v>
      </c>
      <c r="I6" s="70">
        <v>117.7603</v>
      </c>
      <c r="J6" s="70">
        <v>137.25360000000001</v>
      </c>
      <c r="K6" s="70">
        <v>130.3683</v>
      </c>
      <c r="L6" s="70">
        <v>116.3159</v>
      </c>
      <c r="M6" s="70">
        <v>144.42070000000001</v>
      </c>
      <c r="N6" s="70">
        <v>133.21485000000001</v>
      </c>
      <c r="O6" s="70">
        <v>115.6177</v>
      </c>
      <c r="P6" s="70">
        <v>150.81200000000001</v>
      </c>
      <c r="Q6" s="70">
        <v>136.05655000000002</v>
      </c>
      <c r="R6" s="70">
        <v>115.43729999999999</v>
      </c>
      <c r="S6" s="70">
        <v>156.67580000000001</v>
      </c>
    </row>
    <row r="7" spans="1:19" s="83" customFormat="1" x14ac:dyDescent="0.35">
      <c r="A7" s="79" t="s">
        <v>30</v>
      </c>
      <c r="B7" s="80">
        <v>1</v>
      </c>
      <c r="C7" s="80">
        <v>1</v>
      </c>
      <c r="D7" s="81">
        <v>1</v>
      </c>
      <c r="E7" s="81">
        <v>125.00184999999999</v>
      </c>
      <c r="F7" s="82">
        <v>118.1467</v>
      </c>
      <c r="G7" s="82">
        <v>131.857</v>
      </c>
      <c r="H7" s="81">
        <v>127.86765</v>
      </c>
      <c r="I7" s="82">
        <v>112.83750000000001</v>
      </c>
      <c r="J7" s="82">
        <v>142.89779999999999</v>
      </c>
      <c r="K7" s="81">
        <v>131.43215000000001</v>
      </c>
      <c r="L7" s="82">
        <v>109.4127</v>
      </c>
      <c r="M7" s="82">
        <v>153.45160000000001</v>
      </c>
      <c r="N7" s="81">
        <v>135.28764999999999</v>
      </c>
      <c r="O7" s="82">
        <v>107.3323</v>
      </c>
      <c r="P7" s="82">
        <v>163.24299999999999</v>
      </c>
      <c r="Q7" s="81">
        <v>139.26445000000001</v>
      </c>
      <c r="R7" s="82">
        <v>106.1797</v>
      </c>
      <c r="S7" s="82">
        <v>172.3492</v>
      </c>
    </row>
    <row r="8" spans="1:19" s="63" customFormat="1" x14ac:dyDescent="0.35">
      <c r="A8" s="64" t="s">
        <v>36</v>
      </c>
      <c r="B8" s="65">
        <v>1</v>
      </c>
      <c r="C8" s="65">
        <v>1</v>
      </c>
      <c r="D8" s="66">
        <v>0</v>
      </c>
      <c r="E8" s="66">
        <v>110.4024</v>
      </c>
      <c r="F8" s="67">
        <v>109.11799999999999</v>
      </c>
      <c r="G8" s="67">
        <v>111.68680000000001</v>
      </c>
      <c r="H8" s="66">
        <v>111.8317</v>
      </c>
      <c r="I8" s="67">
        <v>109.71169999999999</v>
      </c>
      <c r="J8" s="67">
        <v>113.9517</v>
      </c>
      <c r="K8" s="66">
        <v>113.22005</v>
      </c>
      <c r="L8" s="67">
        <v>110.4308</v>
      </c>
      <c r="M8" s="67">
        <v>116.0093</v>
      </c>
      <c r="N8" s="66">
        <v>114.59555</v>
      </c>
      <c r="O8" s="67">
        <v>111.2474</v>
      </c>
      <c r="P8" s="67">
        <v>117.94370000000001</v>
      </c>
      <c r="Q8" s="66">
        <v>115.967</v>
      </c>
      <c r="R8" s="67">
        <v>112.1347</v>
      </c>
      <c r="S8" s="67">
        <v>119.7993</v>
      </c>
    </row>
    <row r="9" spans="1:19" s="63" customFormat="1" x14ac:dyDescent="0.35">
      <c r="A9" s="64" t="s">
        <v>39</v>
      </c>
      <c r="B9" s="65">
        <v>0</v>
      </c>
      <c r="C9" s="65">
        <v>1</v>
      </c>
      <c r="D9" s="66">
        <v>1</v>
      </c>
      <c r="E9" s="66">
        <v>112.84485000000001</v>
      </c>
      <c r="F9" s="67">
        <v>111.6022</v>
      </c>
      <c r="G9" s="67">
        <v>114.08750000000001</v>
      </c>
      <c r="H9" s="66">
        <v>114.42075</v>
      </c>
      <c r="I9" s="67">
        <v>111.9847</v>
      </c>
      <c r="J9" s="67">
        <v>116.85680000000001</v>
      </c>
      <c r="K9" s="66">
        <v>115.9966</v>
      </c>
      <c r="L9" s="67">
        <v>112.7834</v>
      </c>
      <c r="M9" s="67">
        <v>119.2098</v>
      </c>
      <c r="N9" s="66">
        <v>117.57245</v>
      </c>
      <c r="O9" s="67">
        <v>113.73650000000001</v>
      </c>
      <c r="P9" s="67">
        <v>121.4084</v>
      </c>
      <c r="Q9" s="66">
        <v>119.14830000000001</v>
      </c>
      <c r="R9" s="67">
        <v>114.7774</v>
      </c>
      <c r="S9" s="67">
        <v>123.5192</v>
      </c>
    </row>
    <row r="10" spans="1:19" s="71" customFormat="1" x14ac:dyDescent="0.35">
      <c r="A10" s="68" t="s">
        <v>47</v>
      </c>
      <c r="B10" s="72">
        <v>0</v>
      </c>
      <c r="C10" s="72">
        <v>2</v>
      </c>
      <c r="D10" s="69">
        <v>0</v>
      </c>
      <c r="E10" s="69">
        <v>175.36709999999999</v>
      </c>
      <c r="F10" s="73">
        <v>171.5617</v>
      </c>
      <c r="G10" s="73">
        <v>179.17250000000001</v>
      </c>
      <c r="H10" s="69">
        <v>183.13595000000001</v>
      </c>
      <c r="I10" s="73">
        <v>174.6268</v>
      </c>
      <c r="J10" s="73">
        <v>191.64510000000001</v>
      </c>
      <c r="K10" s="69">
        <v>190.90475000000001</v>
      </c>
      <c r="L10" s="73">
        <v>176.66630000000001</v>
      </c>
      <c r="M10" s="73">
        <v>205.14320000000001</v>
      </c>
      <c r="N10" s="69">
        <v>198.67360000000002</v>
      </c>
      <c r="O10" s="73">
        <v>177.8306</v>
      </c>
      <c r="P10" s="73">
        <v>219.51660000000001</v>
      </c>
      <c r="Q10" s="69">
        <v>206.44245000000001</v>
      </c>
      <c r="R10" s="73">
        <v>178.2209</v>
      </c>
      <c r="S10" s="73">
        <v>234.66399999999999</v>
      </c>
    </row>
    <row r="11" spans="1:19" s="71" customFormat="1" x14ac:dyDescent="0.35">
      <c r="A11" s="74" t="s">
        <v>53</v>
      </c>
      <c r="B11" s="75">
        <v>2</v>
      </c>
      <c r="C11" s="75">
        <v>0</v>
      </c>
      <c r="D11" s="75">
        <v>0</v>
      </c>
      <c r="E11" s="75">
        <v>105.18180000000001</v>
      </c>
      <c r="F11" s="70">
        <v>103.1986</v>
      </c>
      <c r="G11" s="70">
        <v>107.16500000000001</v>
      </c>
      <c r="H11" s="75">
        <v>104.88646</v>
      </c>
      <c r="I11" s="70">
        <v>101.31972</v>
      </c>
      <c r="J11" s="70">
        <v>108.4532</v>
      </c>
      <c r="K11" s="75">
        <v>104.32789</v>
      </c>
      <c r="L11" s="70">
        <v>99.486879999999999</v>
      </c>
      <c r="M11" s="70">
        <v>109.16889999999999</v>
      </c>
      <c r="N11" s="75">
        <v>103.66550000000001</v>
      </c>
      <c r="O11" s="70">
        <v>97.883499999999998</v>
      </c>
      <c r="P11" s="70">
        <v>109.44750000000001</v>
      </c>
      <c r="Q11" s="75">
        <v>103.001475</v>
      </c>
      <c r="R11" s="70">
        <v>96.570849999999993</v>
      </c>
      <c r="S11" s="70">
        <v>109.43210000000001</v>
      </c>
    </row>
    <row r="12" spans="1:19" s="71" customFormat="1" ht="15.5" x14ac:dyDescent="0.35">
      <c r="A12" s="76" t="s">
        <v>85</v>
      </c>
      <c r="B12" s="77">
        <v>1</v>
      </c>
      <c r="C12" s="77">
        <v>1</v>
      </c>
      <c r="D12" s="77">
        <v>0</v>
      </c>
      <c r="E12" s="77">
        <v>114.83459999999999</v>
      </c>
      <c r="F12" s="78">
        <v>111.8616</v>
      </c>
      <c r="G12" s="78">
        <v>117.80759999999999</v>
      </c>
      <c r="H12" s="77">
        <v>116.15090000000001</v>
      </c>
      <c r="I12" s="78">
        <v>110.97490000000001</v>
      </c>
      <c r="J12" s="78">
        <v>121.32689999999999</v>
      </c>
      <c r="K12" s="77">
        <v>117.57114999999999</v>
      </c>
      <c r="L12" s="78">
        <v>110.5295</v>
      </c>
      <c r="M12" s="78">
        <v>124.61279999999999</v>
      </c>
      <c r="N12" s="77">
        <v>119.03555</v>
      </c>
      <c r="O12" s="78">
        <v>110.3977</v>
      </c>
      <c r="P12" s="78">
        <v>127.6734</v>
      </c>
      <c r="Q12" s="77">
        <v>120.51875</v>
      </c>
      <c r="R12" s="78">
        <v>110.48779999999999</v>
      </c>
      <c r="S12" s="78">
        <v>130.5497</v>
      </c>
    </row>
    <row r="13" spans="1:19" s="63" customFormat="1" ht="15.5" x14ac:dyDescent="0.35">
      <c r="A13" s="60" t="s">
        <v>88</v>
      </c>
      <c r="B13" s="61">
        <v>1</v>
      </c>
      <c r="C13" s="61">
        <v>2</v>
      </c>
      <c r="D13" s="61">
        <v>1</v>
      </c>
      <c r="E13" s="61">
        <v>111.90665</v>
      </c>
      <c r="F13" s="62">
        <v>109.7664</v>
      </c>
      <c r="G13" s="62">
        <v>114.04689999999999</v>
      </c>
      <c r="H13" s="61">
        <v>113.58029999999999</v>
      </c>
      <c r="I13" s="62">
        <v>109.6605</v>
      </c>
      <c r="J13" s="62">
        <v>117.5001</v>
      </c>
      <c r="K13" s="61">
        <v>115.23599999999999</v>
      </c>
      <c r="L13" s="62">
        <v>109.6327</v>
      </c>
      <c r="M13" s="62">
        <v>120.83929999999999</v>
      </c>
      <c r="N13" s="61">
        <v>116.88405</v>
      </c>
      <c r="O13" s="62">
        <v>109.67</v>
      </c>
      <c r="P13" s="62">
        <v>124.0981</v>
      </c>
      <c r="Q13" s="61">
        <v>118.52885000000001</v>
      </c>
      <c r="R13" s="62">
        <v>109.74760000000001</v>
      </c>
      <c r="S13" s="62">
        <v>127.31010000000001</v>
      </c>
    </row>
    <row r="14" spans="1:19" s="71" customFormat="1" ht="15.5" x14ac:dyDescent="0.35">
      <c r="A14" s="76" t="s">
        <v>89</v>
      </c>
      <c r="B14" s="77">
        <v>0</v>
      </c>
      <c r="C14" s="77">
        <v>2</v>
      </c>
      <c r="D14" s="77">
        <v>1</v>
      </c>
      <c r="E14" s="77">
        <v>156.17619999999999</v>
      </c>
      <c r="F14" s="78">
        <v>149.93520000000001</v>
      </c>
      <c r="G14" s="78">
        <v>162.41720000000001</v>
      </c>
      <c r="H14" s="77">
        <v>162.12414999999999</v>
      </c>
      <c r="I14" s="78">
        <v>151.89760000000001</v>
      </c>
      <c r="J14" s="78">
        <v>172.35069999999999</v>
      </c>
      <c r="K14" s="77">
        <v>168.07215000000002</v>
      </c>
      <c r="L14" s="78">
        <v>153.79570000000001</v>
      </c>
      <c r="M14" s="78">
        <v>182.3486</v>
      </c>
      <c r="N14" s="77">
        <v>174.02015</v>
      </c>
      <c r="O14" s="78">
        <v>155.48429999999999</v>
      </c>
      <c r="P14" s="78">
        <v>192.55600000000001</v>
      </c>
      <c r="Q14" s="77">
        <v>179.96809999999999</v>
      </c>
      <c r="R14" s="78">
        <v>156.92939999999999</v>
      </c>
      <c r="S14" s="78">
        <v>203.0068</v>
      </c>
    </row>
    <row r="15" spans="1:19" s="63" customFormat="1" ht="15.5" x14ac:dyDescent="0.35">
      <c r="A15" s="60" t="s">
        <v>91</v>
      </c>
      <c r="B15" s="61">
        <v>1</v>
      </c>
      <c r="C15" s="61">
        <v>2</v>
      </c>
      <c r="D15" s="61">
        <v>0</v>
      </c>
      <c r="E15" s="61">
        <v>99.955354999999997</v>
      </c>
      <c r="F15" s="62">
        <v>98.16901</v>
      </c>
      <c r="G15" s="62">
        <v>101.74169999999999</v>
      </c>
      <c r="H15" s="61">
        <v>100.781505</v>
      </c>
      <c r="I15" s="62">
        <v>97.382009999999994</v>
      </c>
      <c r="J15" s="62">
        <v>104.181</v>
      </c>
      <c r="K15" s="61">
        <v>101.585655</v>
      </c>
      <c r="L15" s="62">
        <v>96.137510000000006</v>
      </c>
      <c r="M15" s="62">
        <v>107.0338</v>
      </c>
      <c r="N15" s="61">
        <v>102.39815999999999</v>
      </c>
      <c r="O15" s="62">
        <v>94.639619999999994</v>
      </c>
      <c r="P15" s="62">
        <v>110.1567</v>
      </c>
      <c r="Q15" s="61">
        <v>103.20755</v>
      </c>
      <c r="R15" s="62">
        <v>92.872399999999999</v>
      </c>
      <c r="S15" s="62">
        <v>113.5427</v>
      </c>
    </row>
    <row r="16" spans="1:19" s="63" customFormat="1" ht="15.5" x14ac:dyDescent="0.35">
      <c r="A16" s="60" t="s">
        <v>97</v>
      </c>
      <c r="B16" s="61">
        <v>1</v>
      </c>
      <c r="C16" s="61">
        <v>1</v>
      </c>
      <c r="D16" s="61">
        <v>0</v>
      </c>
      <c r="E16" s="61">
        <v>120.0488</v>
      </c>
      <c r="F16" s="62">
        <v>118.5181</v>
      </c>
      <c r="G16" s="62">
        <v>121.5795</v>
      </c>
      <c r="H16" s="61">
        <v>122.41425</v>
      </c>
      <c r="I16" s="62">
        <v>119.48779999999999</v>
      </c>
      <c r="J16" s="62">
        <v>125.3407</v>
      </c>
      <c r="K16" s="61">
        <v>124.71405</v>
      </c>
      <c r="L16" s="62">
        <v>120.4504</v>
      </c>
      <c r="M16" s="62">
        <v>128.9777</v>
      </c>
      <c r="N16" s="61">
        <v>126.9725</v>
      </c>
      <c r="O16" s="62">
        <v>121.46729999999999</v>
      </c>
      <c r="P16" s="62">
        <v>132.4777</v>
      </c>
      <c r="Q16" s="61">
        <v>129.20490000000001</v>
      </c>
      <c r="R16" s="62">
        <v>122.559</v>
      </c>
      <c r="S16" s="62">
        <v>135.85079999999999</v>
      </c>
    </row>
    <row r="17" spans="1:19" s="57" customFormat="1" x14ac:dyDescent="0.35">
      <c r="A17" s="58" t="s">
        <v>55</v>
      </c>
      <c r="B17" s="59">
        <v>0</v>
      </c>
      <c r="C17" s="59">
        <v>2</v>
      </c>
      <c r="D17" s="59">
        <v>1</v>
      </c>
      <c r="E17" s="59">
        <f t="shared" ref="E17" si="0">AVERAGE(F17,G17)</f>
        <v>190.15620000000001</v>
      </c>
      <c r="F17" s="56">
        <v>183.14529999999999</v>
      </c>
      <c r="G17" s="56">
        <v>197.1671</v>
      </c>
      <c r="H17" s="59">
        <f t="shared" ref="H17:H19" si="1">AVERAGE(I17:J17)</f>
        <v>199.79750000000001</v>
      </c>
      <c r="I17" s="56">
        <v>188.10489999999999</v>
      </c>
      <c r="J17" s="56">
        <v>211.49010000000001</v>
      </c>
      <c r="K17" s="59">
        <f t="shared" ref="K17" si="2">AVERAGE(L17,M17)</f>
        <v>209.43885</v>
      </c>
      <c r="L17" s="56">
        <v>192.8947</v>
      </c>
      <c r="M17" s="56">
        <v>225.983</v>
      </c>
      <c r="N17" s="59">
        <f t="shared" ref="N17" si="3">AVERAGE(O17,P17)</f>
        <v>219.08019999999999</v>
      </c>
      <c r="O17" s="56">
        <v>197.37450000000001</v>
      </c>
      <c r="P17" s="56">
        <v>240.7859</v>
      </c>
      <c r="Q17" s="59">
        <f t="shared" ref="Q17" si="4">AVERAGE(R17,S17)</f>
        <v>228.72155000000001</v>
      </c>
      <c r="R17" s="56">
        <v>201.51820000000001</v>
      </c>
      <c r="S17" s="56">
        <v>255.92490000000001</v>
      </c>
    </row>
    <row r="18" spans="1:19" s="57" customFormat="1" x14ac:dyDescent="0.35">
      <c r="A18" s="54" t="s">
        <v>2</v>
      </c>
      <c r="B18" s="55">
        <v>0</v>
      </c>
      <c r="C18" s="55">
        <v>2</v>
      </c>
      <c r="D18" s="55">
        <v>1</v>
      </c>
      <c r="E18" s="56">
        <f t="shared" ref="E18:E19" si="5">AVERAGE(F18:G18)</f>
        <v>391.17484999999999</v>
      </c>
      <c r="F18" s="56">
        <v>377.39699999999999</v>
      </c>
      <c r="G18" s="56">
        <v>404.95269999999999</v>
      </c>
      <c r="H18" s="56">
        <f t="shared" si="1"/>
        <v>444.89929999999998</v>
      </c>
      <c r="I18" s="56">
        <v>404.34809999999999</v>
      </c>
      <c r="J18" s="56">
        <v>485.45049999999998</v>
      </c>
      <c r="K18" s="56">
        <f t="shared" ref="K18:K19" si="6">AVERAGE(L18:M18)</f>
        <v>498.62369999999999</v>
      </c>
      <c r="L18" s="56">
        <v>424.12119999999999</v>
      </c>
      <c r="M18" s="56">
        <v>573.12620000000004</v>
      </c>
      <c r="N18" s="56">
        <f t="shared" ref="N18:N19" si="7">AVERAGE(O18:P18)</f>
        <v>552.34809999999993</v>
      </c>
      <c r="O18" s="56">
        <v>437.91300000000001</v>
      </c>
      <c r="P18" s="56">
        <v>666.78319999999997</v>
      </c>
      <c r="Q18" s="56">
        <f t="shared" ref="Q18:Q19" si="8">AVERAGE(R18:S18)</f>
        <v>606.07249999999999</v>
      </c>
      <c r="R18" s="56">
        <v>446.49290000000002</v>
      </c>
      <c r="S18" s="56">
        <v>765.65210000000002</v>
      </c>
    </row>
    <row r="19" spans="1:19" s="83" customFormat="1" x14ac:dyDescent="0.35">
      <c r="A19" s="79" t="s">
        <v>43</v>
      </c>
      <c r="B19" s="80">
        <v>0</v>
      </c>
      <c r="C19" s="80">
        <v>2</v>
      </c>
      <c r="D19" s="81">
        <v>2</v>
      </c>
      <c r="E19" s="81">
        <f t="shared" si="5"/>
        <v>149.86054999999999</v>
      </c>
      <c r="F19" s="82">
        <v>147.08090000000001</v>
      </c>
      <c r="G19" s="82">
        <v>152.64019999999999</v>
      </c>
      <c r="H19" s="81">
        <f t="shared" si="1"/>
        <v>155.21710000000002</v>
      </c>
      <c r="I19" s="82">
        <v>149.42580000000001</v>
      </c>
      <c r="J19" s="82">
        <v>161.00839999999999</v>
      </c>
      <c r="K19" s="81">
        <f t="shared" si="6"/>
        <v>160.57364999999999</v>
      </c>
      <c r="L19" s="82">
        <v>152.4408</v>
      </c>
      <c r="M19" s="82">
        <v>168.70650000000001</v>
      </c>
      <c r="N19" s="81">
        <f t="shared" si="7"/>
        <v>165.93020000000001</v>
      </c>
      <c r="O19" s="82">
        <v>155.61859999999999</v>
      </c>
      <c r="P19" s="82">
        <v>176.24180000000001</v>
      </c>
      <c r="Q19" s="81">
        <f t="shared" si="8"/>
        <v>171.2867</v>
      </c>
      <c r="R19" s="82">
        <v>158.84119999999999</v>
      </c>
      <c r="S19" s="82">
        <v>183.73220000000001</v>
      </c>
    </row>
    <row r="20" spans="1:19" s="88" customFormat="1" x14ac:dyDescent="0.35">
      <c r="A20" s="89" t="s">
        <v>65</v>
      </c>
      <c r="B20" s="90">
        <v>0</v>
      </c>
      <c r="C20" s="90">
        <v>1</v>
      </c>
      <c r="D20" s="90">
        <v>1</v>
      </c>
      <c r="E20" s="90">
        <v>140.80815000000001</v>
      </c>
      <c r="F20" s="87">
        <v>137.92959999999999</v>
      </c>
      <c r="G20" s="87">
        <v>143.6867</v>
      </c>
      <c r="H20" s="90">
        <v>145.25740000000002</v>
      </c>
      <c r="I20" s="87">
        <v>139.3451</v>
      </c>
      <c r="J20" s="87">
        <v>151.16970000000001</v>
      </c>
      <c r="K20" s="90">
        <v>149.70665</v>
      </c>
      <c r="L20" s="87">
        <v>141.85659999999999</v>
      </c>
      <c r="M20" s="87">
        <v>157.55670000000001</v>
      </c>
      <c r="N20" s="90">
        <v>154.1559</v>
      </c>
      <c r="O20" s="87">
        <v>144.7595</v>
      </c>
      <c r="P20" s="87">
        <v>163.5523</v>
      </c>
      <c r="Q20" s="90">
        <v>158.6052</v>
      </c>
      <c r="R20" s="87">
        <v>147.88319999999999</v>
      </c>
      <c r="S20" s="87">
        <v>169.3272</v>
      </c>
    </row>
    <row r="21" spans="1:19" s="88" customFormat="1" x14ac:dyDescent="0.35">
      <c r="A21" s="85" t="s">
        <v>20</v>
      </c>
      <c r="B21" s="86">
        <v>0</v>
      </c>
      <c r="C21" s="86">
        <v>1</v>
      </c>
      <c r="D21" s="86">
        <v>0</v>
      </c>
      <c r="E21" s="87">
        <v>116.21225000000001</v>
      </c>
      <c r="F21" s="87">
        <v>114.7385</v>
      </c>
      <c r="G21" s="87">
        <v>117.68600000000001</v>
      </c>
      <c r="H21" s="87">
        <v>117.89959999999999</v>
      </c>
      <c r="I21" s="87">
        <v>115.8154</v>
      </c>
      <c r="J21" s="87">
        <v>119.9838</v>
      </c>
      <c r="K21" s="87">
        <v>119.5869</v>
      </c>
      <c r="L21" s="87">
        <v>117.0343</v>
      </c>
      <c r="M21" s="87">
        <v>122.1395</v>
      </c>
      <c r="N21" s="87">
        <v>121.27420000000001</v>
      </c>
      <c r="O21" s="87">
        <v>118.3267</v>
      </c>
      <c r="P21" s="87">
        <v>124.2217</v>
      </c>
      <c r="Q21" s="87">
        <v>122.96155</v>
      </c>
      <c r="R21" s="87">
        <v>119.6661</v>
      </c>
      <c r="S21" s="87">
        <v>126.25700000000001</v>
      </c>
    </row>
    <row r="22" spans="1:19" s="88" customFormat="1" ht="15.5" x14ac:dyDescent="0.35">
      <c r="A22" s="91" t="s">
        <v>98</v>
      </c>
      <c r="B22" s="92">
        <v>0</v>
      </c>
      <c r="C22" s="92">
        <v>1</v>
      </c>
      <c r="D22" s="92">
        <v>0</v>
      </c>
      <c r="E22" s="92">
        <v>117.13005000000001</v>
      </c>
      <c r="F22" s="93">
        <v>115.48520000000001</v>
      </c>
      <c r="G22" s="93">
        <v>118.7749</v>
      </c>
      <c r="H22" s="92">
        <v>119.10285</v>
      </c>
      <c r="I22" s="93">
        <v>116.77670000000001</v>
      </c>
      <c r="J22" s="93">
        <v>121.429</v>
      </c>
      <c r="K22" s="92">
        <v>121.07559999999999</v>
      </c>
      <c r="L22" s="93">
        <v>118.22669999999999</v>
      </c>
      <c r="M22" s="93">
        <v>123.92449999999999</v>
      </c>
      <c r="N22" s="92">
        <v>123.04835</v>
      </c>
      <c r="O22" s="93">
        <v>119.7587</v>
      </c>
      <c r="P22" s="93">
        <v>126.33799999999999</v>
      </c>
      <c r="Q22" s="92">
        <v>125.02114999999999</v>
      </c>
      <c r="R22" s="93">
        <v>121.3432</v>
      </c>
      <c r="S22" s="93">
        <v>128.69909999999999</v>
      </c>
    </row>
    <row r="23" spans="1:19" s="97" customFormat="1" x14ac:dyDescent="0.35">
      <c r="A23" s="94" t="s">
        <v>4</v>
      </c>
      <c r="B23" s="95">
        <v>1</v>
      </c>
      <c r="C23" s="95">
        <v>1</v>
      </c>
      <c r="D23" s="95">
        <v>0</v>
      </c>
      <c r="E23" s="96">
        <v>120.01265000000001</v>
      </c>
      <c r="F23" s="96">
        <v>118.2701</v>
      </c>
      <c r="G23" s="96">
        <v>121.7552</v>
      </c>
      <c r="H23" s="96">
        <v>122.09915000000001</v>
      </c>
      <c r="I23" s="96">
        <v>119.254</v>
      </c>
      <c r="J23" s="96">
        <v>124.9443</v>
      </c>
      <c r="K23" s="96">
        <v>124.17750000000001</v>
      </c>
      <c r="L23" s="96">
        <v>120.4577</v>
      </c>
      <c r="M23" s="96">
        <v>127.8973</v>
      </c>
      <c r="N23" s="96">
        <v>126.2535</v>
      </c>
      <c r="O23" s="96">
        <v>121.8053</v>
      </c>
      <c r="P23" s="96">
        <v>130.70169999999999</v>
      </c>
      <c r="Q23" s="96">
        <v>128.3288</v>
      </c>
      <c r="R23" s="96">
        <v>123.24979999999999</v>
      </c>
      <c r="S23" s="96">
        <v>133.40780000000001</v>
      </c>
    </row>
    <row r="24" spans="1:19" s="97" customFormat="1" x14ac:dyDescent="0.35">
      <c r="A24" s="94" t="s">
        <v>34</v>
      </c>
      <c r="B24" s="98">
        <v>0</v>
      </c>
      <c r="C24" s="98">
        <v>2</v>
      </c>
      <c r="D24" s="95">
        <v>1</v>
      </c>
      <c r="E24" s="95">
        <v>133.77949999999998</v>
      </c>
      <c r="F24" s="99">
        <v>130.41970000000001</v>
      </c>
      <c r="G24" s="99">
        <v>137.13929999999999</v>
      </c>
      <c r="H24" s="95">
        <v>137.55965</v>
      </c>
      <c r="I24" s="99">
        <v>132.2346</v>
      </c>
      <c r="J24" s="99">
        <v>142.88470000000001</v>
      </c>
      <c r="K24" s="95">
        <v>141.33969999999999</v>
      </c>
      <c r="L24" s="99">
        <v>134.10130000000001</v>
      </c>
      <c r="M24" s="99">
        <v>148.57810000000001</v>
      </c>
      <c r="N24" s="95">
        <v>145.1198</v>
      </c>
      <c r="O24" s="99">
        <v>135.92240000000001</v>
      </c>
      <c r="P24" s="99">
        <v>154.31720000000001</v>
      </c>
      <c r="Q24" s="95">
        <v>148.89985000000001</v>
      </c>
      <c r="R24" s="99">
        <v>137.6686</v>
      </c>
      <c r="S24" s="99">
        <v>160.1311</v>
      </c>
    </row>
    <row r="25" spans="1:19" s="97" customFormat="1" x14ac:dyDescent="0.35">
      <c r="A25" s="100" t="s">
        <v>69</v>
      </c>
      <c r="B25" s="101">
        <v>1</v>
      </c>
      <c r="C25" s="101">
        <v>1</v>
      </c>
      <c r="D25" s="101">
        <v>0</v>
      </c>
      <c r="E25" s="101">
        <v>114.14619999999999</v>
      </c>
      <c r="F25" s="96">
        <v>112.3862</v>
      </c>
      <c r="G25" s="96">
        <v>115.9062</v>
      </c>
      <c r="H25" s="101">
        <v>115.85855000000001</v>
      </c>
      <c r="I25" s="96">
        <v>112.9402</v>
      </c>
      <c r="J25" s="96">
        <v>118.7769</v>
      </c>
      <c r="K25" s="101">
        <v>117.56649999999999</v>
      </c>
      <c r="L25" s="96">
        <v>113.7165</v>
      </c>
      <c r="M25" s="96">
        <v>121.4165</v>
      </c>
      <c r="N25" s="101">
        <v>119.273</v>
      </c>
      <c r="O25" s="96">
        <v>114.6439</v>
      </c>
      <c r="P25" s="96">
        <v>123.9021</v>
      </c>
      <c r="Q25" s="101">
        <v>120.97909999999999</v>
      </c>
      <c r="R25" s="96">
        <v>115.675</v>
      </c>
      <c r="S25" s="96">
        <v>126.28319999999999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9FD7-B30E-42BF-9336-102494E7435D}">
  <sheetPr codeName="Sheet430194X765"/>
  <dimension ref="A1:R32"/>
  <sheetViews>
    <sheetView topLeftCell="A10" workbookViewId="0">
      <selection activeCell="J18" sqref="J18"/>
    </sheetView>
  </sheetViews>
  <sheetFormatPr defaultRowHeight="14.5" x14ac:dyDescent="0.35"/>
  <cols>
    <col min="2" max="2" width="11.81640625" bestFit="1" customWidth="1"/>
    <col min="4" max="4" width="13.36328125" bestFit="1" customWidth="1"/>
    <col min="5" max="5" width="0" hidden="1" customWidth="1"/>
    <col min="6" max="6" width="13.81640625" bestFit="1" customWidth="1"/>
    <col min="7" max="7" width="11.81640625" bestFit="1" customWidth="1"/>
    <col min="8" max="9" width="0" hidden="1" customWidth="1"/>
    <col min="10" max="10" width="14.81640625" bestFit="1" customWidth="1"/>
    <col min="11" max="12" width="11.81640625" bestFit="1" customWidth="1"/>
    <col min="13" max="13" width="24.453125" bestFit="1" customWidth="1"/>
    <col min="14" max="15" width="11.81640625" bestFit="1" customWidth="1"/>
    <col min="16" max="16" width="29.6328125" bestFit="1" customWidth="1"/>
    <col min="17" max="18" width="11.81640625" bestFit="1" customWidth="1"/>
  </cols>
  <sheetData>
    <row r="1" spans="1:18" x14ac:dyDescent="0.35">
      <c r="A1" t="s">
        <v>0</v>
      </c>
      <c r="B1" s="6" t="s">
        <v>109</v>
      </c>
      <c r="C1" t="s">
        <v>110</v>
      </c>
      <c r="D1" s="22" t="s">
        <v>210</v>
      </c>
      <c r="E1" s="22" t="s">
        <v>158</v>
      </c>
      <c r="F1" t="s">
        <v>206</v>
      </c>
      <c r="G1" t="s">
        <v>199</v>
      </c>
      <c r="H1" t="s">
        <v>200</v>
      </c>
      <c r="I1" t="s">
        <v>204</v>
      </c>
      <c r="J1" s="49" t="s">
        <v>211</v>
      </c>
      <c r="K1" t="s">
        <v>205</v>
      </c>
      <c r="L1" t="s">
        <v>207</v>
      </c>
      <c r="M1" s="49" t="s">
        <v>212</v>
      </c>
      <c r="N1" t="s">
        <v>205</v>
      </c>
      <c r="O1" t="s">
        <v>208</v>
      </c>
      <c r="P1" s="49" t="s">
        <v>213</v>
      </c>
      <c r="Q1" t="s">
        <v>205</v>
      </c>
      <c r="R1" t="s">
        <v>209</v>
      </c>
    </row>
    <row r="2" spans="1:18" x14ac:dyDescent="0.35">
      <c r="A2">
        <v>1990</v>
      </c>
      <c r="B2" s="1">
        <v>22.949007579346301</v>
      </c>
      <c r="C2">
        <f>LN(B2)</f>
        <v>3.1332746928415518</v>
      </c>
      <c r="D2" s="31">
        <v>3.1332746928415518</v>
      </c>
      <c r="E2" s="31">
        <v>0</v>
      </c>
      <c r="F2">
        <f>EXP(D2)</f>
        <v>22.949007579346304</v>
      </c>
      <c r="G2">
        <f>(B2-F2)^2</f>
        <v>1.2621774483536189E-29</v>
      </c>
      <c r="H2" s="31">
        <v>22.949007579346301</v>
      </c>
      <c r="I2" s="48">
        <f>B2-H2</f>
        <v>0</v>
      </c>
      <c r="J2" s="50">
        <v>3.1332746928415518</v>
      </c>
      <c r="K2">
        <f>EXP(J2)</f>
        <v>22.949007579346304</v>
      </c>
      <c r="L2">
        <f>(B2-K2)^2</f>
        <v>1.2621774483536189E-29</v>
      </c>
      <c r="M2" s="50">
        <v>3.1332746928415518</v>
      </c>
      <c r="N2">
        <f>EXP(M2)</f>
        <v>22.949007579346304</v>
      </c>
      <c r="O2">
        <f>(B2-N2)^2</f>
        <v>1.2621774483536189E-29</v>
      </c>
      <c r="P2" s="50">
        <v>3.1332746928415518</v>
      </c>
      <c r="Q2">
        <f>EXP(P2)</f>
        <v>22.949007579346304</v>
      </c>
      <c r="R2">
        <f>(B2-Q2)^2</f>
        <v>1.2621774483536189E-29</v>
      </c>
    </row>
    <row r="3" spans="1:18" x14ac:dyDescent="0.35">
      <c r="A3">
        <v>1991</v>
      </c>
      <c r="B3" s="1">
        <v>26.132091425864498</v>
      </c>
      <c r="C3">
        <f t="shared" ref="C3:C30" si="0">LN(B3)</f>
        <v>3.2631641155895772</v>
      </c>
      <c r="D3" s="32">
        <v>3.2234281755559691</v>
      </c>
      <c r="E3" s="32">
        <v>3.9735940033608141E-2</v>
      </c>
      <c r="F3">
        <f t="shared" ref="F3:F30" si="1">EXP(D3)</f>
        <v>25.114068209445321</v>
      </c>
      <c r="G3">
        <f t="shared" ref="G3:G30" si="2">(B3-F3)^2</f>
        <v>1.0363712691684468</v>
      </c>
      <c r="H3" s="32">
        <v>25.115058538039349</v>
      </c>
      <c r="I3" s="48">
        <f t="shared" ref="I3:I30" si="3">B3-H3</f>
        <v>1.0170328878251489</v>
      </c>
      <c r="J3" s="48">
        <v>3.274823484832627</v>
      </c>
      <c r="K3">
        <f t="shared" ref="K3:K30" si="4">EXP(J3)</f>
        <v>26.43855826212075</v>
      </c>
      <c r="L3">
        <f t="shared" ref="L3:L30" si="5">(B3-K3)^2</f>
        <v>9.3921921724916466E-2</v>
      </c>
      <c r="M3" s="48">
        <v>3.2628762444269905</v>
      </c>
      <c r="N3">
        <f t="shared" ref="N3:N30" si="6">EXP(M3)</f>
        <v>26.124569833001697</v>
      </c>
      <c r="O3">
        <f t="shared" ref="O3:O30" si="7">(B3-N3)^2</f>
        <v>5.657435919374173E-5</v>
      </c>
      <c r="P3" s="48">
        <v>3.2419140421428598</v>
      </c>
      <c r="Q3">
        <f t="shared" ref="Q3:Q30" si="8">EXP(P3)</f>
        <v>25.582641168822235</v>
      </c>
      <c r="R3">
        <f t="shared" ref="R3:R30" si="9">(B3-Q3)^2</f>
        <v>0.30189558496380914</v>
      </c>
    </row>
    <row r="4" spans="1:18" x14ac:dyDescent="0.35">
      <c r="A4">
        <v>1992</v>
      </c>
      <c r="B4" s="1">
        <v>29.2124945523449</v>
      </c>
      <c r="C4">
        <f t="shared" si="0"/>
        <v>3.3745965133812583</v>
      </c>
      <c r="D4" s="32">
        <v>3.3868262246265037</v>
      </c>
      <c r="E4" s="32">
        <v>-1.2229711245245412E-2</v>
      </c>
      <c r="F4">
        <f t="shared" si="1"/>
        <v>29.57194845402768</v>
      </c>
      <c r="G4">
        <f t="shared" si="2"/>
        <v>0.12920710743497385</v>
      </c>
      <c r="H4" s="32">
        <v>29.148325315841721</v>
      </c>
      <c r="I4" s="48">
        <f t="shared" si="3"/>
        <v>6.4169236503179405E-2</v>
      </c>
      <c r="J4" s="48">
        <v>3.353952259593787</v>
      </c>
      <c r="K4">
        <f t="shared" si="4"/>
        <v>28.615606751244496</v>
      </c>
      <c r="L4">
        <f t="shared" si="5"/>
        <v>0.35627504710247593</v>
      </c>
      <c r="M4" s="48">
        <v>3.3641163082477066</v>
      </c>
      <c r="N4">
        <f t="shared" si="6"/>
        <v>28.907940300039751</v>
      </c>
      <c r="O4">
        <f t="shared" si="7"/>
        <v>9.2753292597148207E-2</v>
      </c>
      <c r="P4" s="48">
        <v>3.364027660848409</v>
      </c>
      <c r="Q4">
        <f t="shared" si="8"/>
        <v>28.905377799894268</v>
      </c>
      <c r="R4">
        <f t="shared" si="9"/>
        <v>9.4320699635822888E-2</v>
      </c>
    </row>
    <row r="5" spans="1:18" x14ac:dyDescent="0.35">
      <c r="A5">
        <v>1993</v>
      </c>
      <c r="B5" s="1">
        <v>31.060737091425899</v>
      </c>
      <c r="C5">
        <f t="shared" si="0"/>
        <v>3.4359445486503541</v>
      </c>
      <c r="D5" s="32">
        <v>3.4806864861782971</v>
      </c>
      <c r="E5" s="32">
        <v>-4.4741937527942977E-2</v>
      </c>
      <c r="F5">
        <f t="shared" si="1"/>
        <v>32.482012876708183</v>
      </c>
      <c r="G5">
        <f t="shared" si="2"/>
        <v>2.020024857829771</v>
      </c>
      <c r="H5" s="32">
        <v>32.131430010185618</v>
      </c>
      <c r="I5" s="48">
        <f t="shared" si="3"/>
        <v>-1.0706929187597183</v>
      </c>
      <c r="J5" s="48">
        <v>3.4810676554982076</v>
      </c>
      <c r="K5">
        <f t="shared" si="4"/>
        <v>32.494396383422206</v>
      </c>
      <c r="L5">
        <f t="shared" si="5"/>
        <v>2.0553789655273516</v>
      </c>
      <c r="M5" s="48">
        <v>3.4638422030891278</v>
      </c>
      <c r="N5">
        <f t="shared" si="6"/>
        <v>31.939458950636851</v>
      </c>
      <c r="O5">
        <f t="shared" si="7"/>
        <v>0.77215210585515182</v>
      </c>
      <c r="P5" s="48">
        <v>3.4625059211856155</v>
      </c>
      <c r="Q5">
        <f t="shared" si="8"/>
        <v>31.896807333272097</v>
      </c>
      <c r="R5">
        <f t="shared" si="9"/>
        <v>0.69901344930075937</v>
      </c>
    </row>
    <row r="6" spans="1:18" x14ac:dyDescent="0.35">
      <c r="A6">
        <v>1994</v>
      </c>
      <c r="B6" s="1">
        <v>34.243821411653201</v>
      </c>
      <c r="C6">
        <f t="shared" si="0"/>
        <v>3.5335061516947328</v>
      </c>
      <c r="D6" s="32">
        <v>3.4943513632018761</v>
      </c>
      <c r="E6" s="32">
        <v>3.9154788492856696E-2</v>
      </c>
      <c r="F6">
        <f t="shared" si="1"/>
        <v>32.928922113813371</v>
      </c>
      <c r="G6">
        <f t="shared" si="2"/>
        <v>1.7289601634596772</v>
      </c>
      <c r="H6" s="32">
        <v>32.812098994560046</v>
      </c>
      <c r="I6" s="48">
        <f t="shared" si="3"/>
        <v>1.4317224170931553</v>
      </c>
      <c r="J6" s="48">
        <v>3.5450863942175537</v>
      </c>
      <c r="K6">
        <f t="shared" si="4"/>
        <v>34.642678140050648</v>
      </c>
      <c r="L6">
        <f t="shared" si="5"/>
        <v>0.15908668978791526</v>
      </c>
      <c r="M6" s="48">
        <v>3.4954576577888932</v>
      </c>
      <c r="N6">
        <f t="shared" si="6"/>
        <v>32.965371360188691</v>
      </c>
      <c r="O6">
        <f t="shared" si="7"/>
        <v>1.6344345340896089</v>
      </c>
      <c r="P6" s="48">
        <v>3.4931473858984692</v>
      </c>
      <c r="Q6">
        <f t="shared" si="8"/>
        <v>32.889300295633781</v>
      </c>
      <c r="R6">
        <f t="shared" si="9"/>
        <v>1.8347274537424949</v>
      </c>
    </row>
    <row r="7" spans="1:18" x14ac:dyDescent="0.35">
      <c r="A7">
        <v>1995</v>
      </c>
      <c r="B7" s="1">
        <v>37.745213169114201</v>
      </c>
      <c r="C7">
        <f t="shared" si="0"/>
        <v>3.6308586641876208</v>
      </c>
      <c r="D7" s="32">
        <v>3.6263903399391886</v>
      </c>
      <c r="E7" s="32">
        <v>4.4683242484322427E-3</v>
      </c>
      <c r="F7">
        <f t="shared" si="1"/>
        <v>37.576931566223131</v>
      </c>
      <c r="G7">
        <f t="shared" si="2"/>
        <v>2.8318697871588031E-2</v>
      </c>
      <c r="H7" s="32">
        <v>37.260055750508783</v>
      </c>
      <c r="I7" s="48">
        <f t="shared" si="3"/>
        <v>0.48515741860541794</v>
      </c>
      <c r="J7" s="48">
        <v>3.6331887183278213</v>
      </c>
      <c r="K7">
        <f t="shared" si="4"/>
        <v>37.833264101214262</v>
      </c>
      <c r="L7">
        <f t="shared" si="5"/>
        <v>7.7529666436894134E-3</v>
      </c>
      <c r="M7" s="48">
        <v>3.6186075876835182</v>
      </c>
      <c r="N7">
        <f t="shared" si="6"/>
        <v>37.285614711220397</v>
      </c>
      <c r="O7">
        <f t="shared" si="7"/>
        <v>0.21123074249836307</v>
      </c>
      <c r="P7" s="48">
        <v>3.6183647122914695</v>
      </c>
      <c r="Q7">
        <f t="shared" si="8"/>
        <v>37.276560052551027</v>
      </c>
      <c r="R7">
        <f t="shared" si="9"/>
        <v>0.21963574366437677</v>
      </c>
    </row>
    <row r="8" spans="1:18" x14ac:dyDescent="0.35">
      <c r="A8">
        <v>1996</v>
      </c>
      <c r="B8" s="1">
        <v>41.133658455708201</v>
      </c>
      <c r="C8">
        <f t="shared" si="0"/>
        <v>3.71682672688154</v>
      </c>
      <c r="D8" s="32">
        <v>3.7235437863493273</v>
      </c>
      <c r="E8" s="32">
        <v>-6.7170594677872231E-3</v>
      </c>
      <c r="F8">
        <f t="shared" si="1"/>
        <v>41.410885719342765</v>
      </c>
      <c r="G8">
        <f t="shared" si="2"/>
        <v>7.6854955702308464E-2</v>
      </c>
      <c r="H8" s="32">
        <v>41.063069999210867</v>
      </c>
      <c r="I8" s="48">
        <f t="shared" si="3"/>
        <v>7.0588456497333141E-2</v>
      </c>
      <c r="J8" s="48">
        <v>3.6800738565014282</v>
      </c>
      <c r="K8">
        <f t="shared" si="4"/>
        <v>39.649322324666933</v>
      </c>
      <c r="L8">
        <f t="shared" si="5"/>
        <v>2.203253749914559</v>
      </c>
      <c r="M8" s="48">
        <v>3.7075992316045796</v>
      </c>
      <c r="N8">
        <f t="shared" si="6"/>
        <v>40.755843639601927</v>
      </c>
      <c r="O8">
        <f t="shared" si="7"/>
        <v>0.14274403526941695</v>
      </c>
      <c r="P8" s="48">
        <v>3.7069945215309015</v>
      </c>
      <c r="Q8">
        <f t="shared" si="8"/>
        <v>40.73120562057175</v>
      </c>
      <c r="R8">
        <f t="shared" si="9"/>
        <v>0.16196828450936734</v>
      </c>
    </row>
    <row r="9" spans="1:18" x14ac:dyDescent="0.35">
      <c r="A9">
        <v>1997</v>
      </c>
      <c r="B9" s="1">
        <v>44.080577451444803</v>
      </c>
      <c r="C9">
        <f t="shared" si="0"/>
        <v>3.7860192648370026</v>
      </c>
      <c r="D9" s="32">
        <v>3.7986732061223631</v>
      </c>
      <c r="E9" s="32">
        <v>-1.265394128536057E-2</v>
      </c>
      <c r="F9">
        <f t="shared" si="1"/>
        <v>44.641914563576748</v>
      </c>
      <c r="G9">
        <f t="shared" si="2"/>
        <v>0.31509935345663131</v>
      </c>
      <c r="H9" s="32">
        <v>44.344489209958638</v>
      </c>
      <c r="I9" s="48">
        <f t="shared" si="3"/>
        <v>-0.26391175851383508</v>
      </c>
      <c r="J9" s="48">
        <v>3.8002936819280935</v>
      </c>
      <c r="K9">
        <f t="shared" si="4"/>
        <v>44.714314351257507</v>
      </c>
      <c r="L9">
        <f t="shared" si="5"/>
        <v>0.40162245818421638</v>
      </c>
      <c r="M9" s="48">
        <v>3.7853313235682045</v>
      </c>
      <c r="N9">
        <f t="shared" si="6"/>
        <v>44.050263031529305</v>
      </c>
      <c r="O9">
        <f t="shared" si="7"/>
        <v>9.1896405481317492E-4</v>
      </c>
      <c r="P9" s="48">
        <v>3.7847825003212088</v>
      </c>
      <c r="Q9">
        <f t="shared" si="8"/>
        <v>44.026093856050672</v>
      </c>
      <c r="R9">
        <f t="shared" si="9"/>
        <v>2.9684621670714394E-3</v>
      </c>
    </row>
    <row r="10" spans="1:18" x14ac:dyDescent="0.35">
      <c r="A10">
        <v>1998</v>
      </c>
      <c r="B10" s="1">
        <v>49.9128076740881</v>
      </c>
      <c r="C10">
        <f t="shared" si="0"/>
        <v>3.9102776366395737</v>
      </c>
      <c r="D10" s="32">
        <v>3.8518944915657332</v>
      </c>
      <c r="E10" s="32">
        <v>5.838314507384057E-2</v>
      </c>
      <c r="F10">
        <f t="shared" si="1"/>
        <v>47.082175578161227</v>
      </c>
      <c r="G10">
        <f t="shared" si="2"/>
        <v>8.012478062491363</v>
      </c>
      <c r="H10" s="32">
        <v>46.873025710601134</v>
      </c>
      <c r="I10" s="48">
        <f t="shared" si="3"/>
        <v>3.0397819634869663</v>
      </c>
      <c r="J10" s="48">
        <v>3.8624749625000048</v>
      </c>
      <c r="K10">
        <f t="shared" si="4"/>
        <v>47.582971826612344</v>
      </c>
      <c r="L10">
        <f t="shared" si="5"/>
        <v>5.428135076183076</v>
      </c>
      <c r="M10" s="48">
        <v>3.8888002959352246</v>
      </c>
      <c r="N10">
        <f t="shared" si="6"/>
        <v>48.852243118756995</v>
      </c>
      <c r="O10">
        <f t="shared" si="7"/>
        <v>1.1247971760246644</v>
      </c>
      <c r="P10" s="48">
        <v>3.8918449695786133</v>
      </c>
      <c r="Q10">
        <f t="shared" si="8"/>
        <v>49.001208916844163</v>
      </c>
      <c r="R10">
        <f t="shared" si="9"/>
        <v>0.83101229420868961</v>
      </c>
    </row>
    <row r="11" spans="1:18" x14ac:dyDescent="0.35">
      <c r="A11">
        <v>1999</v>
      </c>
      <c r="B11" s="1">
        <v>52.243646139270503</v>
      </c>
      <c r="C11">
        <f t="shared" si="0"/>
        <v>3.9559182784603957</v>
      </c>
      <c r="D11" s="32">
        <v>4.0285786652953819</v>
      </c>
      <c r="E11" s="32">
        <v>-7.2660386834986213E-2</v>
      </c>
      <c r="F11">
        <f t="shared" si="1"/>
        <v>56.181002463475153</v>
      </c>
      <c r="G11">
        <f t="shared" si="2"/>
        <v>15.502774823754354</v>
      </c>
      <c r="H11" s="32">
        <v>55.439325761548588</v>
      </c>
      <c r="I11" s="48">
        <f t="shared" si="3"/>
        <v>-3.1956796222780852</v>
      </c>
      <c r="J11" s="48">
        <v>3.9599035899771016</v>
      </c>
      <c r="K11">
        <f t="shared" si="4"/>
        <v>52.452268780887877</v>
      </c>
      <c r="L11">
        <f t="shared" si="5"/>
        <v>4.352340659541145E-2</v>
      </c>
      <c r="M11" s="48">
        <v>4.0134943626215964</v>
      </c>
      <c r="N11">
        <f t="shared" si="6"/>
        <v>55.339910806536146</v>
      </c>
      <c r="O11">
        <f t="shared" si="7"/>
        <v>9.5868548897576247</v>
      </c>
      <c r="P11" s="48">
        <v>4.0069465507891087</v>
      </c>
      <c r="Q11">
        <f t="shared" si="8"/>
        <v>54.978739215955628</v>
      </c>
      <c r="R11">
        <f t="shared" si="9"/>
        <v>7.4807341381309023</v>
      </c>
    </row>
    <row r="12" spans="1:18" x14ac:dyDescent="0.35">
      <c r="A12">
        <v>2000</v>
      </c>
      <c r="B12" s="1">
        <v>54.338321648507801</v>
      </c>
      <c r="C12">
        <f t="shared" si="0"/>
        <v>3.9952297174061586</v>
      </c>
      <c r="D12" s="32">
        <v>3.9993707621650212</v>
      </c>
      <c r="E12" s="32">
        <v>-4.1410447588625665E-3</v>
      </c>
      <c r="F12">
        <f t="shared" si="1"/>
        <v>54.56380561795946</v>
      </c>
      <c r="G12">
        <f t="shared" si="2"/>
        <v>5.0843020479676711E-2</v>
      </c>
      <c r="H12" s="32">
        <v>54.452307396634417</v>
      </c>
      <c r="I12" s="48">
        <f t="shared" si="3"/>
        <v>-0.11398574812661622</v>
      </c>
      <c r="J12" s="48">
        <v>3.9775643434849588</v>
      </c>
      <c r="K12">
        <f t="shared" si="4"/>
        <v>53.386843728439977</v>
      </c>
      <c r="L12">
        <f t="shared" si="5"/>
        <v>0.90531023237659136</v>
      </c>
      <c r="M12" s="48">
        <v>3.9994223301950562</v>
      </c>
      <c r="N12">
        <f t="shared" si="6"/>
        <v>54.566619438477353</v>
      </c>
      <c r="O12">
        <f t="shared" si="7"/>
        <v>5.2119880904981868E-2</v>
      </c>
      <c r="P12" s="48">
        <v>4.0054834624406181</v>
      </c>
      <c r="Q12">
        <f t="shared" si="8"/>
        <v>54.898359279007288</v>
      </c>
      <c r="R12">
        <f t="shared" si="9"/>
        <v>0.31364214757547965</v>
      </c>
    </row>
    <row r="13" spans="1:18" x14ac:dyDescent="0.35">
      <c r="A13">
        <v>2001</v>
      </c>
      <c r="B13" s="1">
        <v>56.391926101373699</v>
      </c>
      <c r="C13">
        <f t="shared" si="0"/>
        <v>4.0323259940255056</v>
      </c>
      <c r="D13" s="32">
        <v>4.032656440433021</v>
      </c>
      <c r="E13" s="32">
        <v>-3.3044640751533905E-4</v>
      </c>
      <c r="F13">
        <f t="shared" si="1"/>
        <v>56.410563689959275</v>
      </c>
      <c r="G13">
        <f t="shared" si="2"/>
        <v>3.4735970828522023E-4</v>
      </c>
      <c r="H13" s="32">
        <v>56.323199070564335</v>
      </c>
      <c r="I13" s="48">
        <f t="shared" si="3"/>
        <v>6.8727030809363043E-2</v>
      </c>
      <c r="J13" s="48">
        <v>4.0120870142056315</v>
      </c>
      <c r="K13">
        <f t="shared" si="4"/>
        <v>55.262083048954267</v>
      </c>
      <c r="L13">
        <f t="shared" si="5"/>
        <v>1.2765453231004584</v>
      </c>
      <c r="M13" s="48">
        <v>4.0394569548981991</v>
      </c>
      <c r="N13">
        <f t="shared" si="6"/>
        <v>56.795491915825664</v>
      </c>
      <c r="O13">
        <f t="shared" si="7"/>
        <v>0.1628653665942785</v>
      </c>
      <c r="P13" s="48">
        <v>4.0390997477025756</v>
      </c>
      <c r="Q13">
        <f t="shared" si="8"/>
        <v>56.775207780469593</v>
      </c>
      <c r="R13">
        <f t="shared" si="9"/>
        <v>0.14690484553056818</v>
      </c>
    </row>
    <row r="14" spans="1:18" x14ac:dyDescent="0.35">
      <c r="A14">
        <v>2002</v>
      </c>
      <c r="B14" s="1">
        <v>58.815172903837002</v>
      </c>
      <c r="C14">
        <f t="shared" si="0"/>
        <v>4.0743998641995827</v>
      </c>
      <c r="D14" s="32">
        <v>4.0676437566817061</v>
      </c>
      <c r="E14" s="32">
        <v>6.7561075178765861E-3</v>
      </c>
      <c r="F14">
        <f t="shared" si="1"/>
        <v>58.419150563141272</v>
      </c>
      <c r="G14">
        <f t="shared" si="2"/>
        <v>0.15683369433012462</v>
      </c>
      <c r="H14" s="32">
        <v>58.337885317659406</v>
      </c>
      <c r="I14" s="48">
        <f t="shared" si="3"/>
        <v>0.47728758617759581</v>
      </c>
      <c r="J14" s="48">
        <v>4.117457730120913</v>
      </c>
      <c r="K14">
        <f t="shared" si="4"/>
        <v>61.402940821448624</v>
      </c>
      <c r="L14">
        <f t="shared" si="5"/>
        <v>6.6965427954199894</v>
      </c>
      <c r="M14" s="48">
        <v>4.0739380715132887</v>
      </c>
      <c r="N14">
        <f t="shared" si="6"/>
        <v>58.788018757422584</v>
      </c>
      <c r="O14">
        <f t="shared" si="7"/>
        <v>7.3734766749564032E-4</v>
      </c>
      <c r="P14" s="48">
        <v>4.0731273530643417</v>
      </c>
      <c r="Q14">
        <f t="shared" si="8"/>
        <v>58.740377540455071</v>
      </c>
      <c r="R14">
        <f t="shared" si="9"/>
        <v>5.5943463834350615E-3</v>
      </c>
    </row>
    <row r="15" spans="1:18" x14ac:dyDescent="0.35">
      <c r="A15">
        <v>2003</v>
      </c>
      <c r="B15" s="1">
        <v>61.053595452392202</v>
      </c>
      <c r="C15">
        <f t="shared" si="0"/>
        <v>4.1117520923916331</v>
      </c>
      <c r="D15" s="32">
        <v>4.1144565786802181</v>
      </c>
      <c r="E15" s="32">
        <v>-2.7044862885849952E-3</v>
      </c>
      <c r="F15">
        <f t="shared" si="1"/>
        <v>61.218937546095283</v>
      </c>
      <c r="G15">
        <f t="shared" si="2"/>
        <v>2.733800795011862E-2</v>
      </c>
      <c r="H15" s="32">
        <v>61.111398665330455</v>
      </c>
      <c r="I15" s="48">
        <f t="shared" si="3"/>
        <v>-5.7803212938253523E-2</v>
      </c>
      <c r="J15" s="48">
        <v>4.1524074083503759</v>
      </c>
      <c r="K15">
        <f t="shared" si="4"/>
        <v>63.586895807257868</v>
      </c>
      <c r="L15">
        <f t="shared" si="5"/>
        <v>6.4176106879625108</v>
      </c>
      <c r="M15" s="48">
        <v>4.1236261981828291</v>
      </c>
      <c r="N15">
        <f t="shared" si="6"/>
        <v>61.78287349739972</v>
      </c>
      <c r="O15">
        <f t="shared" si="7"/>
        <v>0.53184646692998816</v>
      </c>
      <c r="P15" s="48">
        <v>4.1243393216380699</v>
      </c>
      <c r="Q15">
        <f t="shared" si="8"/>
        <v>61.826948027045511</v>
      </c>
      <c r="R15">
        <f t="shared" si="9"/>
        <v>0.59807420472290185</v>
      </c>
    </row>
    <row r="16" spans="1:18" x14ac:dyDescent="0.35">
      <c r="A16">
        <v>2004</v>
      </c>
      <c r="B16" s="1">
        <v>63.353638086215099</v>
      </c>
      <c r="C16">
        <f t="shared" si="0"/>
        <v>4.148732333472033</v>
      </c>
      <c r="D16" s="32">
        <v>4.1473135354847948</v>
      </c>
      <c r="E16" s="32">
        <v>1.4187979872382073E-3</v>
      </c>
      <c r="F16">
        <f t="shared" si="1"/>
        <v>63.263815806916305</v>
      </c>
      <c r="G16">
        <f t="shared" si="2"/>
        <v>8.068041858430507E-3</v>
      </c>
      <c r="H16" s="32">
        <v>63.174685023572238</v>
      </c>
      <c r="I16" s="48">
        <f t="shared" si="3"/>
        <v>0.17895306264286148</v>
      </c>
      <c r="J16" s="48">
        <v>4.1640111349142055</v>
      </c>
      <c r="K16">
        <f t="shared" si="4"/>
        <v>64.329038240964522</v>
      </c>
      <c r="L16">
        <f t="shared" si="5"/>
        <v>0.9514054618851977</v>
      </c>
      <c r="M16" s="48">
        <v>4.1962692101338268</v>
      </c>
      <c r="N16">
        <f t="shared" si="6"/>
        <v>66.438001872873997</v>
      </c>
      <c r="O16">
        <f t="shared" si="7"/>
        <v>9.5132999684528148</v>
      </c>
      <c r="P16" s="48">
        <v>4.2013692440497401</v>
      </c>
      <c r="Q16">
        <f t="shared" si="8"/>
        <v>66.777703444186031</v>
      </c>
      <c r="R16">
        <f t="shared" si="9"/>
        <v>11.724223575656605</v>
      </c>
    </row>
    <row r="17" spans="1:18" x14ac:dyDescent="0.35">
      <c r="A17">
        <v>2005</v>
      </c>
      <c r="B17" s="1">
        <v>66.043851255329201</v>
      </c>
      <c r="C17">
        <f t="shared" si="0"/>
        <v>4.1903189343613869</v>
      </c>
      <c r="D17" s="32">
        <v>4.1839396237035675</v>
      </c>
      <c r="E17" s="32">
        <v>6.3793106578193814E-3</v>
      </c>
      <c r="F17">
        <f t="shared" si="1"/>
        <v>65.623878005302061</v>
      </c>
      <c r="G17">
        <f t="shared" si="2"/>
        <v>0.17637753073835943</v>
      </c>
      <c r="H17" s="32">
        <v>65.53311775908567</v>
      </c>
      <c r="I17" s="48">
        <f t="shared" si="3"/>
        <v>0.5107334962435317</v>
      </c>
      <c r="J17" s="48">
        <v>4.2540919689442704</v>
      </c>
      <c r="K17">
        <f t="shared" si="4"/>
        <v>70.39286924808934</v>
      </c>
      <c r="L17">
        <f t="shared" si="5"/>
        <v>18.913957501351426</v>
      </c>
      <c r="M17" s="48">
        <v>4.1759220937705814</v>
      </c>
      <c r="N17">
        <f t="shared" si="6"/>
        <v>65.099840150795615</v>
      </c>
      <c r="O17">
        <f t="shared" si="7"/>
        <v>0.89115696548272261</v>
      </c>
      <c r="P17" s="48">
        <v>4.1706676868821599</v>
      </c>
      <c r="Q17">
        <f t="shared" si="8"/>
        <v>64.75867619432033</v>
      </c>
      <c r="R17">
        <f t="shared" si="9"/>
        <v>1.6516749374391564</v>
      </c>
    </row>
    <row r="18" spans="1:18" x14ac:dyDescent="0.35">
      <c r="A18">
        <v>2006</v>
      </c>
      <c r="B18" s="1">
        <v>69.872098531501607</v>
      </c>
      <c r="C18">
        <f t="shared" si="0"/>
        <v>4.2466664069136906</v>
      </c>
      <c r="D18" s="32">
        <v>4.2299117408028382</v>
      </c>
      <c r="E18" s="32">
        <v>1.6754666110852412E-2</v>
      </c>
      <c r="F18">
        <f t="shared" si="1"/>
        <v>68.711167513738573</v>
      </c>
      <c r="G18">
        <f t="shared" si="2"/>
        <v>1.3477608280043125</v>
      </c>
      <c r="H18" s="32">
        <v>68.593049618677625</v>
      </c>
      <c r="I18" s="48">
        <f t="shared" si="3"/>
        <v>1.2790489128239813</v>
      </c>
      <c r="J18" s="48">
        <v>4.2461787407851022</v>
      </c>
      <c r="K18">
        <f t="shared" si="4"/>
        <v>69.838032582794213</v>
      </c>
      <c r="L18">
        <f t="shared" si="5"/>
        <v>1.1604888613347679E-3</v>
      </c>
      <c r="M18" s="48">
        <v>4.2974953910908411</v>
      </c>
      <c r="N18">
        <f t="shared" si="6"/>
        <v>73.515435508650626</v>
      </c>
      <c r="O18">
        <f t="shared" si="7"/>
        <v>13.273904329061352</v>
      </c>
      <c r="P18" s="48">
        <v>4.3017111156696286</v>
      </c>
      <c r="Q18">
        <f t="shared" si="8"/>
        <v>73.82601052644263</v>
      </c>
      <c r="R18">
        <f t="shared" si="9"/>
        <v>15.633420063738505</v>
      </c>
    </row>
    <row r="19" spans="1:18" x14ac:dyDescent="0.35">
      <c r="A19">
        <v>2007</v>
      </c>
      <c r="B19" s="1">
        <v>74.324964471814297</v>
      </c>
      <c r="C19">
        <f t="shared" si="0"/>
        <v>4.3084468908728031</v>
      </c>
      <c r="D19" s="32">
        <v>4.3003124016936942</v>
      </c>
      <c r="E19" s="32">
        <v>8.1344891791088614E-3</v>
      </c>
      <c r="F19">
        <f t="shared" si="1"/>
        <v>73.722821236705983</v>
      </c>
      <c r="G19">
        <f t="shared" si="2"/>
        <v>0.36257647558670741</v>
      </c>
      <c r="H19" s="32">
        <v>73.49967786348644</v>
      </c>
      <c r="I19" s="48">
        <f t="shared" si="3"/>
        <v>0.82528660832785761</v>
      </c>
      <c r="J19" s="48">
        <v>4.2427852997791549</v>
      </c>
      <c r="K19">
        <f t="shared" si="4"/>
        <v>69.601442992697471</v>
      </c>
      <c r="L19">
        <f t="shared" si="5"/>
        <v>22.311655163678008</v>
      </c>
      <c r="M19" s="48">
        <v>4.2889901878617902</v>
      </c>
      <c r="N19">
        <f t="shared" si="6"/>
        <v>72.892823264244015</v>
      </c>
      <c r="O19">
        <f t="shared" si="7"/>
        <v>2.0510284384208668</v>
      </c>
      <c r="P19" s="48">
        <v>4.2894257201207049</v>
      </c>
      <c r="Q19">
        <f t="shared" si="8"/>
        <v>72.92457735468237</v>
      </c>
      <c r="R19">
        <f t="shared" si="9"/>
        <v>1.961084077829071</v>
      </c>
    </row>
    <row r="20" spans="1:18" x14ac:dyDescent="0.35">
      <c r="A20">
        <v>2008</v>
      </c>
      <c r="B20" s="1">
        <v>80.530554239696798</v>
      </c>
      <c r="C20">
        <f t="shared" si="0"/>
        <v>4.3886366681840778</v>
      </c>
      <c r="D20" s="32">
        <v>4.3672654211431752</v>
      </c>
      <c r="E20" s="32">
        <v>2.1371247040902652E-2</v>
      </c>
      <c r="F20">
        <f t="shared" si="1"/>
        <v>78.82777592738023</v>
      </c>
      <c r="G20">
        <f t="shared" si="2"/>
        <v>2.8994539808956583</v>
      </c>
      <c r="H20" s="32">
        <v>78.544421389792674</v>
      </c>
      <c r="I20" s="48">
        <f t="shared" si="3"/>
        <v>1.9861328499041235</v>
      </c>
      <c r="J20" s="48">
        <v>4.3869147407949169</v>
      </c>
      <c r="K20">
        <f t="shared" si="4"/>
        <v>80.392005792103873</v>
      </c>
      <c r="L20">
        <f t="shared" si="5"/>
        <v>1.9195672330409381E-2</v>
      </c>
      <c r="M20" s="48">
        <v>4.3895244422729913</v>
      </c>
      <c r="N20">
        <f t="shared" si="6"/>
        <v>80.602078923299416</v>
      </c>
      <c r="O20">
        <f t="shared" si="7"/>
        <v>5.1157803644546421E-3</v>
      </c>
      <c r="P20" s="48">
        <v>4.3875542566262862</v>
      </c>
      <c r="Q20">
        <f t="shared" si="8"/>
        <v>80.443434195409736</v>
      </c>
      <c r="R20">
        <f t="shared" si="9"/>
        <v>7.5899021165795853E-3</v>
      </c>
    </row>
    <row r="21" spans="1:18" x14ac:dyDescent="0.35">
      <c r="A21">
        <v>2009</v>
      </c>
      <c r="B21" s="1">
        <v>89.294173377546201</v>
      </c>
      <c r="C21">
        <f t="shared" si="0"/>
        <v>4.4919362380218821</v>
      </c>
      <c r="D21" s="32">
        <v>4.4649818914956851</v>
      </c>
      <c r="E21" s="32">
        <v>2.6954346526196993E-2</v>
      </c>
      <c r="F21">
        <f t="shared" si="1"/>
        <v>86.919455544165302</v>
      </c>
      <c r="G21">
        <f t="shared" si="2"/>
        <v>5.639284788177271</v>
      </c>
      <c r="H21" s="32">
        <v>86.410861221134667</v>
      </c>
      <c r="I21" s="48">
        <f t="shared" si="3"/>
        <v>2.8833121564115345</v>
      </c>
      <c r="J21" s="48">
        <v>4.5299454932561245</v>
      </c>
      <c r="K21">
        <f t="shared" si="4"/>
        <v>92.753505252770225</v>
      </c>
      <c r="L21">
        <f t="shared" si="5"/>
        <v>11.966977022940959</v>
      </c>
      <c r="M21" s="48">
        <v>4.4304202878463386</v>
      </c>
      <c r="N21">
        <f t="shared" si="6"/>
        <v>83.966699678662195</v>
      </c>
      <c r="O21">
        <f t="shared" si="7"/>
        <v>28.381976012300832</v>
      </c>
      <c r="P21" s="48">
        <v>4.4267800850834931</v>
      </c>
      <c r="Q21">
        <f t="shared" si="8"/>
        <v>83.661599516639995</v>
      </c>
      <c r="R21">
        <f t="shared" si="9"/>
        <v>31.725888298563842</v>
      </c>
    </row>
    <row r="22" spans="1:18" x14ac:dyDescent="0.35">
      <c r="A22">
        <v>2010</v>
      </c>
      <c r="B22" s="1">
        <v>100</v>
      </c>
      <c r="C22">
        <f t="shared" si="0"/>
        <v>4.6051701859880918</v>
      </c>
      <c r="D22" s="32">
        <v>4.5902832966082547</v>
      </c>
      <c r="E22" s="32">
        <v>1.4886889379837065E-2</v>
      </c>
      <c r="F22">
        <f t="shared" si="1"/>
        <v>98.522337252748628</v>
      </c>
      <c r="G22">
        <f t="shared" si="2"/>
        <v>2.1834871946144734</v>
      </c>
      <c r="H22" s="32">
        <v>97.59842369484403</v>
      </c>
      <c r="I22" s="48">
        <f t="shared" si="3"/>
        <v>2.4015763051559702</v>
      </c>
      <c r="J22" s="48">
        <v>4.5251363785205543</v>
      </c>
      <c r="K22">
        <f t="shared" si="4"/>
        <v>92.308513868825202</v>
      </c>
      <c r="L22">
        <f t="shared" si="5"/>
        <v>59.158958906054266</v>
      </c>
      <c r="M22" s="48">
        <v>4.6028417703937068</v>
      </c>
      <c r="N22">
        <f t="shared" si="6"/>
        <v>99.767429306250463</v>
      </c>
      <c r="O22">
        <f t="shared" si="7"/>
        <v>5.4089127591140866E-2</v>
      </c>
      <c r="P22" s="48">
        <v>4.6102644350755337</v>
      </c>
      <c r="Q22">
        <f t="shared" si="8"/>
        <v>100.51072468362085</v>
      </c>
      <c r="R22">
        <f t="shared" si="9"/>
        <v>0.26083970245961768</v>
      </c>
    </row>
    <row r="23" spans="1:18" x14ac:dyDescent="0.35">
      <c r="A23">
        <v>2011</v>
      </c>
      <c r="B23" s="1">
        <v>108.858360966367</v>
      </c>
      <c r="C23">
        <f t="shared" si="0"/>
        <v>4.6900475965484754</v>
      </c>
      <c r="D23" s="32">
        <v>4.7129753368912812</v>
      </c>
      <c r="E23" s="32">
        <v>-2.2927740342805869E-2</v>
      </c>
      <c r="F23">
        <f t="shared" si="1"/>
        <v>111.38306953361655</v>
      </c>
      <c r="G23">
        <f t="shared" si="2"/>
        <v>6.3741533495432616</v>
      </c>
      <c r="H23" s="32">
        <v>110.14465173896917</v>
      </c>
      <c r="I23" s="48">
        <f t="shared" si="3"/>
        <v>-1.2862907726021717</v>
      </c>
      <c r="J23" s="48">
        <v>4.6676540336928802</v>
      </c>
      <c r="K23">
        <f t="shared" si="4"/>
        <v>106.44772650279691</v>
      </c>
      <c r="L23">
        <f t="shared" si="5"/>
        <v>5.8111585169518589</v>
      </c>
      <c r="M23" s="48">
        <v>4.6713950804431734</v>
      </c>
      <c r="N23">
        <f t="shared" si="6"/>
        <v>106.84669824476066</v>
      </c>
      <c r="O23">
        <f t="shared" si="7"/>
        <v>4.0467869055006354</v>
      </c>
      <c r="P23" s="48">
        <v>4.6696658886937623</v>
      </c>
      <c r="Q23">
        <f t="shared" si="8"/>
        <v>106.66209946504488</v>
      </c>
      <c r="R23">
        <f t="shared" si="9"/>
        <v>4.8235645821897224</v>
      </c>
    </row>
    <row r="24" spans="1:18" x14ac:dyDescent="0.35">
      <c r="A24">
        <v>2012</v>
      </c>
      <c r="B24" s="1">
        <v>118.995736617717</v>
      </c>
      <c r="C24">
        <f t="shared" si="0"/>
        <v>4.7790876657278627</v>
      </c>
      <c r="D24" s="32">
        <v>4.7708557130018967</v>
      </c>
      <c r="E24" s="32">
        <v>8.2319527259659964E-3</v>
      </c>
      <c r="F24">
        <f t="shared" si="1"/>
        <v>118.02019017437981</v>
      </c>
      <c r="G24">
        <f t="shared" si="2"/>
        <v>0.95169086310784923</v>
      </c>
      <c r="H24" s="32">
        <v>117.25238696277104</v>
      </c>
      <c r="I24" s="48">
        <f t="shared" si="3"/>
        <v>1.7433496549459591</v>
      </c>
      <c r="J24" s="48">
        <v>4.774603882477944</v>
      </c>
      <c r="K24">
        <f t="shared" si="4"/>
        <v>118.46337990500299</v>
      </c>
      <c r="L24">
        <f t="shared" si="5"/>
        <v>0.28340366957166185</v>
      </c>
      <c r="M24" s="48">
        <v>4.7401135666226448</v>
      </c>
      <c r="N24">
        <f t="shared" si="6"/>
        <v>114.44719832393706</v>
      </c>
      <c r="O24">
        <f t="shared" si="7"/>
        <v>20.689200609982542</v>
      </c>
      <c r="P24" s="48">
        <v>4.7405582581433352</v>
      </c>
      <c r="Q24">
        <f t="shared" si="8"/>
        <v>114.49810334027417</v>
      </c>
      <c r="R24">
        <f t="shared" si="9"/>
        <v>20.228705098361132</v>
      </c>
    </row>
    <row r="25" spans="1:18" x14ac:dyDescent="0.35">
      <c r="A25">
        <v>2013</v>
      </c>
      <c r="B25" s="1">
        <v>131.97536712458501</v>
      </c>
      <c r="C25">
        <f t="shared" si="0"/>
        <v>4.8826152924795183</v>
      </c>
      <c r="D25" s="32">
        <v>4.8638588696531979</v>
      </c>
      <c r="E25" s="32">
        <v>1.8756422826320396E-2</v>
      </c>
      <c r="F25">
        <f t="shared" si="1"/>
        <v>129.52305156390784</v>
      </c>
      <c r="G25">
        <f t="shared" si="2"/>
        <v>6.0138516091393521</v>
      </c>
      <c r="H25" s="32">
        <v>128.60173428205059</v>
      </c>
      <c r="I25" s="48">
        <f t="shared" si="3"/>
        <v>3.3736328425344198</v>
      </c>
      <c r="J25" s="48">
        <v>4.8519502103488996</v>
      </c>
      <c r="K25">
        <f t="shared" si="4"/>
        <v>127.98975355308596</v>
      </c>
      <c r="L25">
        <f t="shared" si="5"/>
        <v>15.885115541317369</v>
      </c>
      <c r="M25" s="48">
        <v>4.8521346087936852</v>
      </c>
      <c r="N25">
        <f t="shared" si="6"/>
        <v>128.01335684072751</v>
      </c>
      <c r="O25">
        <f t="shared" si="7"/>
        <v>15.697525489392548</v>
      </c>
      <c r="P25" s="48">
        <v>4.857281306297061</v>
      </c>
      <c r="Q25">
        <f t="shared" si="8"/>
        <v>128.67390121775827</v>
      </c>
      <c r="R25">
        <f t="shared" si="9"/>
        <v>10.899677133939274</v>
      </c>
    </row>
    <row r="26" spans="1:18" x14ac:dyDescent="0.35">
      <c r="A26">
        <v>2014</v>
      </c>
      <c r="B26" s="1">
        <v>140.36001894836599</v>
      </c>
      <c r="C26">
        <f t="shared" si="0"/>
        <v>4.9442106857133377</v>
      </c>
      <c r="D26" s="32">
        <v>4.9811794742030227</v>
      </c>
      <c r="E26" s="32">
        <v>-3.6968788489684989E-2</v>
      </c>
      <c r="F26">
        <f t="shared" si="1"/>
        <v>145.64606616279252</v>
      </c>
      <c r="G26">
        <f t="shared" si="2"/>
        <v>27.942295153146492</v>
      </c>
      <c r="H26" s="32">
        <v>144.27463516209559</v>
      </c>
      <c r="I26" s="48">
        <f t="shared" si="3"/>
        <v>-3.9146162137296017</v>
      </c>
      <c r="J26" s="48">
        <v>4.9815727632596678</v>
      </c>
      <c r="K26">
        <f t="shared" si="4"/>
        <v>145.7033584322306</v>
      </c>
      <c r="L26">
        <f t="shared" si="5"/>
        <v>28.551276839826528</v>
      </c>
      <c r="M26" s="48">
        <v>4.955844137757679</v>
      </c>
      <c r="N26">
        <f t="shared" si="6"/>
        <v>142.00242540292447</v>
      </c>
      <c r="O26">
        <f t="shared" si="7"/>
        <v>2.6974989619753651</v>
      </c>
      <c r="P26" s="48">
        <v>4.9563031932682309</v>
      </c>
      <c r="Q26">
        <f t="shared" si="8"/>
        <v>142.06762736333201</v>
      </c>
      <c r="R26">
        <f t="shared" si="9"/>
        <v>2.9159264988627549</v>
      </c>
    </row>
    <row r="27" spans="1:18" x14ac:dyDescent="0.35">
      <c r="A27">
        <v>2015</v>
      </c>
      <c r="B27" s="1">
        <v>148.60255802936999</v>
      </c>
      <c r="C27">
        <f t="shared" si="0"/>
        <v>5.0012753463304493</v>
      </c>
      <c r="D27" s="32">
        <v>5.0028529990988497</v>
      </c>
      <c r="E27" s="32">
        <v>-1.5776527684003838E-3</v>
      </c>
      <c r="F27">
        <f t="shared" si="1"/>
        <v>148.83718629874022</v>
      </c>
      <c r="G27">
        <f t="shared" si="2"/>
        <v>5.505042478767086E-2</v>
      </c>
      <c r="H27" s="32">
        <v>148.30516654924082</v>
      </c>
      <c r="I27" s="48">
        <f t="shared" si="3"/>
        <v>0.29739148012916417</v>
      </c>
      <c r="J27" s="48">
        <v>5.0105492338446131</v>
      </c>
      <c r="K27">
        <f t="shared" si="4"/>
        <v>149.98709151771519</v>
      </c>
      <c r="L27">
        <f t="shared" si="5"/>
        <v>1.9169329803493234</v>
      </c>
      <c r="M27" s="48">
        <v>5.0092571589146031</v>
      </c>
      <c r="N27">
        <f t="shared" si="6"/>
        <v>149.79342210158225</v>
      </c>
      <c r="O27">
        <f t="shared" si="7"/>
        <v>1.4181572384859766</v>
      </c>
      <c r="P27" s="48">
        <v>5.0113658181468219</v>
      </c>
      <c r="Q27">
        <f t="shared" si="8"/>
        <v>150.10961864223722</v>
      </c>
      <c r="R27">
        <f t="shared" si="9"/>
        <v>2.2712316908557666</v>
      </c>
    </row>
    <row r="28" spans="1:18" x14ac:dyDescent="0.35">
      <c r="A28">
        <v>2016</v>
      </c>
      <c r="B28" s="1">
        <v>155.94504973945999</v>
      </c>
      <c r="C28">
        <f t="shared" si="0"/>
        <v>5.0495036999367313</v>
      </c>
      <c r="D28" s="32">
        <v>5.0556041448891893</v>
      </c>
      <c r="E28" s="32">
        <v>-6.100444952457984E-3</v>
      </c>
      <c r="F28">
        <f t="shared" si="1"/>
        <v>156.89929162166587</v>
      </c>
      <c r="G28">
        <f t="shared" si="2"/>
        <v>0.91057756975581639</v>
      </c>
      <c r="H28" s="32">
        <v>156.41304211158496</v>
      </c>
      <c r="I28" s="48">
        <f t="shared" si="3"/>
        <v>-0.46799237212496791</v>
      </c>
      <c r="J28" s="48">
        <v>5.0666488577610522</v>
      </c>
      <c r="K28">
        <f t="shared" si="4"/>
        <v>158.64180431015521</v>
      </c>
      <c r="L28">
        <f t="shared" si="5"/>
        <v>7.272485214565557</v>
      </c>
      <c r="M28" s="48">
        <v>5.0513828686904905</v>
      </c>
      <c r="N28">
        <f t="shared" si="6"/>
        <v>156.23837231923025</v>
      </c>
      <c r="O28">
        <f t="shared" si="7"/>
        <v>8.6038135803081645E-2</v>
      </c>
      <c r="P28" s="48">
        <v>5.0519891389828455</v>
      </c>
      <c r="Q28">
        <f t="shared" si="8"/>
        <v>156.33312372247153</v>
      </c>
      <c r="R28">
        <f t="shared" si="9"/>
        <v>0.15060141629043902</v>
      </c>
    </row>
    <row r="29" spans="1:18" x14ac:dyDescent="0.35">
      <c r="A29">
        <v>2017</v>
      </c>
      <c r="B29" s="1">
        <v>159.82946470866901</v>
      </c>
      <c r="C29">
        <f t="shared" si="0"/>
        <v>5.0741074012456853</v>
      </c>
      <c r="D29" s="32">
        <v>5.0954198322603093</v>
      </c>
      <c r="E29" s="32">
        <v>-2.1312431014623989E-2</v>
      </c>
      <c r="F29">
        <f t="shared" si="1"/>
        <v>163.27237724846398</v>
      </c>
      <c r="G29">
        <f t="shared" si="2"/>
        <v>11.853646756677483</v>
      </c>
      <c r="H29" s="32">
        <v>162.90266487016893</v>
      </c>
      <c r="I29" s="48">
        <f t="shared" si="3"/>
        <v>-3.0732001614999263</v>
      </c>
      <c r="J29" s="48">
        <v>5.1119704499385001</v>
      </c>
      <c r="K29">
        <f t="shared" si="4"/>
        <v>165.99712184755623</v>
      </c>
      <c r="L29">
        <f t="shared" si="5"/>
        <v>38.039994582866512</v>
      </c>
      <c r="M29" s="48">
        <v>5.0933956299898471</v>
      </c>
      <c r="N29">
        <f t="shared" si="6"/>
        <v>162.94221520184976</v>
      </c>
      <c r="O29">
        <f t="shared" si="7"/>
        <v>9.6892156327970334</v>
      </c>
      <c r="P29" s="48">
        <v>5.0938303038902868</v>
      </c>
      <c r="Q29">
        <f t="shared" si="8"/>
        <v>163.01305732557353</v>
      </c>
      <c r="R29">
        <f t="shared" si="9"/>
        <v>10.135261950408966</v>
      </c>
    </row>
    <row r="30" spans="1:18" ht="15" thickBot="1" x14ac:dyDescent="0.4">
      <c r="A30">
        <v>2018</v>
      </c>
      <c r="B30" s="1">
        <v>167.59829464708699</v>
      </c>
      <c r="C30">
        <f t="shared" si="0"/>
        <v>5.121570012859503</v>
      </c>
      <c r="D30" s="33">
        <v>5.0975315225452471</v>
      </c>
      <c r="E30" s="33">
        <v>2.4038490314255867E-2</v>
      </c>
      <c r="F30">
        <f t="shared" si="1"/>
        <v>163.61752223269642</v>
      </c>
      <c r="G30">
        <f t="shared" si="2"/>
        <v>15.846549015172942</v>
      </c>
      <c r="H30" s="33">
        <v>163.51026755201192</v>
      </c>
      <c r="I30" s="48">
        <f t="shared" si="3"/>
        <v>4.0880270950750628</v>
      </c>
      <c r="J30" s="51">
        <v>5.1327824337029835</v>
      </c>
      <c r="K30">
        <f t="shared" si="4"/>
        <v>169.48805183771665</v>
      </c>
      <c r="L30">
        <f t="shared" si="5"/>
        <v>3.5711822395365287</v>
      </c>
      <c r="M30" s="51">
        <v>5.1039454129041486</v>
      </c>
      <c r="N30">
        <f t="shared" si="6"/>
        <v>164.67031973580768</v>
      </c>
      <c r="O30">
        <f t="shared" si="7"/>
        <v>8.5730370810810648</v>
      </c>
      <c r="P30" s="51">
        <v>5.1038110434653348</v>
      </c>
      <c r="Q30">
        <f t="shared" si="8"/>
        <v>164.64819456386226</v>
      </c>
      <c r="R30">
        <f t="shared" si="9"/>
        <v>8.7030905010425332</v>
      </c>
    </row>
    <row r="32" spans="1:18" x14ac:dyDescent="0.35">
      <c r="G32">
        <f>AVERAGE(G2:G30)</f>
        <v>3.850009481201496</v>
      </c>
      <c r="L32">
        <f>AVERAGE(L2:L30)</f>
        <v>8.299993762848624</v>
      </c>
      <c r="O32">
        <f>AVERAGE(O2:O30)</f>
        <v>4.5303980018377636</v>
      </c>
      <c r="R32">
        <f>AVERAGE(R2:R30)</f>
        <v>4.6821817615272296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EF22-47B2-4CDD-8A53-C2A3EF2ACF79}">
  <sheetPr codeName="Sheet12"/>
  <dimension ref="A1:B28"/>
  <sheetViews>
    <sheetView workbookViewId="0"/>
  </sheetViews>
  <sheetFormatPr defaultRowHeight="14.5" x14ac:dyDescent="0.35"/>
  <sheetData>
    <row r="1" spans="1:2" x14ac:dyDescent="0.35">
      <c r="A1">
        <v>3.4482758620689655E-2</v>
      </c>
      <c r="B1">
        <v>1.9817590252968116E-3</v>
      </c>
    </row>
    <row r="2" spans="1:2" x14ac:dyDescent="0.35">
      <c r="A2">
        <v>6.8965517241379309E-2</v>
      </c>
      <c r="B2">
        <v>3.5938433469816573E-2</v>
      </c>
    </row>
    <row r="3" spans="1:2" x14ac:dyDescent="0.35">
      <c r="A3">
        <v>0.10344827586206896</v>
      </c>
      <c r="B3">
        <v>6.6952537095308032E-2</v>
      </c>
    </row>
    <row r="4" spans="1:2" x14ac:dyDescent="0.35">
      <c r="A4">
        <v>0.13793103448275862</v>
      </c>
      <c r="B4">
        <v>0.16975512048971791</v>
      </c>
    </row>
    <row r="5" spans="1:2" x14ac:dyDescent="0.35">
      <c r="A5">
        <v>0.17241379310344829</v>
      </c>
      <c r="B5">
        <v>0.18604110020091338</v>
      </c>
    </row>
    <row r="6" spans="1:2" x14ac:dyDescent="0.35">
      <c r="A6">
        <v>0.20689655172413796</v>
      </c>
      <c r="B6">
        <v>0.28866934326672328</v>
      </c>
    </row>
    <row r="7" spans="1:2" x14ac:dyDescent="0.35">
      <c r="A7">
        <v>0.24137931034482762</v>
      </c>
      <c r="B7">
        <v>0.2943062514922915</v>
      </c>
    </row>
    <row r="8" spans="1:2" x14ac:dyDescent="0.35">
      <c r="A8">
        <v>0.27586206896551729</v>
      </c>
      <c r="B8">
        <v>0.37169476088049885</v>
      </c>
    </row>
    <row r="9" spans="1:2" x14ac:dyDescent="0.35">
      <c r="A9">
        <v>0.31034482758620696</v>
      </c>
      <c r="B9">
        <v>0.38075845976879419</v>
      </c>
    </row>
    <row r="10" spans="1:2" x14ac:dyDescent="0.35">
      <c r="A10">
        <v>0.34482758620689663</v>
      </c>
      <c r="B10">
        <v>0.40997440330095347</v>
      </c>
    </row>
    <row r="11" spans="1:2" x14ac:dyDescent="0.35">
      <c r="A11">
        <v>0.3793103448275863</v>
      </c>
      <c r="B11">
        <v>0.43172682323795009</v>
      </c>
    </row>
    <row r="12" spans="1:2" x14ac:dyDescent="0.35">
      <c r="A12">
        <v>0.41379310344827597</v>
      </c>
      <c r="B12">
        <v>0.44893900475896764</v>
      </c>
    </row>
    <row r="13" spans="1:2" x14ac:dyDescent="0.35">
      <c r="A13">
        <v>0.44827586206896564</v>
      </c>
      <c r="B13">
        <v>0.4681012022886808</v>
      </c>
    </row>
    <row r="14" spans="1:2" x14ac:dyDescent="0.35">
      <c r="A14">
        <v>0.4827586206896553</v>
      </c>
      <c r="B14">
        <v>0.47319247661905395</v>
      </c>
    </row>
    <row r="15" spans="1:2" x14ac:dyDescent="0.35">
      <c r="A15">
        <v>0.51724137931034497</v>
      </c>
      <c r="B15">
        <v>0.49509169551687709</v>
      </c>
    </row>
    <row r="16" spans="1:2" x14ac:dyDescent="0.35">
      <c r="A16">
        <v>0.55172413793103459</v>
      </c>
      <c r="B16">
        <v>0.54212573816199372</v>
      </c>
    </row>
    <row r="17" spans="1:2" x14ac:dyDescent="0.35">
      <c r="A17">
        <v>0.5862068965517242</v>
      </c>
      <c r="B17">
        <v>0.57134297269313794</v>
      </c>
    </row>
    <row r="18" spans="1:2" x14ac:dyDescent="0.35">
      <c r="A18">
        <v>0.62068965517241381</v>
      </c>
      <c r="B18">
        <v>0.57706314298701944</v>
      </c>
    </row>
    <row r="19" spans="1:2" x14ac:dyDescent="0.35">
      <c r="A19">
        <v>0.65517241379310343</v>
      </c>
      <c r="B19">
        <v>0.59784161908339994</v>
      </c>
    </row>
    <row r="20" spans="1:2" x14ac:dyDescent="0.35">
      <c r="A20">
        <v>0.68965517241379304</v>
      </c>
      <c r="B20">
        <v>0.59930115311111953</v>
      </c>
    </row>
    <row r="21" spans="1:2" x14ac:dyDescent="0.35">
      <c r="A21">
        <v>0.72413793103448265</v>
      </c>
      <c r="B21">
        <v>0.69471283834757014</v>
      </c>
    </row>
    <row r="22" spans="1:2" x14ac:dyDescent="0.35">
      <c r="A22">
        <v>0.75862068965517226</v>
      </c>
      <c r="B22">
        <v>0.71957662211771878</v>
      </c>
    </row>
    <row r="23" spans="1:2" x14ac:dyDescent="0.35">
      <c r="A23">
        <v>0.79310344827586188</v>
      </c>
      <c r="B23">
        <v>0.74508521959361318</v>
      </c>
    </row>
    <row r="24" spans="1:2" x14ac:dyDescent="0.35">
      <c r="A24">
        <v>0.82758620689655149</v>
      </c>
      <c r="B24">
        <v>0.77648126061993894</v>
      </c>
    </row>
    <row r="25" spans="1:2" x14ac:dyDescent="0.35">
      <c r="A25">
        <v>0.8620689655172411</v>
      </c>
      <c r="B25">
        <v>0.80611082921451416</v>
      </c>
    </row>
    <row r="26" spans="1:2" x14ac:dyDescent="0.35">
      <c r="A26">
        <v>0.89655172413793072</v>
      </c>
      <c r="B26">
        <v>0.83560923422240663</v>
      </c>
    </row>
    <row r="27" spans="1:2" x14ac:dyDescent="0.35">
      <c r="A27">
        <v>0.93103448275862033</v>
      </c>
      <c r="B27">
        <v>0.92633655322664943</v>
      </c>
    </row>
    <row r="28" spans="1:2" x14ac:dyDescent="0.35">
      <c r="A28">
        <v>0.96551724137930994</v>
      </c>
      <c r="B28">
        <v>0.92942791875280495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17B8-75F0-4E38-83DE-F80801E4760D}">
  <sheetPr codeName="Sheet13">
    <tabColor rgb="FF007800"/>
  </sheetPr>
  <dimension ref="B1:M199"/>
  <sheetViews>
    <sheetView topLeftCell="A73" zoomScaleNormal="100" workbookViewId="0">
      <selection activeCell="D69" sqref="D69:D97"/>
    </sheetView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203</v>
      </c>
    </row>
    <row r="4" spans="2:13" x14ac:dyDescent="0.35">
      <c r="B4" t="s">
        <v>201</v>
      </c>
    </row>
    <row r="5" spans="2:13" x14ac:dyDescent="0.35">
      <c r="B5" t="s">
        <v>202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116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109</v>
      </c>
      <c r="C19" s="25">
        <v>29</v>
      </c>
      <c r="D19" s="25">
        <v>0</v>
      </c>
      <c r="E19" s="25">
        <v>29</v>
      </c>
      <c r="F19" s="26">
        <v>22.949007579346301</v>
      </c>
      <c r="G19" s="26">
        <v>167.59829464708699</v>
      </c>
      <c r="H19" s="26">
        <v>78.444731096555017</v>
      </c>
      <c r="I19" s="26">
        <v>44.622121168337543</v>
      </c>
    </row>
    <row r="22" spans="2:9" x14ac:dyDescent="0.35">
      <c r="B22" s="27" t="s">
        <v>127</v>
      </c>
    </row>
    <row r="24" spans="2:9" x14ac:dyDescent="0.35">
      <c r="B24" t="s">
        <v>128</v>
      </c>
    </row>
    <row r="25" spans="2:9" ht="15" thickBot="1" x14ac:dyDescent="0.4"/>
    <row r="26" spans="2:9" x14ac:dyDescent="0.35">
      <c r="B26" s="22" t="s">
        <v>105</v>
      </c>
      <c r="C26" s="22" t="s">
        <v>106</v>
      </c>
      <c r="D26" s="22" t="s">
        <v>129</v>
      </c>
      <c r="E26" s="22" t="s">
        <v>130</v>
      </c>
      <c r="F26" s="22" t="s">
        <v>131</v>
      </c>
    </row>
    <row r="27" spans="2:9" x14ac:dyDescent="0.35">
      <c r="B27" s="34">
        <v>1</v>
      </c>
      <c r="C27" s="34">
        <v>0</v>
      </c>
      <c r="D27" s="34">
        <v>0</v>
      </c>
      <c r="E27" s="34">
        <v>0</v>
      </c>
      <c r="F27" s="35">
        <v>122.6238493684028</v>
      </c>
      <c r="G27" s="36"/>
    </row>
    <row r="28" spans="2:9" x14ac:dyDescent="0.35">
      <c r="B28" s="29">
        <v>1</v>
      </c>
      <c r="C28" s="29">
        <v>1</v>
      </c>
      <c r="D28" s="29">
        <v>0</v>
      </c>
      <c r="E28" s="29">
        <v>0</v>
      </c>
      <c r="F28" s="32">
        <v>123.53456824608482</v>
      </c>
    </row>
    <row r="29" spans="2:9" x14ac:dyDescent="0.35">
      <c r="B29" s="29">
        <v>1</v>
      </c>
      <c r="C29" s="29">
        <v>2</v>
      </c>
      <c r="D29" s="29">
        <v>0</v>
      </c>
      <c r="E29" s="29">
        <v>0</v>
      </c>
      <c r="F29" s="32">
        <v>127.60998287252333</v>
      </c>
    </row>
    <row r="30" spans="2:9" x14ac:dyDescent="0.35">
      <c r="B30" s="29">
        <v>2</v>
      </c>
      <c r="C30" s="29">
        <v>0</v>
      </c>
      <c r="D30" s="29">
        <v>0</v>
      </c>
      <c r="E30" s="29">
        <v>0</v>
      </c>
      <c r="F30" s="32">
        <v>123.38127545219102</v>
      </c>
    </row>
    <row r="31" spans="2:9" x14ac:dyDescent="0.35">
      <c r="B31" s="29">
        <v>2</v>
      </c>
      <c r="C31" s="29">
        <v>1</v>
      </c>
      <c r="D31" s="29">
        <v>0</v>
      </c>
      <c r="E31" s="29">
        <v>0</v>
      </c>
      <c r="F31" s="32">
        <v>126.35036291474916</v>
      </c>
    </row>
    <row r="32" spans="2:9" ht="15" thickBot="1" x14ac:dyDescent="0.4">
      <c r="B32" s="30">
        <v>2</v>
      </c>
      <c r="C32" s="30">
        <v>2</v>
      </c>
      <c r="D32" s="30">
        <v>0</v>
      </c>
      <c r="E32" s="30">
        <v>0</v>
      </c>
      <c r="F32" s="33">
        <v>129.36432477657738</v>
      </c>
    </row>
    <row r="33" spans="2:3" x14ac:dyDescent="0.35">
      <c r="B33" s="37" t="s">
        <v>132</v>
      </c>
    </row>
    <row r="36" spans="2:3" x14ac:dyDescent="0.35">
      <c r="B36" t="s">
        <v>133</v>
      </c>
    </row>
    <row r="38" spans="2:3" x14ac:dyDescent="0.35">
      <c r="B38" t="s">
        <v>134</v>
      </c>
    </row>
    <row r="39" spans="2:3" ht="15" thickBot="1" x14ac:dyDescent="0.4"/>
    <row r="40" spans="2:3" x14ac:dyDescent="0.35">
      <c r="B40" s="38" t="s">
        <v>120</v>
      </c>
      <c r="C40" s="38">
        <v>28</v>
      </c>
    </row>
    <row r="41" spans="2:3" x14ac:dyDescent="0.35">
      <c r="B41" s="20" t="s">
        <v>135</v>
      </c>
      <c r="C41" s="20">
        <v>26</v>
      </c>
    </row>
    <row r="42" spans="2:3" x14ac:dyDescent="0.35">
      <c r="B42" s="20" t="s">
        <v>136</v>
      </c>
      <c r="C42" s="20">
        <v>102.74533169168636</v>
      </c>
    </row>
    <row r="43" spans="2:3" x14ac:dyDescent="0.35">
      <c r="B43" s="20" t="s">
        <v>137</v>
      </c>
      <c r="C43" s="20">
        <v>3.6694761318459412</v>
      </c>
    </row>
    <row r="44" spans="2:3" x14ac:dyDescent="0.35">
      <c r="B44" s="20" t="s">
        <v>138</v>
      </c>
      <c r="C44" s="20">
        <v>1.9155876727119385</v>
      </c>
    </row>
    <row r="45" spans="2:3" x14ac:dyDescent="0.35">
      <c r="B45" s="20" t="s">
        <v>139</v>
      </c>
      <c r="C45" s="20">
        <v>3.6694761318459412</v>
      </c>
    </row>
    <row r="46" spans="2:3" x14ac:dyDescent="0.35">
      <c r="B46" s="20" t="s">
        <v>140</v>
      </c>
      <c r="C46" s="20">
        <v>28.36769060854192</v>
      </c>
    </row>
    <row r="47" spans="2:3" x14ac:dyDescent="0.35">
      <c r="B47" s="20" t="s">
        <v>141</v>
      </c>
      <c r="C47" s="20">
        <v>1.7995826288046657</v>
      </c>
    </row>
    <row r="48" spans="2:3" x14ac:dyDescent="0.35">
      <c r="B48" s="20" t="s">
        <v>142</v>
      </c>
      <c r="C48" s="20">
        <v>118.1438493684028</v>
      </c>
    </row>
    <row r="49" spans="2:9" x14ac:dyDescent="0.35">
      <c r="B49" s="20" t="s">
        <v>143</v>
      </c>
      <c r="C49" s="20">
        <v>3.9412891786493445</v>
      </c>
    </row>
    <row r="50" spans="2:9" x14ac:dyDescent="0.35">
      <c r="B50" s="20" t="s">
        <v>144</v>
      </c>
      <c r="C50" s="20">
        <v>122.1438493684028</v>
      </c>
    </row>
    <row r="51" spans="2:9" x14ac:dyDescent="0.35">
      <c r="B51" s="20" t="s">
        <v>131</v>
      </c>
      <c r="C51" s="20">
        <v>122.6238493684028</v>
      </c>
    </row>
    <row r="52" spans="2:9" x14ac:dyDescent="0.35">
      <c r="B52" s="20" t="s">
        <v>145</v>
      </c>
      <c r="C52" s="20">
        <v>124.8082583887532</v>
      </c>
    </row>
    <row r="53" spans="2:9" ht="15" thickBot="1" x14ac:dyDescent="0.4">
      <c r="B53" s="39" t="s">
        <v>146</v>
      </c>
      <c r="C53" s="39">
        <v>28</v>
      </c>
    </row>
    <row r="56" spans="2:9" x14ac:dyDescent="0.35">
      <c r="B56" t="s">
        <v>147</v>
      </c>
    </row>
    <row r="57" spans="2:9" ht="15" thickBot="1" x14ac:dyDescent="0.4"/>
    <row r="58" spans="2:9" x14ac:dyDescent="0.35">
      <c r="B58" s="21" t="s">
        <v>148</v>
      </c>
      <c r="C58" s="22" t="s">
        <v>149</v>
      </c>
      <c r="D58" s="22" t="s">
        <v>150</v>
      </c>
      <c r="E58" s="22" t="s">
        <v>151</v>
      </c>
      <c r="F58" s="22" t="s">
        <v>152</v>
      </c>
    </row>
    <row r="59" spans="2:9" ht="15" thickBot="1" x14ac:dyDescent="0.4">
      <c r="B59" s="24" t="s">
        <v>153</v>
      </c>
      <c r="C59" s="26">
        <v>0</v>
      </c>
      <c r="D59" s="26"/>
      <c r="E59" s="26"/>
      <c r="F59" s="26"/>
    </row>
    <row r="61" spans="2:9" ht="15" thickBot="1" x14ac:dyDescent="0.4"/>
    <row r="62" spans="2:9" x14ac:dyDescent="0.35">
      <c r="B62" s="21" t="s">
        <v>148</v>
      </c>
      <c r="C62" s="22" t="s">
        <v>149</v>
      </c>
      <c r="D62" s="22" t="s">
        <v>150</v>
      </c>
      <c r="E62" s="22" t="s">
        <v>151</v>
      </c>
      <c r="F62" s="22" t="s">
        <v>152</v>
      </c>
      <c r="G62" s="22" t="s">
        <v>154</v>
      </c>
      <c r="H62" s="22" t="s">
        <v>151</v>
      </c>
      <c r="I62" s="22" t="s">
        <v>152</v>
      </c>
    </row>
    <row r="63" spans="2:9" ht="15" thickBot="1" x14ac:dyDescent="0.4">
      <c r="B63" s="24" t="s">
        <v>155</v>
      </c>
      <c r="C63" s="26">
        <v>0.94758229296300711</v>
      </c>
      <c r="D63" s="26">
        <v>4.7979872933180977E-2</v>
      </c>
      <c r="E63" s="26">
        <v>0.85354347003116426</v>
      </c>
      <c r="F63" s="26">
        <v>1.0416211158948501</v>
      </c>
      <c r="G63" s="26">
        <v>6.0382056837799139E-2</v>
      </c>
      <c r="H63" s="26">
        <v>0.8292356362484703</v>
      </c>
      <c r="I63" s="26">
        <v>1.0659289496775439</v>
      </c>
    </row>
    <row r="66" spans="2:6" x14ac:dyDescent="0.35">
      <c r="B66" t="s">
        <v>156</v>
      </c>
    </row>
    <row r="67" spans="2:6" ht="15" thickBot="1" x14ac:dyDescent="0.4"/>
    <row r="68" spans="2:6" x14ac:dyDescent="0.35">
      <c r="B68" s="40" t="s">
        <v>120</v>
      </c>
      <c r="C68" s="22" t="s">
        <v>109</v>
      </c>
      <c r="D68" s="22" t="s">
        <v>157</v>
      </c>
      <c r="E68" s="22" t="s">
        <v>158</v>
      </c>
      <c r="F68" s="22" t="s">
        <v>159</v>
      </c>
    </row>
    <row r="69" spans="2:6" x14ac:dyDescent="0.35">
      <c r="B69" s="28">
        <v>1990</v>
      </c>
      <c r="C69" s="31">
        <v>22.949007579346301</v>
      </c>
      <c r="D69" s="31">
        <v>22.949007579346301</v>
      </c>
      <c r="E69" s="31">
        <v>0</v>
      </c>
      <c r="F69" s="31">
        <v>0</v>
      </c>
    </row>
    <row r="70" spans="2:6" x14ac:dyDescent="0.35">
      <c r="B70" s="29">
        <v>1991</v>
      </c>
      <c r="C70" s="32">
        <v>26.132091425864498</v>
      </c>
      <c r="D70" s="32">
        <v>25.115058538039349</v>
      </c>
      <c r="E70" s="32">
        <v>1.0170328878251489</v>
      </c>
      <c r="F70" s="32">
        <v>0.53092474038805737</v>
      </c>
    </row>
    <row r="71" spans="2:6" x14ac:dyDescent="0.35">
      <c r="B71" s="29">
        <v>1992</v>
      </c>
      <c r="C71" s="32">
        <v>29.2124945523449</v>
      </c>
      <c r="D71" s="32">
        <v>29.148325315841721</v>
      </c>
      <c r="E71" s="32">
        <v>6.4169236503179405E-2</v>
      </c>
      <c r="F71" s="32">
        <v>3.3498459724546903E-2</v>
      </c>
    </row>
    <row r="72" spans="2:6" x14ac:dyDescent="0.35">
      <c r="B72" s="29">
        <v>1993</v>
      </c>
      <c r="C72" s="32">
        <v>31.060737091425899</v>
      </c>
      <c r="D72" s="32">
        <v>32.131430010185618</v>
      </c>
      <c r="E72" s="32">
        <v>-1.0706929187597183</v>
      </c>
      <c r="F72" s="32">
        <v>-0.5589370478898078</v>
      </c>
    </row>
    <row r="73" spans="2:6" x14ac:dyDescent="0.35">
      <c r="B73" s="29">
        <v>1994</v>
      </c>
      <c r="C73" s="32">
        <v>34.243821411653201</v>
      </c>
      <c r="D73" s="32">
        <v>32.812098994560046</v>
      </c>
      <c r="E73" s="32">
        <v>1.4317224170931553</v>
      </c>
      <c r="F73" s="32">
        <v>0.74740636384772474</v>
      </c>
    </row>
    <row r="74" spans="2:6" x14ac:dyDescent="0.35">
      <c r="B74" s="29">
        <v>1995</v>
      </c>
      <c r="C74" s="32">
        <v>37.745213169114201</v>
      </c>
      <c r="D74" s="32">
        <v>37.260055750508783</v>
      </c>
      <c r="E74" s="32">
        <v>0.48515741860541794</v>
      </c>
      <c r="F74" s="32">
        <v>0.25326818788647254</v>
      </c>
    </row>
    <row r="75" spans="2:6" x14ac:dyDescent="0.35">
      <c r="B75" s="29">
        <v>1996</v>
      </c>
      <c r="C75" s="32">
        <v>41.133658455708201</v>
      </c>
      <c r="D75" s="32">
        <v>41.063069999210867</v>
      </c>
      <c r="E75" s="32">
        <v>7.0588456497333141E-2</v>
      </c>
      <c r="F75" s="32">
        <v>3.6849504464287738E-2</v>
      </c>
    </row>
    <row r="76" spans="2:6" x14ac:dyDescent="0.35">
      <c r="B76" s="29">
        <v>1997</v>
      </c>
      <c r="C76" s="32">
        <v>44.080577451444803</v>
      </c>
      <c r="D76" s="32">
        <v>44.344489209958638</v>
      </c>
      <c r="E76" s="32">
        <v>-0.26391175851383508</v>
      </c>
      <c r="F76" s="32">
        <v>-0.13777064984982365</v>
      </c>
    </row>
    <row r="77" spans="2:6" x14ac:dyDescent="0.35">
      <c r="B77" s="29">
        <v>1998</v>
      </c>
      <c r="C77" s="32">
        <v>49.9128076740881</v>
      </c>
      <c r="D77" s="32">
        <v>46.873025710601134</v>
      </c>
      <c r="E77" s="32">
        <v>3.0397819634869663</v>
      </c>
      <c r="F77" s="32">
        <v>1.5868665301982665</v>
      </c>
    </row>
    <row r="78" spans="2:6" x14ac:dyDescent="0.35">
      <c r="B78" s="29">
        <v>1999</v>
      </c>
      <c r="C78" s="32">
        <v>52.243646139270503</v>
      </c>
      <c r="D78" s="32">
        <v>55.439325761548588</v>
      </c>
      <c r="E78" s="32">
        <v>-3.1956796222780852</v>
      </c>
      <c r="F78" s="32">
        <v>-1.6682502543743629</v>
      </c>
    </row>
    <row r="79" spans="2:6" x14ac:dyDescent="0.35">
      <c r="B79" s="29">
        <v>2000</v>
      </c>
      <c r="C79" s="32">
        <v>54.338321648507801</v>
      </c>
      <c r="D79" s="32">
        <v>54.452307396634417</v>
      </c>
      <c r="E79" s="32">
        <v>-0.11398574812661622</v>
      </c>
      <c r="F79" s="32">
        <v>-5.9504323268714791E-2</v>
      </c>
    </row>
    <row r="80" spans="2:6" x14ac:dyDescent="0.35">
      <c r="B80" s="29">
        <v>2001</v>
      </c>
      <c r="C80" s="32">
        <v>56.391926101373699</v>
      </c>
      <c r="D80" s="32">
        <v>56.323199070564335</v>
      </c>
      <c r="E80" s="32">
        <v>6.8727030809363043E-2</v>
      </c>
      <c r="F80" s="32">
        <v>3.5877778808246719E-2</v>
      </c>
    </row>
    <row r="81" spans="2:6" x14ac:dyDescent="0.35">
      <c r="B81" s="29">
        <v>2002</v>
      </c>
      <c r="C81" s="32">
        <v>58.815172903837002</v>
      </c>
      <c r="D81" s="32">
        <v>58.337885317659406</v>
      </c>
      <c r="E81" s="32">
        <v>0.47728758617759581</v>
      </c>
      <c r="F81" s="32">
        <v>0.24915987557065949</v>
      </c>
    </row>
    <row r="82" spans="2:6" x14ac:dyDescent="0.35">
      <c r="B82" s="29">
        <v>2003</v>
      </c>
      <c r="C82" s="32">
        <v>61.053595452392202</v>
      </c>
      <c r="D82" s="32">
        <v>61.111398665330455</v>
      </c>
      <c r="E82" s="32">
        <v>-5.7803212938253523E-2</v>
      </c>
      <c r="F82" s="32">
        <v>-3.0175185276913104E-2</v>
      </c>
    </row>
    <row r="83" spans="2:6" x14ac:dyDescent="0.35">
      <c r="B83" s="29">
        <v>2004</v>
      </c>
      <c r="C83" s="32">
        <v>63.353638086215099</v>
      </c>
      <c r="D83" s="32">
        <v>63.174685023572238</v>
      </c>
      <c r="E83" s="32">
        <v>0.17895306264286148</v>
      </c>
      <c r="F83" s="32">
        <v>9.3419406061176935E-2</v>
      </c>
    </row>
    <row r="84" spans="2:6" x14ac:dyDescent="0.35">
      <c r="B84" s="29">
        <v>2005</v>
      </c>
      <c r="C84" s="32">
        <v>66.043851255329201</v>
      </c>
      <c r="D84" s="32">
        <v>65.53311775908567</v>
      </c>
      <c r="E84" s="32">
        <v>0.5107334962435317</v>
      </c>
      <c r="F84" s="32">
        <v>0.26661974469718491</v>
      </c>
    </row>
    <row r="85" spans="2:6" x14ac:dyDescent="0.35">
      <c r="B85" s="29">
        <v>2006</v>
      </c>
      <c r="C85" s="32">
        <v>69.872098531501607</v>
      </c>
      <c r="D85" s="32">
        <v>68.593049618677625</v>
      </c>
      <c r="E85" s="32">
        <v>1.2790489128239813</v>
      </c>
      <c r="F85" s="32">
        <v>0.66770575476360439</v>
      </c>
    </row>
    <row r="86" spans="2:6" x14ac:dyDescent="0.35">
      <c r="B86" s="29">
        <v>2007</v>
      </c>
      <c r="C86" s="32">
        <v>74.324964471814297</v>
      </c>
      <c r="D86" s="32">
        <v>73.49967786348644</v>
      </c>
      <c r="E86" s="32">
        <v>0.82528660832785761</v>
      </c>
      <c r="F86" s="32">
        <v>0.43082685281612909</v>
      </c>
    </row>
    <row r="87" spans="2:6" x14ac:dyDescent="0.35">
      <c r="B87" s="29">
        <v>2008</v>
      </c>
      <c r="C87" s="32">
        <v>80.530554239696798</v>
      </c>
      <c r="D87" s="32">
        <v>78.544421389792674</v>
      </c>
      <c r="E87" s="32">
        <v>1.9861328499041235</v>
      </c>
      <c r="F87" s="32">
        <v>1.0368269112383213</v>
      </c>
    </row>
    <row r="88" spans="2:6" x14ac:dyDescent="0.35">
      <c r="B88" s="29">
        <v>2009</v>
      </c>
      <c r="C88" s="32">
        <v>89.294173377546201</v>
      </c>
      <c r="D88" s="32">
        <v>86.410861221134667</v>
      </c>
      <c r="E88" s="32">
        <v>2.8833121564115345</v>
      </c>
      <c r="F88" s="32">
        <v>1.505184125730757</v>
      </c>
    </row>
    <row r="89" spans="2:6" x14ac:dyDescent="0.35">
      <c r="B89" s="29">
        <v>2010</v>
      </c>
      <c r="C89" s="32">
        <v>100</v>
      </c>
      <c r="D89" s="32">
        <v>97.59842369484403</v>
      </c>
      <c r="E89" s="32">
        <v>2.4015763051559702</v>
      </c>
      <c r="F89" s="32">
        <v>1.2537021089491598</v>
      </c>
    </row>
    <row r="90" spans="2:6" x14ac:dyDescent="0.35">
      <c r="B90" s="29">
        <v>2011</v>
      </c>
      <c r="C90" s="32">
        <v>108.858360966367</v>
      </c>
      <c r="D90" s="32">
        <v>110.14465173896917</v>
      </c>
      <c r="E90" s="32">
        <v>-1.2862907726021717</v>
      </c>
      <c r="F90" s="32">
        <v>-0.67148624462650797</v>
      </c>
    </row>
    <row r="91" spans="2:6" x14ac:dyDescent="0.35">
      <c r="B91" s="29">
        <v>2012</v>
      </c>
      <c r="C91" s="32">
        <v>118.995736617717</v>
      </c>
      <c r="D91" s="32">
        <v>117.25238696277104</v>
      </c>
      <c r="E91" s="32">
        <v>1.7433496549459591</v>
      </c>
      <c r="F91" s="32">
        <v>0.91008606903272748</v>
      </c>
    </row>
    <row r="92" spans="2:6" x14ac:dyDescent="0.35">
      <c r="B92" s="29">
        <v>2013</v>
      </c>
      <c r="C92" s="32">
        <v>131.97536712458501</v>
      </c>
      <c r="D92" s="32">
        <v>128.60173428205059</v>
      </c>
      <c r="E92" s="32">
        <v>3.3736328425344198</v>
      </c>
      <c r="F92" s="32">
        <v>1.7611477097042996</v>
      </c>
    </row>
    <row r="93" spans="2:6" x14ac:dyDescent="0.35">
      <c r="B93" s="29">
        <v>2014</v>
      </c>
      <c r="C93" s="32">
        <v>140.36001894836599</v>
      </c>
      <c r="D93" s="32">
        <v>144.27463516209559</v>
      </c>
      <c r="E93" s="32">
        <v>-3.9146162137296017</v>
      </c>
      <c r="F93" s="32">
        <v>-2.0435588876950725</v>
      </c>
    </row>
    <row r="94" spans="2:6" x14ac:dyDescent="0.35">
      <c r="B94" s="29">
        <v>2015</v>
      </c>
      <c r="C94" s="32">
        <v>148.60255802936999</v>
      </c>
      <c r="D94" s="32">
        <v>148.30516654924082</v>
      </c>
      <c r="E94" s="32">
        <v>0.29739148012916417</v>
      </c>
      <c r="F94" s="32">
        <v>0.15524816972127445</v>
      </c>
    </row>
    <row r="95" spans="2:6" x14ac:dyDescent="0.35">
      <c r="B95" s="29">
        <v>2016</v>
      </c>
      <c r="C95" s="32">
        <v>155.94504973945999</v>
      </c>
      <c r="D95" s="32">
        <v>156.41304211158496</v>
      </c>
      <c r="E95" s="32">
        <v>-0.46799237212496791</v>
      </c>
      <c r="F95" s="32">
        <v>-0.24430746699388659</v>
      </c>
    </row>
    <row r="96" spans="2:6" x14ac:dyDescent="0.35">
      <c r="B96" s="29">
        <v>2017</v>
      </c>
      <c r="C96" s="32">
        <v>159.82946470866901</v>
      </c>
      <c r="D96" s="32">
        <v>162.90266487016893</v>
      </c>
      <c r="E96" s="32">
        <v>-3.0732001614999263</v>
      </c>
      <c r="F96" s="32">
        <v>-1.6043119327183448</v>
      </c>
    </row>
    <row r="97" spans="2:6" ht="15" thickBot="1" x14ac:dyDescent="0.4">
      <c r="B97" s="30">
        <v>2018</v>
      </c>
      <c r="C97" s="33">
        <v>167.59829464708699</v>
      </c>
      <c r="D97" s="33">
        <v>163.51026755201192</v>
      </c>
      <c r="E97" s="33">
        <v>4.0880270950750628</v>
      </c>
      <c r="F97" s="33">
        <v>2.1340850921678545</v>
      </c>
    </row>
    <row r="117" spans="2:10" x14ac:dyDescent="0.35">
      <c r="G117" t="s">
        <v>160</v>
      </c>
    </row>
    <row r="120" spans="2:10" x14ac:dyDescent="0.35">
      <c r="B120" t="s">
        <v>161</v>
      </c>
    </row>
    <row r="121" spans="2:10" ht="15" thickBot="1" x14ac:dyDescent="0.4"/>
    <row r="122" spans="2:10" x14ac:dyDescent="0.35">
      <c r="B122" s="22" t="s">
        <v>162</v>
      </c>
      <c r="C122" s="22" t="s">
        <v>163</v>
      </c>
      <c r="D122" s="22" t="s">
        <v>164</v>
      </c>
      <c r="E122" s="22" t="s">
        <v>151</v>
      </c>
      <c r="F122" s="22" t="s">
        <v>152</v>
      </c>
      <c r="G122" s="22" t="s">
        <v>165</v>
      </c>
      <c r="H122" s="22" t="s">
        <v>164</v>
      </c>
      <c r="I122" s="22" t="s">
        <v>151</v>
      </c>
      <c r="J122" s="22" t="s">
        <v>152</v>
      </c>
    </row>
    <row r="123" spans="2:10" x14ac:dyDescent="0.35">
      <c r="B123" s="28">
        <v>0</v>
      </c>
      <c r="C123" s="31">
        <v>1</v>
      </c>
      <c r="D123" s="31">
        <v>0</v>
      </c>
      <c r="E123" s="31"/>
      <c r="F123" s="31"/>
      <c r="G123" s="31">
        <v>1</v>
      </c>
      <c r="H123" s="31">
        <v>0</v>
      </c>
      <c r="I123" s="31"/>
      <c r="J123" s="31"/>
    </row>
    <row r="124" spans="2:10" x14ac:dyDescent="0.35">
      <c r="B124" s="29">
        <v>1</v>
      </c>
      <c r="C124" s="32">
        <v>0.89195939392113255</v>
      </c>
      <c r="D124" s="32">
        <v>0.18569533817705186</v>
      </c>
      <c r="E124" s="32">
        <v>-0.36395617492400728</v>
      </c>
      <c r="F124" s="32">
        <v>0.36395617492400728</v>
      </c>
      <c r="G124" s="32">
        <v>0.89195939392113255</v>
      </c>
      <c r="H124" s="32">
        <v>0.18569533817705186</v>
      </c>
      <c r="I124" s="32">
        <v>-0.36395617492400728</v>
      </c>
      <c r="J124" s="32">
        <v>0.36395617492400728</v>
      </c>
    </row>
    <row r="125" spans="2:10" x14ac:dyDescent="0.35">
      <c r="B125" s="29">
        <v>2</v>
      </c>
      <c r="C125" s="32">
        <v>0.78278211944218068</v>
      </c>
      <c r="D125" s="32">
        <v>0.29891661395251723</v>
      </c>
      <c r="E125" s="32">
        <v>-0.58586579772759662</v>
      </c>
      <c r="F125" s="32">
        <v>0.58586579772759662</v>
      </c>
      <c r="G125" s="32">
        <v>-6.2665910406146039E-2</v>
      </c>
      <c r="H125" s="32">
        <v>0.18569533817705186</v>
      </c>
      <c r="I125" s="32">
        <v>-0.36395617492400728</v>
      </c>
      <c r="J125" s="32">
        <v>0.36395617492400728</v>
      </c>
    </row>
    <row r="126" spans="2:10" x14ac:dyDescent="0.35">
      <c r="B126" s="29">
        <v>3</v>
      </c>
      <c r="C126" s="32">
        <v>0.66670544153745659</v>
      </c>
      <c r="D126" s="32">
        <v>0.36278039399962131</v>
      </c>
      <c r="E126" s="32">
        <v>-0.71103650653650829</v>
      </c>
      <c r="F126" s="32">
        <v>0.71103650653650829</v>
      </c>
      <c r="G126" s="32">
        <v>-9.5100138889815597E-2</v>
      </c>
      <c r="H126" s="32">
        <v>0.18569533817705186</v>
      </c>
      <c r="I126" s="32">
        <v>-0.36395617492400728</v>
      </c>
      <c r="J126" s="32">
        <v>0.36395617492400728</v>
      </c>
    </row>
    <row r="127" spans="2:10" x14ac:dyDescent="0.35">
      <c r="B127" s="29">
        <v>4</v>
      </c>
      <c r="C127" s="32">
        <v>0.54889492411410079</v>
      </c>
      <c r="D127" s="32">
        <v>0.40282070561943317</v>
      </c>
      <c r="E127" s="32">
        <v>-0.78951407524110018</v>
      </c>
      <c r="F127" s="32">
        <v>0.78951407524110018</v>
      </c>
      <c r="G127" s="32">
        <v>-7.8078462735605703E-2</v>
      </c>
      <c r="H127" s="32">
        <v>0.18569533817705186</v>
      </c>
      <c r="I127" s="32">
        <v>-0.36395617492400728</v>
      </c>
      <c r="J127" s="32">
        <v>0.36395617492400728</v>
      </c>
    </row>
    <row r="128" spans="2:10" x14ac:dyDescent="0.35">
      <c r="B128" s="29">
        <v>5</v>
      </c>
      <c r="C128" s="32">
        <v>0.43373815336094013</v>
      </c>
      <c r="D128" s="32">
        <v>0.42783506251635595</v>
      </c>
      <c r="E128" s="32">
        <v>-0.8385413138554999</v>
      </c>
      <c r="F128" s="32">
        <v>0.8385413138554999</v>
      </c>
      <c r="G128" s="32">
        <v>-6.1921887734376575E-2</v>
      </c>
      <c r="H128" s="32">
        <v>0.18569533817705186</v>
      </c>
      <c r="I128" s="32">
        <v>-0.36395617492400728</v>
      </c>
      <c r="J128" s="32">
        <v>0.36395617492400728</v>
      </c>
    </row>
    <row r="129" spans="2:10" x14ac:dyDescent="0.35">
      <c r="B129" s="29">
        <v>6</v>
      </c>
      <c r="C129" s="32">
        <v>0.32306927441327277</v>
      </c>
      <c r="D129" s="32">
        <v>0.44273834228678915</v>
      </c>
      <c r="E129" s="32">
        <v>-0.86775120545707329</v>
      </c>
      <c r="F129" s="32">
        <v>0.86775120545707329</v>
      </c>
      <c r="G129" s="32">
        <v>-5.7413855790992521E-2</v>
      </c>
      <c r="H129" s="32">
        <v>0.18569533817705186</v>
      </c>
      <c r="I129" s="32">
        <v>-0.36395617492400728</v>
      </c>
      <c r="J129" s="32">
        <v>0.36395617492400728</v>
      </c>
    </row>
    <row r="130" spans="2:10" x14ac:dyDescent="0.35">
      <c r="B130" s="29">
        <v>7</v>
      </c>
      <c r="C130" s="32">
        <v>0.22589421979974297</v>
      </c>
      <c r="D130" s="32">
        <v>0.45079422113048606</v>
      </c>
      <c r="E130" s="32">
        <v>-0.8835404378545374</v>
      </c>
      <c r="F130" s="32">
        <v>0.8835404378545374</v>
      </c>
      <c r="G130" s="32">
        <v>-1.6646845611266184E-2</v>
      </c>
      <c r="H130" s="32">
        <v>0.18569533817705186</v>
      </c>
      <c r="I130" s="32">
        <v>-0.36395617492400728</v>
      </c>
      <c r="J130" s="32">
        <v>0.36395617492400728</v>
      </c>
    </row>
    <row r="131" spans="2:10" x14ac:dyDescent="0.35">
      <c r="B131" s="29">
        <v>8</v>
      </c>
      <c r="C131" s="32">
        <v>0.13868955845145908</v>
      </c>
      <c r="D131" s="32">
        <v>0.45468078462892508</v>
      </c>
      <c r="E131" s="32">
        <v>-0.89115796233510591</v>
      </c>
      <c r="F131" s="32">
        <v>0.89115796233510591</v>
      </c>
      <c r="G131" s="32">
        <v>-3.1707841364900902E-2</v>
      </c>
      <c r="H131" s="32">
        <v>0.18569533817705186</v>
      </c>
      <c r="I131" s="32">
        <v>-0.36395617492400728</v>
      </c>
      <c r="J131" s="32">
        <v>0.36395617492400728</v>
      </c>
    </row>
    <row r="132" spans="2:10" x14ac:dyDescent="0.35">
      <c r="B132" s="29">
        <v>9</v>
      </c>
      <c r="C132" s="32">
        <v>6.3416211685674115E-2</v>
      </c>
      <c r="D132" s="32">
        <v>0.45613720896463616</v>
      </c>
      <c r="E132" s="32">
        <v>-0.89401250157930734</v>
      </c>
      <c r="F132" s="32">
        <v>0.89401250157930734</v>
      </c>
      <c r="G132" s="32">
        <v>-2.3241041079031275E-2</v>
      </c>
      <c r="H132" s="32">
        <v>0.18569533817705186</v>
      </c>
      <c r="I132" s="32">
        <v>-0.36395617492400728</v>
      </c>
      <c r="J132" s="32">
        <v>0.36395617492400728</v>
      </c>
    </row>
    <row r="133" spans="2:10" x14ac:dyDescent="0.35">
      <c r="B133" s="29">
        <v>10</v>
      </c>
      <c r="C133" s="32">
        <v>6.4442576507645565E-4</v>
      </c>
      <c r="D133" s="32">
        <v>0.45644113116923679</v>
      </c>
      <c r="E133" s="32">
        <v>-0.89460817815442661</v>
      </c>
      <c r="F133" s="32">
        <v>0.89460817815442661</v>
      </c>
      <c r="G133" s="32">
        <v>-1.7002051423588606E-2</v>
      </c>
      <c r="H133" s="32">
        <v>0.18569533817705186</v>
      </c>
      <c r="I133" s="32">
        <v>-0.36395617492400728</v>
      </c>
      <c r="J133" s="32">
        <v>0.36395617492400728</v>
      </c>
    </row>
    <row r="134" spans="2:10" x14ac:dyDescent="0.35">
      <c r="B134" s="29">
        <v>11</v>
      </c>
      <c r="C134" s="32">
        <v>-5.2250539234751002E-2</v>
      </c>
      <c r="D134" s="32">
        <v>0.45644116254273931</v>
      </c>
      <c r="E134" s="32">
        <v>-0.89460823964536151</v>
      </c>
      <c r="F134" s="32">
        <v>0.89460823964536151</v>
      </c>
      <c r="G134" s="32">
        <v>-2.542996592732269E-2</v>
      </c>
      <c r="H134" s="32">
        <v>0.18569533817705186</v>
      </c>
      <c r="I134" s="32">
        <v>-0.36395617492400728</v>
      </c>
      <c r="J134" s="32">
        <v>0.36395617492400728</v>
      </c>
    </row>
    <row r="135" spans="2:10" x14ac:dyDescent="0.35">
      <c r="B135" s="29">
        <v>12</v>
      </c>
      <c r="C135" s="32">
        <v>-9.9061764669128916E-2</v>
      </c>
      <c r="D135" s="32">
        <v>0.45664736824163382</v>
      </c>
      <c r="E135" s="32">
        <v>-0.89501239538860167</v>
      </c>
      <c r="F135" s="32">
        <v>0.89501239538860167</v>
      </c>
      <c r="G135" s="32">
        <v>-4.0996456293809824E-2</v>
      </c>
      <c r="H135" s="32">
        <v>0.18569533817705186</v>
      </c>
      <c r="I135" s="32">
        <v>-0.36395617492400728</v>
      </c>
      <c r="J135" s="32">
        <v>0.36395617492400728</v>
      </c>
    </row>
    <row r="136" spans="2:10" x14ac:dyDescent="0.35">
      <c r="B136" s="29">
        <v>13</v>
      </c>
      <c r="C136" s="32">
        <v>-0.14209134262205958</v>
      </c>
      <c r="D136" s="32">
        <v>0.45738779348250413</v>
      </c>
      <c r="E136" s="32">
        <v>-0.89646360219395194</v>
      </c>
      <c r="F136" s="32">
        <v>0.89646360219395194</v>
      </c>
      <c r="G136" s="32">
        <v>-4.8894167023568302E-2</v>
      </c>
      <c r="H136" s="32">
        <v>0.18569533817705186</v>
      </c>
      <c r="I136" s="32">
        <v>-0.36395617492400728</v>
      </c>
      <c r="J136" s="32">
        <v>0.36395617492400728</v>
      </c>
    </row>
    <row r="137" spans="2:10" x14ac:dyDescent="0.35">
      <c r="B137" s="29">
        <v>14</v>
      </c>
      <c r="C137" s="32">
        <v>-0.18225550565098103</v>
      </c>
      <c r="D137" s="32">
        <v>0.45890740236713901</v>
      </c>
      <c r="E137" s="32">
        <v>-0.89944198087842331</v>
      </c>
      <c r="F137" s="32">
        <v>0.89944198087842331</v>
      </c>
      <c r="G137" s="32">
        <v>-5.1816758577717614E-2</v>
      </c>
      <c r="H137" s="32">
        <v>0.18569533817705186</v>
      </c>
      <c r="I137" s="32">
        <v>-0.36395617492400728</v>
      </c>
      <c r="J137" s="32">
        <v>0.36395617492400728</v>
      </c>
    </row>
    <row r="138" spans="2:10" ht="15" thickBot="1" x14ac:dyDescent="0.4">
      <c r="B138" s="30">
        <v>15</v>
      </c>
      <c r="C138" s="33">
        <v>-0.22138190877314873</v>
      </c>
      <c r="D138" s="33">
        <v>0.4613966149806884</v>
      </c>
      <c r="E138" s="33">
        <v>-0.90432074795084294</v>
      </c>
      <c r="F138" s="33">
        <v>0.90432074795084294</v>
      </c>
      <c r="G138" s="33">
        <v>-5.9436112706981827E-2</v>
      </c>
      <c r="H138" s="33">
        <v>0.18569533817705186</v>
      </c>
      <c r="I138" s="33">
        <v>-0.36395617492400728</v>
      </c>
      <c r="J138" s="33">
        <v>0.36395617492400728</v>
      </c>
    </row>
    <row r="158" spans="7:7" x14ac:dyDescent="0.35">
      <c r="G158" t="s">
        <v>160</v>
      </c>
    </row>
    <row r="161" spans="2:10" x14ac:dyDescent="0.35">
      <c r="B161" t="s">
        <v>166</v>
      </c>
    </row>
    <row r="162" spans="2:10" ht="15" thickBot="1" x14ac:dyDescent="0.4"/>
    <row r="163" spans="2:10" x14ac:dyDescent="0.35">
      <c r="B163" s="22" t="s">
        <v>162</v>
      </c>
      <c r="C163" s="22" t="s">
        <v>163</v>
      </c>
      <c r="D163" s="22" t="s">
        <v>164</v>
      </c>
      <c r="E163" s="22" t="s">
        <v>151</v>
      </c>
      <c r="F163" s="22" t="s">
        <v>152</v>
      </c>
      <c r="G163" s="22" t="s">
        <v>165</v>
      </c>
      <c r="H163" s="22" t="s">
        <v>164</v>
      </c>
      <c r="I163" s="22" t="s">
        <v>151</v>
      </c>
      <c r="J163" s="22" t="s">
        <v>152</v>
      </c>
    </row>
    <row r="164" spans="2:10" x14ac:dyDescent="0.35">
      <c r="B164" s="28">
        <v>0</v>
      </c>
      <c r="C164" s="31">
        <v>1</v>
      </c>
      <c r="D164" s="31">
        <v>0</v>
      </c>
      <c r="E164" s="31"/>
      <c r="F164" s="31"/>
      <c r="G164" s="31">
        <v>1</v>
      </c>
      <c r="H164" s="31">
        <v>0</v>
      </c>
      <c r="I164" s="31"/>
      <c r="J164" s="31"/>
    </row>
    <row r="165" spans="2:10" x14ac:dyDescent="0.35">
      <c r="B165" s="29">
        <v>1</v>
      </c>
      <c r="C165" s="32">
        <v>-0.24721914978139345</v>
      </c>
      <c r="D165" s="32">
        <v>0.18569533817705186</v>
      </c>
      <c r="E165" s="32">
        <v>-0.36395617492400728</v>
      </c>
      <c r="F165" s="32">
        <v>0.36395617492400728</v>
      </c>
      <c r="G165" s="32">
        <v>-0.24721914978139345</v>
      </c>
      <c r="H165" s="32">
        <v>0.18569533817705186</v>
      </c>
      <c r="I165" s="32">
        <v>-0.36395617492400728</v>
      </c>
      <c r="J165" s="32">
        <v>0.36395617492400728</v>
      </c>
    </row>
    <row r="166" spans="2:10" x14ac:dyDescent="0.35">
      <c r="B166" s="29">
        <v>2</v>
      </c>
      <c r="C166" s="32">
        <v>-6.7083531300308072E-2</v>
      </c>
      <c r="D166" s="32">
        <v>0.19671742520833155</v>
      </c>
      <c r="E166" s="32">
        <v>-0.38555906853978145</v>
      </c>
      <c r="F166" s="32">
        <v>0.38555906853978145</v>
      </c>
      <c r="G166" s="32">
        <v>-0.13654617388717147</v>
      </c>
      <c r="H166" s="32">
        <v>0.18569533817705186</v>
      </c>
      <c r="I166" s="32">
        <v>-0.36395617492400728</v>
      </c>
      <c r="J166" s="32">
        <v>0.36395617492400728</v>
      </c>
    </row>
    <row r="167" spans="2:10" x14ac:dyDescent="0.35">
      <c r="B167" s="29">
        <v>3</v>
      </c>
      <c r="C167" s="32">
        <v>0.31217875958176189</v>
      </c>
      <c r="D167" s="32">
        <v>0.19750469364834825</v>
      </c>
      <c r="E167" s="32">
        <v>-0.38710208632837922</v>
      </c>
      <c r="F167" s="32">
        <v>0.38710208632837922</v>
      </c>
      <c r="G167" s="32">
        <v>0.2817228657492063</v>
      </c>
      <c r="H167" s="32">
        <v>0.18569533817705186</v>
      </c>
      <c r="I167" s="32">
        <v>-0.36395617492400728</v>
      </c>
      <c r="J167" s="32">
        <v>0.36395617492400728</v>
      </c>
    </row>
    <row r="168" spans="2:10" x14ac:dyDescent="0.35">
      <c r="B168" s="29">
        <v>4</v>
      </c>
      <c r="C168" s="32">
        <v>-0.20803590505670108</v>
      </c>
      <c r="D168" s="32">
        <v>0.21384381766467853</v>
      </c>
      <c r="E168" s="32">
        <v>-0.41912618093932003</v>
      </c>
      <c r="F168" s="32">
        <v>0.41912618093932003</v>
      </c>
      <c r="G168" s="32">
        <v>-7.8435252048682097E-2</v>
      </c>
      <c r="H168" s="32">
        <v>0.18569533817705186</v>
      </c>
      <c r="I168" s="32">
        <v>-0.36395617492400728</v>
      </c>
      <c r="J168" s="32">
        <v>0.36395617492400728</v>
      </c>
    </row>
    <row r="169" spans="2:10" x14ac:dyDescent="0.35">
      <c r="B169" s="29">
        <v>5</v>
      </c>
      <c r="C169" s="32">
        <v>-9.2765342040908944E-2</v>
      </c>
      <c r="D169" s="32">
        <v>0.22071233015837494</v>
      </c>
      <c r="E169" s="32">
        <v>-0.43258821805432834</v>
      </c>
      <c r="F169" s="32">
        <v>0.43258821805432834</v>
      </c>
      <c r="G169" s="32">
        <v>-0.14360756836635813</v>
      </c>
      <c r="H169" s="32">
        <v>0.18569533817705186</v>
      </c>
      <c r="I169" s="32">
        <v>-0.36395617492400728</v>
      </c>
      <c r="J169" s="32">
        <v>0.36395617492400728</v>
      </c>
    </row>
    <row r="170" spans="2:10" x14ac:dyDescent="0.35">
      <c r="B170" s="29">
        <v>6</v>
      </c>
      <c r="C170" s="32">
        <v>5.0298348594055624E-2</v>
      </c>
      <c r="D170" s="32">
        <v>0.22205271704012705</v>
      </c>
      <c r="E170" s="32">
        <v>-0.43521532806791247</v>
      </c>
      <c r="F170" s="32">
        <v>0.43521532806791247</v>
      </c>
      <c r="G170" s="32">
        <v>-0.11911042732969805</v>
      </c>
      <c r="H170" s="32">
        <v>0.18569533817705186</v>
      </c>
      <c r="I170" s="32">
        <v>-0.36395617492400728</v>
      </c>
      <c r="J170" s="32">
        <v>0.36395617492400728</v>
      </c>
    </row>
    <row r="171" spans="2:10" x14ac:dyDescent="0.35">
      <c r="B171" s="29">
        <v>7</v>
      </c>
      <c r="C171" s="32">
        <v>-0.15268358774422405</v>
      </c>
      <c r="D171" s="32">
        <v>0.22244524416868861</v>
      </c>
      <c r="E171" s="32">
        <v>-0.435984667102848</v>
      </c>
      <c r="F171" s="32">
        <v>0.435984667102848</v>
      </c>
      <c r="G171" s="32">
        <v>-0.11082293575224222</v>
      </c>
      <c r="H171" s="32">
        <v>0.18569533817705186</v>
      </c>
      <c r="I171" s="32">
        <v>-0.36395617492400728</v>
      </c>
      <c r="J171" s="32">
        <v>0.36395617492400728</v>
      </c>
    </row>
    <row r="172" spans="2:10" x14ac:dyDescent="0.35">
      <c r="B172" s="29">
        <v>8</v>
      </c>
      <c r="C172" s="32">
        <v>-9.4096763221680868E-2</v>
      </c>
      <c r="D172" s="32">
        <v>0.22603015277015231</v>
      </c>
      <c r="E172" s="32">
        <v>-0.44301095884958475</v>
      </c>
      <c r="F172" s="32">
        <v>0.44301095884958475</v>
      </c>
      <c r="G172" s="32">
        <v>-0.13127128843824579</v>
      </c>
      <c r="H172" s="32">
        <v>0.18569533817705186</v>
      </c>
      <c r="I172" s="32">
        <v>-0.36395617492400728</v>
      </c>
      <c r="J172" s="32">
        <v>0.36395617492400728</v>
      </c>
    </row>
    <row r="173" spans="2:10" x14ac:dyDescent="0.35">
      <c r="B173" s="29">
        <v>9</v>
      </c>
      <c r="C173" s="32">
        <v>-5.3910343192025874E-2</v>
      </c>
      <c r="D173" s="32">
        <v>0.22737692165783835</v>
      </c>
      <c r="E173" s="32">
        <v>-0.44565057736494845</v>
      </c>
      <c r="F173" s="32">
        <v>0.44565057736494845</v>
      </c>
      <c r="G173" s="32">
        <v>-0.17171539900992436</v>
      </c>
      <c r="H173" s="32">
        <v>0.18569533817705186</v>
      </c>
      <c r="I173" s="32">
        <v>-0.36395617492400728</v>
      </c>
      <c r="J173" s="32">
        <v>0.36395617492400728</v>
      </c>
    </row>
    <row r="174" spans="2:10" x14ac:dyDescent="0.35">
      <c r="B174" s="29">
        <v>10</v>
      </c>
      <c r="C174" s="32">
        <v>-2.2030667104283384E-2</v>
      </c>
      <c r="D174" s="32">
        <v>0.22781725289494736</v>
      </c>
      <c r="E174" s="32">
        <v>-0.44651361073095008</v>
      </c>
      <c r="F174" s="32">
        <v>0.44651361073095008</v>
      </c>
      <c r="G174" s="32">
        <v>-6.5886135528281459E-2</v>
      </c>
      <c r="H174" s="32">
        <v>0.18569533817705186</v>
      </c>
      <c r="I174" s="32">
        <v>-0.36395617492400728</v>
      </c>
      <c r="J174" s="32">
        <v>0.36395617492400728</v>
      </c>
    </row>
    <row r="175" spans="2:10" x14ac:dyDescent="0.35">
      <c r="B175" s="29">
        <v>11</v>
      </c>
      <c r="C175" s="32">
        <v>4.5663225393881177E-4</v>
      </c>
      <c r="D175" s="32">
        <v>0.22789070439709586</v>
      </c>
      <c r="E175" s="32">
        <v>-0.44665757302977149</v>
      </c>
      <c r="F175" s="32">
        <v>0.44665757302977149</v>
      </c>
      <c r="G175" s="32">
        <v>-1.9914382715695851E-2</v>
      </c>
      <c r="H175" s="32">
        <v>0.18569533817705186</v>
      </c>
      <c r="I175" s="32">
        <v>-0.36395617492400728</v>
      </c>
      <c r="J175" s="32">
        <v>0.36395617492400728</v>
      </c>
    </row>
    <row r="176" spans="2:10" x14ac:dyDescent="0.35">
      <c r="B176" s="29">
        <v>12</v>
      </c>
      <c r="C176" s="32">
        <v>0.11088528040685312</v>
      </c>
      <c r="D176" s="32">
        <v>0.22789073594776177</v>
      </c>
      <c r="E176" s="32">
        <v>-0.44665763486794036</v>
      </c>
      <c r="F176" s="32">
        <v>0.44665763486794036</v>
      </c>
      <c r="G176" s="32">
        <v>0.11496766318091917</v>
      </c>
      <c r="H176" s="32">
        <v>0.18569533817705186</v>
      </c>
      <c r="I176" s="32">
        <v>-0.36395617492400728</v>
      </c>
      <c r="J176" s="32">
        <v>0.36395617492400728</v>
      </c>
    </row>
    <row r="177" spans="2:10" x14ac:dyDescent="0.35">
      <c r="B177" s="29">
        <v>13</v>
      </c>
      <c r="C177" s="32">
        <v>-0.10986845275701047</v>
      </c>
      <c r="D177" s="32">
        <v>0.22974367495067305</v>
      </c>
      <c r="E177" s="32">
        <v>-0.45028932857919601</v>
      </c>
      <c r="F177" s="32">
        <v>0.45028932857919601</v>
      </c>
      <c r="G177" s="32">
        <v>-0.15061875273230024</v>
      </c>
      <c r="H177" s="32">
        <v>0.18569533817705186</v>
      </c>
      <c r="I177" s="32">
        <v>-0.36395617492400728</v>
      </c>
      <c r="J177" s="32">
        <v>0.36395617492400728</v>
      </c>
    </row>
    <row r="178" spans="2:10" x14ac:dyDescent="0.35">
      <c r="B178" s="29">
        <v>14</v>
      </c>
      <c r="C178" s="32">
        <v>-2.7355385927096625E-2</v>
      </c>
      <c r="D178" s="32">
        <v>0.23154836264306261</v>
      </c>
      <c r="E178" s="32">
        <v>-0.45382645145962225</v>
      </c>
      <c r="F178" s="32">
        <v>0.45382645145962225</v>
      </c>
      <c r="G178" s="32">
        <v>-0.19555979336551163</v>
      </c>
      <c r="H178" s="32">
        <v>0.18569533817705186</v>
      </c>
      <c r="I178" s="32">
        <v>-0.36395617492400728</v>
      </c>
      <c r="J178" s="32">
        <v>0.36395617492400728</v>
      </c>
    </row>
    <row r="179" spans="2:10" ht="15" thickBot="1" x14ac:dyDescent="0.4">
      <c r="B179" s="30">
        <v>15</v>
      </c>
      <c r="C179" s="33">
        <v>0.22789593918377379</v>
      </c>
      <c r="D179" s="33">
        <v>0.23165977708970142</v>
      </c>
      <c r="E179" s="33">
        <v>-0.4540448197623918</v>
      </c>
      <c r="F179" s="33">
        <v>0.4540448197623918</v>
      </c>
      <c r="G179" s="33">
        <v>8.8212856633411427E-2</v>
      </c>
      <c r="H179" s="33">
        <v>0.18569533817705186</v>
      </c>
      <c r="I179" s="33">
        <v>-0.36395617492400728</v>
      </c>
      <c r="J179" s="33">
        <v>0.36395617492400728</v>
      </c>
    </row>
    <row r="199" spans="7:7" x14ac:dyDescent="0.35">
      <c r="G199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T456940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DD329176">
              <controlPr defaultSize="0" autoFill="0" autoPict="0" macro="[0]!GoToResultsNew0710201917400447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0E99-C88F-4076-BB03-4F2891151742}">
  <sheetPr codeName="Sheet11">
    <tabColor rgb="FF007800"/>
  </sheetPr>
  <dimension ref="B1:M48"/>
  <sheetViews>
    <sheetView topLeftCell="A24" zoomScaleNormal="100" workbookViewId="0">
      <selection activeCell="C18" sqref="C18"/>
    </sheetView>
  </sheetViews>
  <sheetFormatPr defaultRowHeight="14.5" x14ac:dyDescent="0.35"/>
  <cols>
    <col min="1" max="1" width="4.6328125" customWidth="1"/>
    <col min="2" max="2" width="8.72656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198</v>
      </c>
    </row>
    <row r="4" spans="2:13" x14ac:dyDescent="0.35">
      <c r="B4" t="s">
        <v>186</v>
      </c>
    </row>
    <row r="5" spans="2:13" x14ac:dyDescent="0.35">
      <c r="B5" t="s">
        <v>187</v>
      </c>
    </row>
    <row r="6" spans="2:13" ht="34.25" customHeight="1" x14ac:dyDescent="0.35">
      <c r="B6" t="s">
        <v>188</v>
      </c>
    </row>
    <row r="7" spans="2:13" ht="15.75" customHeight="1" x14ac:dyDescent="0.35"/>
    <row r="10" spans="2:13" x14ac:dyDescent="0.35">
      <c r="B10" s="43" t="s">
        <v>118</v>
      </c>
    </row>
    <row r="11" spans="2:13" ht="15" thickBot="1" x14ac:dyDescent="0.4"/>
    <row r="12" spans="2:13" x14ac:dyDescent="0.35">
      <c r="B12" s="21" t="s">
        <v>119</v>
      </c>
      <c r="C12" s="22" t="s">
        <v>120</v>
      </c>
      <c r="D12" s="22" t="s">
        <v>121</v>
      </c>
      <c r="E12" s="22" t="s">
        <v>122</v>
      </c>
      <c r="F12" s="22" t="s">
        <v>123</v>
      </c>
      <c r="G12" s="22" t="s">
        <v>124</v>
      </c>
      <c r="H12" s="22" t="s">
        <v>125</v>
      </c>
      <c r="I12" s="22" t="s">
        <v>126</v>
      </c>
    </row>
    <row r="13" spans="2:13" ht="15" thickBot="1" x14ac:dyDescent="0.4">
      <c r="B13" s="44" t="s">
        <v>158</v>
      </c>
      <c r="C13" s="25">
        <v>29</v>
      </c>
      <c r="D13" s="25">
        <v>0</v>
      </c>
      <c r="E13" s="25">
        <v>29</v>
      </c>
      <c r="F13" s="26">
        <v>-7.2660386834986213E-2</v>
      </c>
      <c r="G13" s="26">
        <v>5.838314507384057E-2</v>
      </c>
      <c r="H13" s="26">
        <v>1.7365119562363302E-3</v>
      </c>
      <c r="I13" s="26">
        <v>2.6279911961132895E-2</v>
      </c>
    </row>
    <row r="16" spans="2:13" x14ac:dyDescent="0.35">
      <c r="B16" s="43" t="s">
        <v>189</v>
      </c>
    </row>
    <row r="17" spans="2:10" ht="15" thickBot="1" x14ac:dyDescent="0.4"/>
    <row r="18" spans="2:10" x14ac:dyDescent="0.35">
      <c r="B18" s="38" t="s">
        <v>190</v>
      </c>
      <c r="C18" s="45">
        <v>0.96310960557761638</v>
      </c>
    </row>
    <row r="19" spans="2:10" x14ac:dyDescent="0.35">
      <c r="B19" s="20" t="s">
        <v>191</v>
      </c>
      <c r="C19" s="46">
        <v>0.39111383970561192</v>
      </c>
    </row>
    <row r="20" spans="2:10" ht="15" thickBot="1" x14ac:dyDescent="0.4">
      <c r="B20" s="39" t="s">
        <v>192</v>
      </c>
      <c r="C20" s="47">
        <v>0.05</v>
      </c>
    </row>
    <row r="22" spans="2:10" x14ac:dyDescent="0.35">
      <c r="B22" s="43" t="s">
        <v>193</v>
      </c>
    </row>
    <row r="23" spans="2:10" x14ac:dyDescent="0.35">
      <c r="B23" s="43" t="s">
        <v>194</v>
      </c>
    </row>
    <row r="24" spans="2:10" x14ac:dyDescent="0.35">
      <c r="B24" s="43" t="s">
        <v>195</v>
      </c>
    </row>
    <row r="25" spans="2:10" ht="14.5" customHeight="1" x14ac:dyDescent="0.35">
      <c r="B25" s="109" t="s">
        <v>196</v>
      </c>
      <c r="C25" s="109"/>
      <c r="D25" s="109"/>
      <c r="E25" s="109"/>
      <c r="F25" s="109"/>
      <c r="G25" s="109"/>
      <c r="H25" s="109"/>
      <c r="I25" s="109"/>
      <c r="J25" s="109"/>
    </row>
    <row r="26" spans="2:10" x14ac:dyDescent="0.35">
      <c r="B26" s="109"/>
      <c r="C26" s="109"/>
      <c r="D26" s="109"/>
      <c r="E26" s="109"/>
      <c r="F26" s="109"/>
      <c r="G26" s="109"/>
      <c r="H26" s="109"/>
      <c r="I26" s="109"/>
      <c r="J26" s="109"/>
    </row>
    <row r="29" spans="2:10" x14ac:dyDescent="0.35">
      <c r="B29" s="43" t="s">
        <v>197</v>
      </c>
    </row>
    <row r="48" spans="7:7" x14ac:dyDescent="0.35">
      <c r="G48" t="s">
        <v>160</v>
      </c>
    </row>
  </sheetData>
  <mergeCells count="2">
    <mergeCell ref="B1:M2"/>
    <mergeCell ref="B25:J26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T444502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D956688">
              <controlPr defaultSize="0" autoFill="0" autoPict="0" macro="[0]!GoToResultsNew0710201917310043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6350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EF92-DFE6-4302-AD42-913DF80036E3}">
  <sheetPr codeName="Sheet10">
    <tabColor rgb="FF007800"/>
  </sheetPr>
  <dimension ref="B1:M187"/>
  <sheetViews>
    <sheetView topLeftCell="A61" zoomScaleNormal="100" workbookViewId="0">
      <selection activeCell="B56" sqref="B56:E85"/>
    </sheetView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185</v>
      </c>
    </row>
    <row r="4" spans="2:13" x14ac:dyDescent="0.35">
      <c r="B4" t="s">
        <v>184</v>
      </c>
    </row>
    <row r="5" spans="2:13" x14ac:dyDescent="0.35">
      <c r="B5" t="s">
        <v>170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116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110</v>
      </c>
      <c r="C19" s="25">
        <v>29</v>
      </c>
      <c r="D19" s="25">
        <v>0</v>
      </c>
      <c r="E19" s="25">
        <v>29</v>
      </c>
      <c r="F19" s="26">
        <v>3.1332746928415518</v>
      </c>
      <c r="G19" s="26">
        <v>5.121570012859503</v>
      </c>
      <c r="H19" s="26">
        <v>4.2026351593048981</v>
      </c>
      <c r="I19" s="26">
        <v>0.58445703084402445</v>
      </c>
    </row>
    <row r="22" spans="2:9" x14ac:dyDescent="0.35">
      <c r="B22" s="27" t="s">
        <v>179</v>
      </c>
    </row>
    <row r="24" spans="2:9" x14ac:dyDescent="0.35">
      <c r="B24" t="s">
        <v>180</v>
      </c>
    </row>
    <row r="26" spans="2:9" x14ac:dyDescent="0.35">
      <c r="B26" t="s">
        <v>134</v>
      </c>
    </row>
    <row r="27" spans="2:9" ht="15" thickBot="1" x14ac:dyDescent="0.4"/>
    <row r="28" spans="2:9" x14ac:dyDescent="0.35">
      <c r="B28" s="38" t="s">
        <v>120</v>
      </c>
      <c r="C28" s="38">
        <v>28</v>
      </c>
    </row>
    <row r="29" spans="2:9" x14ac:dyDescent="0.35">
      <c r="B29" s="20" t="s">
        <v>135</v>
      </c>
      <c r="C29" s="20">
        <v>26</v>
      </c>
    </row>
    <row r="30" spans="2:9" x14ac:dyDescent="0.35">
      <c r="B30" s="20" t="s">
        <v>136</v>
      </c>
      <c r="C30" s="20">
        <v>1.9425194374627544E-2</v>
      </c>
    </row>
    <row r="31" spans="2:9" x14ac:dyDescent="0.35">
      <c r="B31" s="20" t="s">
        <v>137</v>
      </c>
      <c r="C31" s="20">
        <v>6.937569419509837E-4</v>
      </c>
    </row>
    <row r="32" spans="2:9" x14ac:dyDescent="0.35">
      <c r="B32" s="20" t="s">
        <v>138</v>
      </c>
      <c r="C32" s="20">
        <v>2.6339266161967832E-2</v>
      </c>
    </row>
    <row r="33" spans="2:6" x14ac:dyDescent="0.35">
      <c r="B33" s="20" t="s">
        <v>139</v>
      </c>
      <c r="C33" s="20">
        <v>6.937569419509837E-4</v>
      </c>
    </row>
    <row r="34" spans="2:6" x14ac:dyDescent="0.35">
      <c r="B34" s="20" t="s">
        <v>140</v>
      </c>
      <c r="C34" s="20">
        <v>29.331405259678739</v>
      </c>
    </row>
    <row r="35" spans="2:6" x14ac:dyDescent="0.35">
      <c r="B35" s="20" t="s">
        <v>141</v>
      </c>
      <c r="C35" s="20">
        <v>0.4591878120836797</v>
      </c>
    </row>
    <row r="36" spans="2:6" x14ac:dyDescent="0.35">
      <c r="B36" s="20" t="s">
        <v>142</v>
      </c>
      <c r="C36" s="20">
        <v>-121.82547611246819</v>
      </c>
    </row>
    <row r="37" spans="2:6" x14ac:dyDescent="0.35">
      <c r="B37" s="20" t="s">
        <v>143</v>
      </c>
      <c r="C37" s="20">
        <v>7.4514634505846392E-4</v>
      </c>
    </row>
    <row r="38" spans="2:6" x14ac:dyDescent="0.35">
      <c r="B38" s="20" t="s">
        <v>144</v>
      </c>
      <c r="C38" s="20">
        <v>-117.82547611246819</v>
      </c>
    </row>
    <row r="39" spans="2:6" x14ac:dyDescent="0.35">
      <c r="B39" s="20" t="s">
        <v>131</v>
      </c>
      <c r="C39" s="20">
        <v>-117.34547611246819</v>
      </c>
    </row>
    <row r="40" spans="2:6" x14ac:dyDescent="0.35">
      <c r="B40" s="20" t="s">
        <v>145</v>
      </c>
      <c r="C40" s="20">
        <v>-115.16106709211779</v>
      </c>
    </row>
    <row r="41" spans="2:6" ht="15" thickBot="1" x14ac:dyDescent="0.4">
      <c r="B41" s="39" t="s">
        <v>146</v>
      </c>
      <c r="C41" s="39">
        <v>33</v>
      </c>
    </row>
    <row r="44" spans="2:6" x14ac:dyDescent="0.35">
      <c r="B44" t="s">
        <v>147</v>
      </c>
    </row>
    <row r="45" spans="2:6" ht="15" thickBot="1" x14ac:dyDescent="0.4"/>
    <row r="46" spans="2:6" x14ac:dyDescent="0.35">
      <c r="B46" s="21" t="s">
        <v>148</v>
      </c>
      <c r="C46" s="22" t="s">
        <v>149</v>
      </c>
      <c r="D46" s="22" t="s">
        <v>150</v>
      </c>
      <c r="E46" s="22" t="s">
        <v>151</v>
      </c>
      <c r="F46" s="22" t="s">
        <v>152</v>
      </c>
    </row>
    <row r="47" spans="2:6" ht="15" thickBot="1" x14ac:dyDescent="0.4">
      <c r="B47" s="24" t="s">
        <v>153</v>
      </c>
      <c r="C47" s="26">
        <v>0</v>
      </c>
      <c r="D47" s="26"/>
      <c r="E47" s="26"/>
      <c r="F47" s="26"/>
    </row>
    <row r="49" spans="2:9" ht="15" thickBot="1" x14ac:dyDescent="0.4"/>
    <row r="50" spans="2:9" x14ac:dyDescent="0.35">
      <c r="B50" s="21" t="s">
        <v>148</v>
      </c>
      <c r="C50" s="22" t="s">
        <v>149</v>
      </c>
      <c r="D50" s="22" t="s">
        <v>150</v>
      </c>
      <c r="E50" s="22" t="s">
        <v>151</v>
      </c>
      <c r="F50" s="22" t="s">
        <v>152</v>
      </c>
      <c r="G50" s="22" t="s">
        <v>154</v>
      </c>
      <c r="H50" s="22" t="s">
        <v>151</v>
      </c>
      <c r="I50" s="22" t="s">
        <v>152</v>
      </c>
    </row>
    <row r="51" spans="2:9" ht="15" thickBot="1" x14ac:dyDescent="0.4">
      <c r="B51" s="24" t="s">
        <v>155</v>
      </c>
      <c r="C51" s="26">
        <v>0.95205680663329151</v>
      </c>
      <c r="D51" s="26">
        <v>4.8685422572770524E-2</v>
      </c>
      <c r="E51" s="26">
        <v>0.85663513181854789</v>
      </c>
      <c r="F51" s="26">
        <v>1.0474784814480351</v>
      </c>
      <c r="G51" s="26">
        <v>5.7813689970214847E-2</v>
      </c>
      <c r="H51" s="26">
        <v>0.83874405647830585</v>
      </c>
      <c r="I51" s="26">
        <v>1.0653695567882771</v>
      </c>
    </row>
    <row r="54" spans="2:9" x14ac:dyDescent="0.35">
      <c r="B54" t="s">
        <v>156</v>
      </c>
    </row>
    <row r="55" spans="2:9" ht="15" thickBot="1" x14ac:dyDescent="0.4"/>
    <row r="56" spans="2:9" x14ac:dyDescent="0.35">
      <c r="B56" s="40" t="s">
        <v>120</v>
      </c>
      <c r="C56" s="22" t="s">
        <v>110</v>
      </c>
      <c r="D56" s="22" t="s">
        <v>181</v>
      </c>
      <c r="E56" s="22" t="s">
        <v>158</v>
      </c>
      <c r="F56" s="22" t="s">
        <v>159</v>
      </c>
    </row>
    <row r="57" spans="2:9" x14ac:dyDescent="0.35">
      <c r="B57" s="28">
        <v>1990</v>
      </c>
      <c r="C57" s="31">
        <v>3.1332746928415518</v>
      </c>
      <c r="D57" s="31">
        <v>3.1332746928415518</v>
      </c>
      <c r="E57" s="31">
        <v>0</v>
      </c>
      <c r="F57" s="31">
        <v>0</v>
      </c>
    </row>
    <row r="58" spans="2:9" x14ac:dyDescent="0.35">
      <c r="B58" s="29">
        <v>1991</v>
      </c>
      <c r="C58" s="32">
        <v>3.2631641155895772</v>
      </c>
      <c r="D58" s="32">
        <v>3.2234281755559691</v>
      </c>
      <c r="E58" s="32">
        <v>3.9735940033608141E-2</v>
      </c>
      <c r="F58" s="32">
        <v>1.5086198601456948</v>
      </c>
    </row>
    <row r="59" spans="2:9" x14ac:dyDescent="0.35">
      <c r="B59" s="29">
        <v>1992</v>
      </c>
      <c r="C59" s="32">
        <v>3.3745965133812583</v>
      </c>
      <c r="D59" s="32">
        <v>3.3868262246265037</v>
      </c>
      <c r="E59" s="32">
        <v>-1.2229711245245412E-2</v>
      </c>
      <c r="F59" s="32">
        <v>-0.46431480550905818</v>
      </c>
    </row>
    <row r="60" spans="2:9" x14ac:dyDescent="0.35">
      <c r="B60" s="29">
        <v>1993</v>
      </c>
      <c r="C60" s="32">
        <v>3.4359445486503541</v>
      </c>
      <c r="D60" s="32">
        <v>3.4806864861782971</v>
      </c>
      <c r="E60" s="32">
        <v>-4.4741937527942977E-2</v>
      </c>
      <c r="F60" s="32">
        <v>-1.6986782111852226</v>
      </c>
    </row>
    <row r="61" spans="2:9" x14ac:dyDescent="0.35">
      <c r="B61" s="29">
        <v>1994</v>
      </c>
      <c r="C61" s="32">
        <v>3.5335061516947328</v>
      </c>
      <c r="D61" s="32">
        <v>3.4943513632018761</v>
      </c>
      <c r="E61" s="32">
        <v>3.9154788492856696E-2</v>
      </c>
      <c r="F61" s="32">
        <v>1.4865557852706479</v>
      </c>
    </row>
    <row r="62" spans="2:9" x14ac:dyDescent="0.35">
      <c r="B62" s="29">
        <v>1995</v>
      </c>
      <c r="C62" s="32">
        <v>3.6308586641876208</v>
      </c>
      <c r="D62" s="32">
        <v>3.6263903399391886</v>
      </c>
      <c r="E62" s="32">
        <v>4.4683242484322427E-3</v>
      </c>
      <c r="F62" s="32">
        <v>0.16964497875359219</v>
      </c>
    </row>
    <row r="63" spans="2:9" x14ac:dyDescent="0.35">
      <c r="B63" s="29">
        <v>1996</v>
      </c>
      <c r="C63" s="32">
        <v>3.71682672688154</v>
      </c>
      <c r="D63" s="32">
        <v>3.7235437863493273</v>
      </c>
      <c r="E63" s="32">
        <v>-6.7170594677872231E-3</v>
      </c>
      <c r="F63" s="32">
        <v>-0.25502075215315662</v>
      </c>
    </row>
    <row r="64" spans="2:9" x14ac:dyDescent="0.35">
      <c r="B64" s="29">
        <v>1997</v>
      </c>
      <c r="C64" s="32">
        <v>3.7860192648370026</v>
      </c>
      <c r="D64" s="32">
        <v>3.7986732061223631</v>
      </c>
      <c r="E64" s="32">
        <v>-1.265394128536057E-2</v>
      </c>
      <c r="F64" s="32">
        <v>-0.48042117831027614</v>
      </c>
    </row>
    <row r="65" spans="2:6" x14ac:dyDescent="0.35">
      <c r="B65" s="29">
        <v>1998</v>
      </c>
      <c r="C65" s="32">
        <v>3.9102776366395737</v>
      </c>
      <c r="D65" s="32">
        <v>3.8518944915657332</v>
      </c>
      <c r="E65" s="32">
        <v>5.838314507384057E-2</v>
      </c>
      <c r="F65" s="32">
        <v>2.2165820685673463</v>
      </c>
    </row>
    <row r="66" spans="2:6" x14ac:dyDescent="0.35">
      <c r="B66" s="29">
        <v>1999</v>
      </c>
      <c r="C66" s="32">
        <v>3.9559182784603957</v>
      </c>
      <c r="D66" s="32">
        <v>4.0285786652953819</v>
      </c>
      <c r="E66" s="32">
        <v>-7.2660386834986213E-2</v>
      </c>
      <c r="F66" s="32">
        <v>-2.7586336835725147</v>
      </c>
    </row>
    <row r="67" spans="2:6" x14ac:dyDescent="0.35">
      <c r="B67" s="29">
        <v>2000</v>
      </c>
      <c r="C67" s="32">
        <v>3.9952297174061586</v>
      </c>
      <c r="D67" s="32">
        <v>3.9993707621650212</v>
      </c>
      <c r="E67" s="32">
        <v>-4.1410447588625665E-3</v>
      </c>
      <c r="F67" s="32">
        <v>-0.15721944314614061</v>
      </c>
    </row>
    <row r="68" spans="2:6" x14ac:dyDescent="0.35">
      <c r="B68" s="29">
        <v>2001</v>
      </c>
      <c r="C68" s="32">
        <v>4.0323259940255056</v>
      </c>
      <c r="D68" s="32">
        <v>4.032656440433021</v>
      </c>
      <c r="E68" s="32">
        <v>-3.3044640751533905E-4</v>
      </c>
      <c r="F68" s="32">
        <v>-1.2545771225490023E-2</v>
      </c>
    </row>
    <row r="69" spans="2:6" x14ac:dyDescent="0.35">
      <c r="B69" s="29">
        <v>2002</v>
      </c>
      <c r="C69" s="32">
        <v>4.0743998641995827</v>
      </c>
      <c r="D69" s="32">
        <v>4.0676437566817061</v>
      </c>
      <c r="E69" s="32">
        <v>6.7561075178765861E-3</v>
      </c>
      <c r="F69" s="32">
        <v>0.25650325549433722</v>
      </c>
    </row>
    <row r="70" spans="2:6" x14ac:dyDescent="0.35">
      <c r="B70" s="29">
        <v>2003</v>
      </c>
      <c r="C70" s="32">
        <v>4.1117520923916331</v>
      </c>
      <c r="D70" s="32">
        <v>4.1144565786802181</v>
      </c>
      <c r="E70" s="32">
        <v>-2.7044862885849952E-3</v>
      </c>
      <c r="F70" s="32">
        <v>-0.10267887768604941</v>
      </c>
    </row>
    <row r="71" spans="2:6" x14ac:dyDescent="0.35">
      <c r="B71" s="29">
        <v>2004</v>
      </c>
      <c r="C71" s="32">
        <v>4.148732333472033</v>
      </c>
      <c r="D71" s="32">
        <v>4.1473135354847948</v>
      </c>
      <c r="E71" s="32">
        <v>1.4187979872382073E-3</v>
      </c>
      <c r="F71" s="32">
        <v>5.3866268654320301E-2</v>
      </c>
    </row>
    <row r="72" spans="2:6" x14ac:dyDescent="0.35">
      <c r="B72" s="29">
        <v>2005</v>
      </c>
      <c r="C72" s="32">
        <v>4.1903189343613869</v>
      </c>
      <c r="D72" s="32">
        <v>4.1839396237035675</v>
      </c>
      <c r="E72" s="32">
        <v>6.3793106578193814E-3</v>
      </c>
      <c r="F72" s="32">
        <v>0.24219773696773247</v>
      </c>
    </row>
    <row r="73" spans="2:6" x14ac:dyDescent="0.35">
      <c r="B73" s="29">
        <v>2006</v>
      </c>
      <c r="C73" s="32">
        <v>4.2466664069136906</v>
      </c>
      <c r="D73" s="32">
        <v>4.2299117408028382</v>
      </c>
      <c r="E73" s="32">
        <v>1.6754666110852412E-2</v>
      </c>
      <c r="F73" s="32">
        <v>0.63610982962938611</v>
      </c>
    </row>
    <row r="74" spans="2:6" x14ac:dyDescent="0.35">
      <c r="B74" s="29">
        <v>2007</v>
      </c>
      <c r="C74" s="32">
        <v>4.3084468908728031</v>
      </c>
      <c r="D74" s="32">
        <v>4.3003124016936942</v>
      </c>
      <c r="E74" s="32">
        <v>8.1344891791088614E-3</v>
      </c>
      <c r="F74" s="32">
        <v>0.30883507266631932</v>
      </c>
    </row>
    <row r="75" spans="2:6" x14ac:dyDescent="0.35">
      <c r="B75" s="29">
        <v>2008</v>
      </c>
      <c r="C75" s="32">
        <v>4.3886366681840778</v>
      </c>
      <c r="D75" s="32">
        <v>4.3672654211431752</v>
      </c>
      <c r="E75" s="32">
        <v>2.1371247040902652E-2</v>
      </c>
      <c r="F75" s="32">
        <v>0.81138354081258834</v>
      </c>
    </row>
    <row r="76" spans="2:6" x14ac:dyDescent="0.35">
      <c r="B76" s="29">
        <v>2009</v>
      </c>
      <c r="C76" s="32">
        <v>4.4919362380218821</v>
      </c>
      <c r="D76" s="32">
        <v>4.4649818914956851</v>
      </c>
      <c r="E76" s="32">
        <v>2.6954346526196993E-2</v>
      </c>
      <c r="F76" s="32">
        <v>1.023352220993814</v>
      </c>
    </row>
    <row r="77" spans="2:6" x14ac:dyDescent="0.35">
      <c r="B77" s="29">
        <v>2010</v>
      </c>
      <c r="C77" s="32">
        <v>4.6051701859880918</v>
      </c>
      <c r="D77" s="32">
        <v>4.5902832966082547</v>
      </c>
      <c r="E77" s="32">
        <v>1.4886889379837065E-2</v>
      </c>
      <c r="F77" s="32">
        <v>0.56519757567630169</v>
      </c>
    </row>
    <row r="78" spans="2:6" x14ac:dyDescent="0.35">
      <c r="B78" s="29">
        <v>2011</v>
      </c>
      <c r="C78" s="32">
        <v>4.6900475965484754</v>
      </c>
      <c r="D78" s="32">
        <v>4.7129753368912812</v>
      </c>
      <c r="E78" s="32">
        <v>-2.2927740342805869E-2</v>
      </c>
      <c r="F78" s="32">
        <v>-0.87047756766709083</v>
      </c>
    </row>
    <row r="79" spans="2:6" x14ac:dyDescent="0.35">
      <c r="B79" s="29">
        <v>2012</v>
      </c>
      <c r="C79" s="32">
        <v>4.7790876657278627</v>
      </c>
      <c r="D79" s="32">
        <v>4.7708557130018967</v>
      </c>
      <c r="E79" s="32">
        <v>8.2319527259659964E-3</v>
      </c>
      <c r="F79" s="32">
        <v>0.31253538634468087</v>
      </c>
    </row>
    <row r="80" spans="2:6" x14ac:dyDescent="0.35">
      <c r="B80" s="29">
        <v>2013</v>
      </c>
      <c r="C80" s="32">
        <v>4.8826152924795183</v>
      </c>
      <c r="D80" s="32">
        <v>4.8638588696531979</v>
      </c>
      <c r="E80" s="32">
        <v>1.8756422826320396E-2</v>
      </c>
      <c r="F80" s="32">
        <v>0.71210878507326969</v>
      </c>
    </row>
    <row r="81" spans="2:6" x14ac:dyDescent="0.35">
      <c r="B81" s="29">
        <v>2014</v>
      </c>
      <c r="C81" s="32">
        <v>4.9442106857133377</v>
      </c>
      <c r="D81" s="32">
        <v>4.9811794742030227</v>
      </c>
      <c r="E81" s="32">
        <v>-3.6968788489684989E-2</v>
      </c>
      <c r="F81" s="32">
        <v>-1.4035618252366304</v>
      </c>
    </row>
    <row r="82" spans="2:6" x14ac:dyDescent="0.35">
      <c r="B82" s="29">
        <v>2015</v>
      </c>
      <c r="C82" s="32">
        <v>5.0012753463304493</v>
      </c>
      <c r="D82" s="32">
        <v>5.0028529990988497</v>
      </c>
      <c r="E82" s="32">
        <v>-1.5776527684003838E-3</v>
      </c>
      <c r="F82" s="32">
        <v>-5.9897369907685988E-2</v>
      </c>
    </row>
    <row r="83" spans="2:6" x14ac:dyDescent="0.35">
      <c r="B83" s="29">
        <v>2016</v>
      </c>
      <c r="C83" s="32">
        <v>5.0495036999367313</v>
      </c>
      <c r="D83" s="32">
        <v>5.0556041448891893</v>
      </c>
      <c r="E83" s="32">
        <v>-6.100444952457984E-3</v>
      </c>
      <c r="F83" s="32">
        <v>-0.23161028537942432</v>
      </c>
    </row>
    <row r="84" spans="2:6" x14ac:dyDescent="0.35">
      <c r="B84" s="29">
        <v>2017</v>
      </c>
      <c r="C84" s="32">
        <v>5.0741074012456853</v>
      </c>
      <c r="D84" s="32">
        <v>5.0954198322603093</v>
      </c>
      <c r="E84" s="32">
        <v>-2.1312431014623989E-2</v>
      </c>
      <c r="F84" s="32">
        <v>-0.80915052391997688</v>
      </c>
    </row>
    <row r="85" spans="2:6" ht="15" thickBot="1" x14ac:dyDescent="0.4">
      <c r="B85" s="30">
        <v>2018</v>
      </c>
      <c r="C85" s="33">
        <v>5.121570012859503</v>
      </c>
      <c r="D85" s="33">
        <v>5.0975315225452471</v>
      </c>
      <c r="E85" s="33">
        <v>2.4038490314255867E-2</v>
      </c>
      <c r="F85" s="33">
        <v>0.91264844534529466</v>
      </c>
    </row>
    <row r="105" spans="2:10" x14ac:dyDescent="0.35">
      <c r="G105" t="s">
        <v>160</v>
      </c>
    </row>
    <row r="108" spans="2:10" x14ac:dyDescent="0.35">
      <c r="B108" t="s">
        <v>182</v>
      </c>
    </row>
    <row r="109" spans="2:10" ht="15" thickBot="1" x14ac:dyDescent="0.4"/>
    <row r="110" spans="2:10" x14ac:dyDescent="0.35">
      <c r="B110" s="22" t="s">
        <v>162</v>
      </c>
      <c r="C110" s="22" t="s">
        <v>163</v>
      </c>
      <c r="D110" s="22" t="s">
        <v>164</v>
      </c>
      <c r="E110" s="22" t="s">
        <v>151</v>
      </c>
      <c r="F110" s="22" t="s">
        <v>152</v>
      </c>
      <c r="G110" s="22" t="s">
        <v>165</v>
      </c>
      <c r="H110" s="22" t="s">
        <v>164</v>
      </c>
      <c r="I110" s="22" t="s">
        <v>151</v>
      </c>
      <c r="J110" s="22" t="s">
        <v>152</v>
      </c>
    </row>
    <row r="111" spans="2:10" x14ac:dyDescent="0.35">
      <c r="B111" s="28">
        <v>0</v>
      </c>
      <c r="C111" s="31">
        <v>1</v>
      </c>
      <c r="D111" s="31">
        <v>0</v>
      </c>
      <c r="E111" s="31"/>
      <c r="F111" s="31"/>
      <c r="G111" s="31">
        <v>1</v>
      </c>
      <c r="H111" s="31">
        <v>0</v>
      </c>
      <c r="I111" s="31"/>
      <c r="J111" s="31"/>
    </row>
    <row r="112" spans="2:10" x14ac:dyDescent="0.35">
      <c r="B112" s="29">
        <v>1</v>
      </c>
      <c r="C112" s="32">
        <v>0.8874012689588946</v>
      </c>
      <c r="D112" s="32">
        <v>0.18569533817705186</v>
      </c>
      <c r="E112" s="32">
        <v>-0.36395617492400728</v>
      </c>
      <c r="F112" s="32">
        <v>0.36395617492400728</v>
      </c>
      <c r="G112" s="32">
        <v>0.8874012689588946</v>
      </c>
      <c r="H112" s="32">
        <v>0.18569533817705186</v>
      </c>
      <c r="I112" s="32">
        <v>-0.36395617492400728</v>
      </c>
      <c r="J112" s="32">
        <v>0.36395617492400728</v>
      </c>
    </row>
    <row r="113" spans="2:10" x14ac:dyDescent="0.35">
      <c r="B113" s="29">
        <v>2</v>
      </c>
      <c r="C113" s="32">
        <v>0.77853360990360265</v>
      </c>
      <c r="D113" s="32">
        <v>0.29797951933206651</v>
      </c>
      <c r="E113" s="32">
        <v>-0.584029126021407</v>
      </c>
      <c r="F113" s="32">
        <v>0.584029126021407</v>
      </c>
      <c r="G113" s="32">
        <v>-4.2101660358758168E-2</v>
      </c>
      <c r="H113" s="32">
        <v>0.18569533817705186</v>
      </c>
      <c r="I113" s="32">
        <v>-0.36395617492400728</v>
      </c>
      <c r="J113" s="32">
        <v>0.36395617492400728</v>
      </c>
    </row>
    <row r="114" spans="2:10" x14ac:dyDescent="0.35">
      <c r="B114" s="29">
        <v>3</v>
      </c>
      <c r="C114" s="32">
        <v>0.67018256716074698</v>
      </c>
      <c r="D114" s="32">
        <v>0.36137625763083603</v>
      </c>
      <c r="E114" s="32">
        <v>-0.70828444982430627</v>
      </c>
      <c r="F114" s="32">
        <v>0.70828444982430627</v>
      </c>
      <c r="G114" s="32">
        <v>-5.8521691968667446E-2</v>
      </c>
      <c r="H114" s="32">
        <v>0.18569533817705186</v>
      </c>
      <c r="I114" s="32">
        <v>-0.36395617492400728</v>
      </c>
      <c r="J114" s="32">
        <v>0.36395617492400728</v>
      </c>
    </row>
    <row r="115" spans="2:10" x14ac:dyDescent="0.35">
      <c r="B115" s="29">
        <v>4</v>
      </c>
      <c r="C115" s="32">
        <v>0.5593978673678941</v>
      </c>
      <c r="D115" s="32">
        <v>0.40195558746137361</v>
      </c>
      <c r="E115" s="32">
        <v>-0.78781847480893175</v>
      </c>
      <c r="F115" s="32">
        <v>0.78781847480893175</v>
      </c>
      <c r="G115" s="32">
        <v>-7.6313636339141899E-2</v>
      </c>
      <c r="H115" s="32">
        <v>0.18569533817705186</v>
      </c>
      <c r="I115" s="32">
        <v>-0.36395617492400728</v>
      </c>
      <c r="J115" s="32">
        <v>0.36395617492400728</v>
      </c>
    </row>
    <row r="116" spans="2:10" x14ac:dyDescent="0.35">
      <c r="B116" s="29">
        <v>5</v>
      </c>
      <c r="C116" s="32">
        <v>0.45225941218334309</v>
      </c>
      <c r="D116" s="32">
        <v>0.42795957279593178</v>
      </c>
      <c r="E116" s="32">
        <v>-0.8387853495191735</v>
      </c>
      <c r="F116" s="32">
        <v>0.8387853495191735</v>
      </c>
      <c r="G116" s="32">
        <v>-5.4031784471438596E-2</v>
      </c>
      <c r="H116" s="32">
        <v>0.18569533817705186</v>
      </c>
      <c r="I116" s="32">
        <v>-0.36395617492400728</v>
      </c>
      <c r="J116" s="32">
        <v>0.36395617492400728</v>
      </c>
    </row>
    <row r="117" spans="2:10" x14ac:dyDescent="0.35">
      <c r="B117" s="29">
        <v>6</v>
      </c>
      <c r="C117" s="32">
        <v>0.35066662304307344</v>
      </c>
      <c r="D117" s="32">
        <v>0.44413455689803732</v>
      </c>
      <c r="E117" s="32">
        <v>-0.87048773580980832</v>
      </c>
      <c r="F117" s="32">
        <v>0.87048773580980832</v>
      </c>
      <c r="G117" s="32">
        <v>-4.6893507971455833E-2</v>
      </c>
      <c r="H117" s="32">
        <v>0.18569533817705186</v>
      </c>
      <c r="I117" s="32">
        <v>-0.36395617492400728</v>
      </c>
      <c r="J117" s="32">
        <v>0.36395617492400728</v>
      </c>
    </row>
    <row r="118" spans="2:10" x14ac:dyDescent="0.35">
      <c r="B118" s="29">
        <v>7</v>
      </c>
      <c r="C118" s="32">
        <v>0.25825481827481106</v>
      </c>
      <c r="D118" s="32">
        <v>0.45358129694961419</v>
      </c>
      <c r="E118" s="32">
        <v>-0.88900300608221106</v>
      </c>
      <c r="F118" s="32">
        <v>0.88900300608221106</v>
      </c>
      <c r="G118" s="32">
        <v>-3.0558588508430188E-2</v>
      </c>
      <c r="H118" s="32">
        <v>0.18569533817705186</v>
      </c>
      <c r="I118" s="32">
        <v>-0.36395617492400728</v>
      </c>
      <c r="J118" s="32">
        <v>0.36395617492400728</v>
      </c>
    </row>
    <row r="119" spans="2:10" x14ac:dyDescent="0.35">
      <c r="B119" s="29">
        <v>8</v>
      </c>
      <c r="C119" s="32">
        <v>0.17254695364760508</v>
      </c>
      <c r="D119" s="32">
        <v>0.45862368683495952</v>
      </c>
      <c r="E119" s="32">
        <v>-0.89888590865349693</v>
      </c>
      <c r="F119" s="32">
        <v>0.89888590865349693</v>
      </c>
      <c r="G119" s="32">
        <v>-4.1296423739544466E-2</v>
      </c>
      <c r="H119" s="32">
        <v>0.18569533817705186</v>
      </c>
      <c r="I119" s="32">
        <v>-0.36395617492400728</v>
      </c>
      <c r="J119" s="32">
        <v>0.36395617492400728</v>
      </c>
    </row>
    <row r="120" spans="2:10" x14ac:dyDescent="0.35">
      <c r="B120" s="29">
        <v>9</v>
      </c>
      <c r="C120" s="32">
        <v>0.10078369987068939</v>
      </c>
      <c r="D120" s="32">
        <v>0.46085676584329766</v>
      </c>
      <c r="E120" s="32">
        <v>-0.90326266308447212</v>
      </c>
      <c r="F120" s="32">
        <v>0.90326266308447212</v>
      </c>
      <c r="G120" s="32">
        <v>-7.4729826410059137E-3</v>
      </c>
      <c r="H120" s="32">
        <v>0.18569533817705186</v>
      </c>
      <c r="I120" s="32">
        <v>-0.36395617492400728</v>
      </c>
      <c r="J120" s="32">
        <v>0.36395617492400728</v>
      </c>
    </row>
    <row r="121" spans="2:10" x14ac:dyDescent="0.35">
      <c r="B121" s="29">
        <v>10</v>
      </c>
      <c r="C121" s="32">
        <v>3.7422936188056963E-2</v>
      </c>
      <c r="D121" s="32">
        <v>0.46161614552240965</v>
      </c>
      <c r="E121" s="32">
        <v>-0.90475101990612317</v>
      </c>
      <c r="F121" s="32">
        <v>0.90475101990612317</v>
      </c>
      <c r="G121" s="32">
        <v>-2.8102945814325639E-2</v>
      </c>
      <c r="H121" s="32">
        <v>0.18569533817705186</v>
      </c>
      <c r="I121" s="32">
        <v>-0.36395617492400728</v>
      </c>
      <c r="J121" s="32">
        <v>0.36395617492400728</v>
      </c>
    </row>
    <row r="122" spans="2:10" x14ac:dyDescent="0.35">
      <c r="B122" s="29">
        <v>11</v>
      </c>
      <c r="C122" s="32">
        <v>-1.9057877106398616E-2</v>
      </c>
      <c r="D122" s="32">
        <v>0.46172074933799312</v>
      </c>
      <c r="E122" s="32">
        <v>-0.9049560396173123</v>
      </c>
      <c r="F122" s="32">
        <v>0.9049560396173123</v>
      </c>
      <c r="G122" s="32">
        <v>-3.3362263494417128E-2</v>
      </c>
      <c r="H122" s="32">
        <v>0.18569533817705186</v>
      </c>
      <c r="I122" s="32">
        <v>-0.36395617492400728</v>
      </c>
      <c r="J122" s="32">
        <v>0.36395617492400728</v>
      </c>
    </row>
    <row r="123" spans="2:10" x14ac:dyDescent="0.35">
      <c r="B123" s="29">
        <v>12</v>
      </c>
      <c r="C123" s="32">
        <v>-7.1217991128143837E-2</v>
      </c>
      <c r="D123" s="32">
        <v>0.46174787366041431</v>
      </c>
      <c r="E123" s="32">
        <v>-0.90500920231236281</v>
      </c>
      <c r="F123" s="32">
        <v>0.90500920231236281</v>
      </c>
      <c r="G123" s="32">
        <v>-4.517666377427066E-2</v>
      </c>
      <c r="H123" s="32">
        <v>0.18569533817705186</v>
      </c>
      <c r="I123" s="32">
        <v>-0.36395617492400728</v>
      </c>
      <c r="J123" s="32">
        <v>0.36395617492400728</v>
      </c>
    </row>
    <row r="124" spans="2:10" x14ac:dyDescent="0.35">
      <c r="B124" s="29">
        <v>13</v>
      </c>
      <c r="C124" s="32">
        <v>-0.12032531534984002</v>
      </c>
      <c r="D124" s="32">
        <v>0.46212648927457828</v>
      </c>
      <c r="E124" s="32">
        <v>-0.90575127528010879</v>
      </c>
      <c r="F124" s="32">
        <v>0.90575127528010879</v>
      </c>
      <c r="G124" s="32">
        <v>-5.0232701118610577E-2</v>
      </c>
      <c r="H124" s="32">
        <v>0.18569533817705186</v>
      </c>
      <c r="I124" s="32">
        <v>-0.36395617492400728</v>
      </c>
      <c r="J124" s="32">
        <v>0.36395617492400728</v>
      </c>
    </row>
    <row r="125" spans="2:10" x14ac:dyDescent="0.35">
      <c r="B125" s="29">
        <v>14</v>
      </c>
      <c r="C125" s="32">
        <v>-0.16731778814464954</v>
      </c>
      <c r="D125" s="32">
        <v>0.46320555627720739</v>
      </c>
      <c r="E125" s="32">
        <v>-0.90786620774216742</v>
      </c>
      <c r="F125" s="32">
        <v>0.90786620774216742</v>
      </c>
      <c r="G125" s="32">
        <v>-5.5245232870754897E-2</v>
      </c>
      <c r="H125" s="32">
        <v>0.18569533817705186</v>
      </c>
      <c r="I125" s="32">
        <v>-0.36395617492400728</v>
      </c>
      <c r="J125" s="32">
        <v>0.36395617492400728</v>
      </c>
    </row>
    <row r="126" spans="2:10" ht="15" thickBot="1" x14ac:dyDescent="0.4">
      <c r="B126" s="30">
        <v>15</v>
      </c>
      <c r="C126" s="33">
        <v>-0.21391589608128891</v>
      </c>
      <c r="D126" s="33">
        <v>0.46528495970398664</v>
      </c>
      <c r="E126" s="33">
        <v>-0.91194176356798395</v>
      </c>
      <c r="F126" s="33">
        <v>0.91194176356798395</v>
      </c>
      <c r="G126" s="33">
        <v>-6.3978402563146589E-2</v>
      </c>
      <c r="H126" s="33">
        <v>0.18569533817705186</v>
      </c>
      <c r="I126" s="33">
        <v>-0.36395617492400728</v>
      </c>
      <c r="J126" s="33">
        <v>0.36395617492400728</v>
      </c>
    </row>
    <row r="146" spans="2:10" x14ac:dyDescent="0.35">
      <c r="G146" t="s">
        <v>160</v>
      </c>
    </row>
    <row r="149" spans="2:10" x14ac:dyDescent="0.35">
      <c r="B149" t="s">
        <v>166</v>
      </c>
    </row>
    <row r="150" spans="2:10" ht="15" thickBot="1" x14ac:dyDescent="0.4"/>
    <row r="151" spans="2:10" x14ac:dyDescent="0.35">
      <c r="B151" s="22" t="s">
        <v>162</v>
      </c>
      <c r="C151" s="22" t="s">
        <v>163</v>
      </c>
      <c r="D151" s="22" t="s">
        <v>164</v>
      </c>
      <c r="E151" s="22" t="s">
        <v>151</v>
      </c>
      <c r="F151" s="22" t="s">
        <v>152</v>
      </c>
      <c r="G151" s="22" t="s">
        <v>165</v>
      </c>
      <c r="H151" s="22" t="s">
        <v>164</v>
      </c>
      <c r="I151" s="22" t="s">
        <v>151</v>
      </c>
      <c r="J151" s="22" t="s">
        <v>152</v>
      </c>
    </row>
    <row r="152" spans="2:10" x14ac:dyDescent="0.35">
      <c r="B152" s="28">
        <v>0</v>
      </c>
      <c r="C152" s="31">
        <v>1</v>
      </c>
      <c r="D152" s="31">
        <v>0</v>
      </c>
      <c r="E152" s="31"/>
      <c r="F152" s="31"/>
      <c r="G152" s="31">
        <v>1</v>
      </c>
      <c r="H152" s="31">
        <v>0</v>
      </c>
      <c r="I152" s="31"/>
      <c r="J152" s="31"/>
    </row>
    <row r="153" spans="2:10" x14ac:dyDescent="0.35">
      <c r="B153" s="29">
        <v>1</v>
      </c>
      <c r="C153" s="32">
        <v>-0.32022643737848855</v>
      </c>
      <c r="D153" s="32">
        <v>0.18569533817705186</v>
      </c>
      <c r="E153" s="32">
        <v>-0.36395617492400728</v>
      </c>
      <c r="F153" s="32">
        <v>0.36395617492400728</v>
      </c>
      <c r="G153" s="32">
        <v>-0.32022643737848855</v>
      </c>
      <c r="H153" s="32">
        <v>0.18569533817705186</v>
      </c>
      <c r="I153" s="32">
        <v>-0.36395617492400728</v>
      </c>
      <c r="J153" s="32">
        <v>0.36395617492400728</v>
      </c>
    </row>
    <row r="154" spans="2:10" x14ac:dyDescent="0.35">
      <c r="B154" s="29">
        <v>2</v>
      </c>
      <c r="C154" s="32">
        <v>-0.13946419045291608</v>
      </c>
      <c r="D154" s="32">
        <v>0.2038500076029735</v>
      </c>
      <c r="E154" s="32">
        <v>-0.39953867315004415</v>
      </c>
      <c r="F154" s="32">
        <v>0.39953867315004415</v>
      </c>
      <c r="G154" s="32">
        <v>-0.2696616029569554</v>
      </c>
      <c r="H154" s="32">
        <v>0.18569533817705186</v>
      </c>
      <c r="I154" s="32">
        <v>-0.36395617492400728</v>
      </c>
      <c r="J154" s="32">
        <v>0.36395617492400728</v>
      </c>
    </row>
    <row r="155" spans="2:10" x14ac:dyDescent="0.35">
      <c r="B155" s="29">
        <v>3</v>
      </c>
      <c r="C155" s="32">
        <v>0.1940879163383824</v>
      </c>
      <c r="D155" s="32">
        <v>0.20711403349359658</v>
      </c>
      <c r="E155" s="32">
        <v>-0.40593604634027164</v>
      </c>
      <c r="F155" s="32">
        <v>0.40593604634027164</v>
      </c>
      <c r="G155" s="32">
        <v>6.1322087977407645E-2</v>
      </c>
      <c r="H155" s="32">
        <v>0.18569533817705186</v>
      </c>
      <c r="I155" s="32">
        <v>-0.36395617492400728</v>
      </c>
      <c r="J155" s="32">
        <v>0.36395617492400728</v>
      </c>
    </row>
    <row r="156" spans="2:10" x14ac:dyDescent="0.35">
      <c r="B156" s="29">
        <v>4</v>
      </c>
      <c r="C156" s="32">
        <v>0.12665199779305253</v>
      </c>
      <c r="D156" s="32">
        <v>0.21329360545944259</v>
      </c>
      <c r="E156" s="32">
        <v>-0.41804778483320321</v>
      </c>
      <c r="F156" s="32">
        <v>0.41804778483320321</v>
      </c>
      <c r="G156" s="32">
        <v>0.22659332284571576</v>
      </c>
      <c r="H156" s="32">
        <v>0.18569533817705186</v>
      </c>
      <c r="I156" s="32">
        <v>-0.36395617492400728</v>
      </c>
      <c r="J156" s="32">
        <v>0.36395617492400728</v>
      </c>
    </row>
    <row r="157" spans="2:10" x14ac:dyDescent="0.35">
      <c r="B157" s="29">
        <v>5</v>
      </c>
      <c r="C157" s="32">
        <v>-0.33571264370562259</v>
      </c>
      <c r="D157" s="32">
        <v>0.21587130256456244</v>
      </c>
      <c r="E157" s="32">
        <v>-0.42309997832229129</v>
      </c>
      <c r="F157" s="32">
        <v>0.42309997832229129</v>
      </c>
      <c r="G157" s="32">
        <v>-0.19628503039175207</v>
      </c>
      <c r="H157" s="32">
        <v>0.18569533817705186</v>
      </c>
      <c r="I157" s="32">
        <v>-0.36395617492400728</v>
      </c>
      <c r="J157" s="32">
        <v>0.36395617492400728</v>
      </c>
    </row>
    <row r="158" spans="2:10" x14ac:dyDescent="0.35">
      <c r="B158" s="29">
        <v>6</v>
      </c>
      <c r="C158" s="32">
        <v>6.7568586144846607E-2</v>
      </c>
      <c r="D158" s="32">
        <v>0.23318027043945783</v>
      </c>
      <c r="E158" s="32">
        <v>-0.45702493196664701</v>
      </c>
      <c r="F158" s="32">
        <v>0.45702493196664701</v>
      </c>
      <c r="G158" s="32">
        <v>-0.12829120756598192</v>
      </c>
      <c r="H158" s="32">
        <v>0.18569533817705186</v>
      </c>
      <c r="I158" s="32">
        <v>-0.36395617492400728</v>
      </c>
      <c r="J158" s="32">
        <v>0.36395617492400728</v>
      </c>
    </row>
    <row r="159" spans="2:10" x14ac:dyDescent="0.35">
      <c r="B159" s="29">
        <v>7</v>
      </c>
      <c r="C159" s="32">
        <v>7.9327930875513014E-2</v>
      </c>
      <c r="D159" s="32">
        <v>0.23385444521160276</v>
      </c>
      <c r="E159" s="32">
        <v>-0.4583462902393366</v>
      </c>
      <c r="F159" s="32">
        <v>0.4583462902393366</v>
      </c>
      <c r="G159" s="32">
        <v>-7.7440797551067669E-2</v>
      </c>
      <c r="H159" s="32">
        <v>0.18569533817705186</v>
      </c>
      <c r="I159" s="32">
        <v>-0.36395617492400728</v>
      </c>
      <c r="J159" s="32">
        <v>0.36395617492400728</v>
      </c>
    </row>
    <row r="160" spans="2:10" x14ac:dyDescent="0.35">
      <c r="B160" s="29">
        <v>8</v>
      </c>
      <c r="C160" s="32">
        <v>-0.16652936771898633</v>
      </c>
      <c r="D160" s="32">
        <v>0.23478052745178032</v>
      </c>
      <c r="E160" s="32">
        <v>-0.46016137807680679</v>
      </c>
      <c r="F160" s="32">
        <v>0.46016137807680679</v>
      </c>
      <c r="G160" s="32">
        <v>-0.12645579704196663</v>
      </c>
      <c r="H160" s="32">
        <v>0.18569533817705186</v>
      </c>
      <c r="I160" s="32">
        <v>-0.36395617492400728</v>
      </c>
      <c r="J160" s="32">
        <v>0.36395617492400728</v>
      </c>
    </row>
    <row r="161" spans="2:10" x14ac:dyDescent="0.35">
      <c r="B161" s="29">
        <v>9</v>
      </c>
      <c r="C161" s="32">
        <v>-0.12010508972660028</v>
      </c>
      <c r="D161" s="32">
        <v>0.23881886417370368</v>
      </c>
      <c r="E161" s="32">
        <v>-0.46807637260922208</v>
      </c>
      <c r="F161" s="32">
        <v>0.46807637260922208</v>
      </c>
      <c r="G161" s="32">
        <v>-0.168194211276912</v>
      </c>
      <c r="H161" s="32">
        <v>0.18569533817705186</v>
      </c>
      <c r="I161" s="32">
        <v>-0.36395617492400728</v>
      </c>
      <c r="J161" s="32">
        <v>0.36395617492400728</v>
      </c>
    </row>
    <row r="162" spans="2:10" x14ac:dyDescent="0.35">
      <c r="B162" s="29">
        <v>10</v>
      </c>
      <c r="C162" s="32">
        <v>-4.2083623518348559E-2</v>
      </c>
      <c r="D162" s="32">
        <v>0.24089270124124368</v>
      </c>
      <c r="E162" s="32">
        <v>-0.47214101857140467</v>
      </c>
      <c r="F162" s="32">
        <v>0.47214101857140467</v>
      </c>
      <c r="G162" s="32">
        <v>-0.34086272100338461</v>
      </c>
      <c r="H162" s="32">
        <v>0.18569533817705186</v>
      </c>
      <c r="I162" s="32">
        <v>-0.36395617492400728</v>
      </c>
      <c r="J162" s="32">
        <v>0.36395617492400728</v>
      </c>
    </row>
    <row r="163" spans="2:10" x14ac:dyDescent="0.35">
      <c r="B163" s="29">
        <v>11</v>
      </c>
      <c r="C163" s="32">
        <v>3.8756291575232082E-2</v>
      </c>
      <c r="D163" s="32">
        <v>0.24114608353792072</v>
      </c>
      <c r="E163" s="32">
        <v>-0.47263763874721171</v>
      </c>
      <c r="F163" s="32">
        <v>0.47263763874721171</v>
      </c>
      <c r="G163" s="32">
        <v>-0.19493826284596985</v>
      </c>
      <c r="H163" s="32">
        <v>0.18569533817705186</v>
      </c>
      <c r="I163" s="32">
        <v>-0.36395617492400728</v>
      </c>
      <c r="J163" s="32">
        <v>0.36395617492400728</v>
      </c>
    </row>
    <row r="164" spans="2:10" x14ac:dyDescent="0.35">
      <c r="B164" s="29">
        <v>12</v>
      </c>
      <c r="C164" s="32">
        <v>0.11475406051146743</v>
      </c>
      <c r="D164" s="32">
        <v>0.24136077409197085</v>
      </c>
      <c r="E164" s="32">
        <v>-0.47305842450097091</v>
      </c>
      <c r="F164" s="32">
        <v>0.47305842450097091</v>
      </c>
      <c r="G164" s="32">
        <v>0.16730249398261818</v>
      </c>
      <c r="H164" s="32">
        <v>0.18569533817705186</v>
      </c>
      <c r="I164" s="32">
        <v>-0.36395617492400728</v>
      </c>
      <c r="J164" s="32">
        <v>0.36395617492400728</v>
      </c>
    </row>
    <row r="165" spans="2:10" x14ac:dyDescent="0.35">
      <c r="B165" s="29">
        <v>13</v>
      </c>
      <c r="C165" s="32">
        <v>-0.13693379958035259</v>
      </c>
      <c r="D165" s="32">
        <v>0.24323485625651695</v>
      </c>
      <c r="E165" s="32">
        <v>-0.47673155804755013</v>
      </c>
      <c r="F165" s="32">
        <v>0.47673155804755013</v>
      </c>
      <c r="G165" s="32">
        <v>-3.1721150753711236E-2</v>
      </c>
      <c r="H165" s="32">
        <v>0.18569533817705186</v>
      </c>
      <c r="I165" s="32">
        <v>-0.36395617492400728</v>
      </c>
      <c r="J165" s="32">
        <v>0.36395617492400728</v>
      </c>
    </row>
    <row r="166" spans="2:10" x14ac:dyDescent="0.35">
      <c r="B166" s="29">
        <v>14</v>
      </c>
      <c r="C166" s="32">
        <v>5.647313989295159E-3</v>
      </c>
      <c r="D166" s="32">
        <v>0.24587874742201482</v>
      </c>
      <c r="E166" s="32">
        <v>-0.48191348951096957</v>
      </c>
      <c r="F166" s="32">
        <v>0.48191348951096957</v>
      </c>
      <c r="G166" s="32">
        <v>-0.18524937264687441</v>
      </c>
      <c r="H166" s="32">
        <v>0.18569533817705186</v>
      </c>
      <c r="I166" s="32">
        <v>-0.36395617492400728</v>
      </c>
      <c r="J166" s="32">
        <v>0.36395617492400728</v>
      </c>
    </row>
    <row r="167" spans="2:10" ht="15" thickBot="1" x14ac:dyDescent="0.4">
      <c r="B167" s="30">
        <v>15</v>
      </c>
      <c r="C167" s="33">
        <v>0.22338931377636367</v>
      </c>
      <c r="D167" s="33">
        <v>0.24588322003098284</v>
      </c>
      <c r="E167" s="33">
        <v>-0.48192225566346381</v>
      </c>
      <c r="F167" s="33">
        <v>0.48192225566346381</v>
      </c>
      <c r="G167" s="33">
        <v>-2.388951452866821E-2</v>
      </c>
      <c r="H167" s="33">
        <v>0.18569533817705186</v>
      </c>
      <c r="I167" s="33">
        <v>-0.36395617492400728</v>
      </c>
      <c r="J167" s="33">
        <v>0.36395617492400728</v>
      </c>
    </row>
    <row r="187" spans="7:7" x14ac:dyDescent="0.35">
      <c r="G187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T975599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DD21475">
              <controlPr defaultSize="0" autoFill="0" autoPict="0" macro="[0]!GoToResultsNew0710201917263337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471D-817C-494B-B50F-A9474765327F}">
  <sheetPr codeName="Sheet9">
    <tabColor rgb="FF007800"/>
  </sheetPr>
  <dimension ref="B1:M199"/>
  <sheetViews>
    <sheetView zoomScaleNormal="100" workbookViewId="0"/>
  </sheetViews>
  <sheetFormatPr defaultRowHeight="14.5" x14ac:dyDescent="0.35"/>
  <cols>
    <col min="1" max="1" width="4.6328125" customWidth="1"/>
  </cols>
  <sheetData>
    <row r="1" spans="2:13" x14ac:dyDescent="0.35">
      <c r="B1" s="107" t="s">
        <v>111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2:13" x14ac:dyDescent="0.3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2:13" x14ac:dyDescent="0.35">
      <c r="B3" t="s">
        <v>183</v>
      </c>
    </row>
    <row r="4" spans="2:13" x14ac:dyDescent="0.35">
      <c r="B4" t="s">
        <v>178</v>
      </c>
    </row>
    <row r="5" spans="2:13" x14ac:dyDescent="0.35">
      <c r="B5" t="s">
        <v>170</v>
      </c>
    </row>
    <row r="6" spans="2:13" x14ac:dyDescent="0.35">
      <c r="B6" t="s">
        <v>114</v>
      </c>
    </row>
    <row r="7" spans="2:13" x14ac:dyDescent="0.35">
      <c r="B7" t="s">
        <v>115</v>
      </c>
    </row>
    <row r="8" spans="2:13" x14ac:dyDescent="0.35">
      <c r="B8" t="s">
        <v>116</v>
      </c>
    </row>
    <row r="9" spans="2:13" x14ac:dyDescent="0.35">
      <c r="B9" t="s">
        <v>117</v>
      </c>
    </row>
    <row r="10" spans="2:13" x14ac:dyDescent="0.35">
      <c r="B10" t="s">
        <v>114</v>
      </c>
    </row>
    <row r="11" spans="2:13" x14ac:dyDescent="0.35">
      <c r="B11" t="s">
        <v>167</v>
      </c>
    </row>
    <row r="12" spans="2:13" ht="34.25" customHeight="1" x14ac:dyDescent="0.35"/>
    <row r="13" spans="2:13" ht="15.75" customHeight="1" x14ac:dyDescent="0.35"/>
    <row r="16" spans="2:13" x14ac:dyDescent="0.35">
      <c r="B16" t="s">
        <v>118</v>
      </c>
    </row>
    <row r="17" spans="2:9" ht="15" thickBot="1" x14ac:dyDescent="0.4"/>
    <row r="18" spans="2:9" x14ac:dyDescent="0.35">
      <c r="B18" s="21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124</v>
      </c>
      <c r="H18" s="22" t="s">
        <v>125</v>
      </c>
      <c r="I18" s="22" t="s">
        <v>126</v>
      </c>
    </row>
    <row r="19" spans="2:9" ht="15" thickBot="1" x14ac:dyDescent="0.4">
      <c r="B19" s="24" t="s">
        <v>110</v>
      </c>
      <c r="C19" s="25">
        <v>29</v>
      </c>
      <c r="D19" s="25">
        <v>0</v>
      </c>
      <c r="E19" s="25">
        <v>29</v>
      </c>
      <c r="F19" s="26">
        <v>3.1332746928415518</v>
      </c>
      <c r="G19" s="26">
        <v>5.121570012859503</v>
      </c>
      <c r="H19" s="26">
        <v>4.2026351593048981</v>
      </c>
      <c r="I19" s="26">
        <v>0.58445703084402445</v>
      </c>
    </row>
    <row r="22" spans="2:9" x14ac:dyDescent="0.35">
      <c r="B22" s="27" t="s">
        <v>179</v>
      </c>
    </row>
    <row r="24" spans="2:9" x14ac:dyDescent="0.35">
      <c r="B24" t="s">
        <v>128</v>
      </c>
    </row>
    <row r="25" spans="2:9" ht="15" thickBot="1" x14ac:dyDescent="0.4"/>
    <row r="26" spans="2:9" x14ac:dyDescent="0.35">
      <c r="B26" s="22" t="s">
        <v>105</v>
      </c>
      <c r="C26" s="22" t="s">
        <v>106</v>
      </c>
      <c r="D26" s="22" t="s">
        <v>129</v>
      </c>
      <c r="E26" s="22" t="s">
        <v>130</v>
      </c>
      <c r="F26" s="22" t="s">
        <v>131</v>
      </c>
    </row>
    <row r="27" spans="2:9" x14ac:dyDescent="0.35">
      <c r="B27" s="34">
        <v>1</v>
      </c>
      <c r="C27" s="34">
        <v>0</v>
      </c>
      <c r="D27" s="34">
        <v>0</v>
      </c>
      <c r="E27" s="34">
        <v>0</v>
      </c>
      <c r="F27" s="35">
        <v>-117.34547611246819</v>
      </c>
      <c r="G27" s="36"/>
    </row>
    <row r="28" spans="2:9" x14ac:dyDescent="0.35">
      <c r="B28" s="29">
        <v>1</v>
      </c>
      <c r="C28" s="29">
        <v>1</v>
      </c>
      <c r="D28" s="29">
        <v>0</v>
      </c>
      <c r="E28" s="29">
        <v>0</v>
      </c>
      <c r="F28" s="32">
        <v>-113.79452335268972</v>
      </c>
    </row>
    <row r="29" spans="2:9" x14ac:dyDescent="0.35">
      <c r="B29" s="29">
        <v>1</v>
      </c>
      <c r="C29" s="29">
        <v>2</v>
      </c>
      <c r="D29" s="29">
        <v>0</v>
      </c>
      <c r="E29" s="29">
        <v>0</v>
      </c>
      <c r="F29" s="32">
        <v>-104.77216530902263</v>
      </c>
    </row>
    <row r="30" spans="2:9" x14ac:dyDescent="0.35">
      <c r="B30" s="29">
        <v>2</v>
      </c>
      <c r="C30" s="29">
        <v>0</v>
      </c>
      <c r="D30" s="29">
        <v>0</v>
      </c>
      <c r="E30" s="29">
        <v>0</v>
      </c>
      <c r="F30" s="32">
        <v>-117.04167359568918</v>
      </c>
    </row>
    <row r="31" spans="2:9" x14ac:dyDescent="0.35">
      <c r="B31" s="29">
        <v>2</v>
      </c>
      <c r="C31" s="29">
        <v>1</v>
      </c>
      <c r="D31" s="29">
        <v>0</v>
      </c>
      <c r="E31" s="29">
        <v>0</v>
      </c>
      <c r="F31" s="32">
        <v>-112.72433168036001</v>
      </c>
    </row>
    <row r="32" spans="2:9" ht="15" thickBot="1" x14ac:dyDescent="0.4">
      <c r="B32" s="30">
        <v>2</v>
      </c>
      <c r="C32" s="30">
        <v>2</v>
      </c>
      <c r="D32" s="30">
        <v>0</v>
      </c>
      <c r="E32" s="30">
        <v>0</v>
      </c>
      <c r="F32" s="33">
        <v>-111.1052797758439</v>
      </c>
    </row>
    <row r="33" spans="2:3" x14ac:dyDescent="0.35">
      <c r="B33" s="37" t="s">
        <v>132</v>
      </c>
    </row>
    <row r="36" spans="2:3" x14ac:dyDescent="0.35">
      <c r="B36" t="s">
        <v>180</v>
      </c>
    </row>
    <row r="38" spans="2:3" x14ac:dyDescent="0.35">
      <c r="B38" t="s">
        <v>134</v>
      </c>
    </row>
    <row r="39" spans="2:3" ht="15" thickBot="1" x14ac:dyDescent="0.4"/>
    <row r="40" spans="2:3" x14ac:dyDescent="0.35">
      <c r="B40" s="38" t="s">
        <v>120</v>
      </c>
      <c r="C40" s="38">
        <v>28</v>
      </c>
    </row>
    <row r="41" spans="2:3" x14ac:dyDescent="0.35">
      <c r="B41" s="20" t="s">
        <v>135</v>
      </c>
      <c r="C41" s="20">
        <v>26</v>
      </c>
    </row>
    <row r="42" spans="2:3" x14ac:dyDescent="0.35">
      <c r="B42" s="20" t="s">
        <v>136</v>
      </c>
      <c r="C42" s="20">
        <v>1.9425194374627544E-2</v>
      </c>
    </row>
    <row r="43" spans="2:3" x14ac:dyDescent="0.35">
      <c r="B43" s="20" t="s">
        <v>137</v>
      </c>
      <c r="C43" s="20">
        <v>6.937569419509837E-4</v>
      </c>
    </row>
    <row r="44" spans="2:3" x14ac:dyDescent="0.35">
      <c r="B44" s="20" t="s">
        <v>138</v>
      </c>
      <c r="C44" s="20">
        <v>2.6339266161967832E-2</v>
      </c>
    </row>
    <row r="45" spans="2:3" x14ac:dyDescent="0.35">
      <c r="B45" s="20" t="s">
        <v>139</v>
      </c>
      <c r="C45" s="20">
        <v>6.937569419509837E-4</v>
      </c>
    </row>
    <row r="46" spans="2:3" x14ac:dyDescent="0.35">
      <c r="B46" s="20" t="s">
        <v>140</v>
      </c>
      <c r="C46" s="20">
        <v>29.331405259678739</v>
      </c>
    </row>
    <row r="47" spans="2:3" x14ac:dyDescent="0.35">
      <c r="B47" s="20" t="s">
        <v>141</v>
      </c>
      <c r="C47" s="20">
        <v>0.4591878120836797</v>
      </c>
    </row>
    <row r="48" spans="2:3" x14ac:dyDescent="0.35">
      <c r="B48" s="20" t="s">
        <v>142</v>
      </c>
      <c r="C48" s="20">
        <v>-121.82547611246819</v>
      </c>
    </row>
    <row r="49" spans="2:9" x14ac:dyDescent="0.35">
      <c r="B49" s="20" t="s">
        <v>143</v>
      </c>
      <c r="C49" s="20">
        <v>7.4514634505846392E-4</v>
      </c>
    </row>
    <row r="50" spans="2:9" x14ac:dyDescent="0.35">
      <c r="B50" s="20" t="s">
        <v>144</v>
      </c>
      <c r="C50" s="20">
        <v>-117.82547611246819</v>
      </c>
    </row>
    <row r="51" spans="2:9" x14ac:dyDescent="0.35">
      <c r="B51" s="20" t="s">
        <v>131</v>
      </c>
      <c r="C51" s="20">
        <v>-117.34547611246819</v>
      </c>
    </row>
    <row r="52" spans="2:9" x14ac:dyDescent="0.35">
      <c r="B52" s="20" t="s">
        <v>145</v>
      </c>
      <c r="C52" s="20">
        <v>-115.16106709211779</v>
      </c>
    </row>
    <row r="53" spans="2:9" ht="15" thickBot="1" x14ac:dyDescent="0.4">
      <c r="B53" s="39" t="s">
        <v>146</v>
      </c>
      <c r="C53" s="39">
        <v>33</v>
      </c>
    </row>
    <row r="56" spans="2:9" x14ac:dyDescent="0.35">
      <c r="B56" t="s">
        <v>147</v>
      </c>
    </row>
    <row r="57" spans="2:9" ht="15" thickBot="1" x14ac:dyDescent="0.4"/>
    <row r="58" spans="2:9" x14ac:dyDescent="0.35">
      <c r="B58" s="21" t="s">
        <v>148</v>
      </c>
      <c r="C58" s="22" t="s">
        <v>149</v>
      </c>
      <c r="D58" s="22" t="s">
        <v>150</v>
      </c>
      <c r="E58" s="22" t="s">
        <v>151</v>
      </c>
      <c r="F58" s="22" t="s">
        <v>152</v>
      </c>
    </row>
    <row r="59" spans="2:9" ht="15" thickBot="1" x14ac:dyDescent="0.4">
      <c r="B59" s="24" t="s">
        <v>153</v>
      </c>
      <c r="C59" s="26">
        <v>0</v>
      </c>
      <c r="D59" s="26"/>
      <c r="E59" s="26"/>
      <c r="F59" s="26"/>
    </row>
    <row r="61" spans="2:9" ht="15" thickBot="1" x14ac:dyDescent="0.4"/>
    <row r="62" spans="2:9" x14ac:dyDescent="0.35">
      <c r="B62" s="21" t="s">
        <v>148</v>
      </c>
      <c r="C62" s="22" t="s">
        <v>149</v>
      </c>
      <c r="D62" s="22" t="s">
        <v>150</v>
      </c>
      <c r="E62" s="22" t="s">
        <v>151</v>
      </c>
      <c r="F62" s="22" t="s">
        <v>152</v>
      </c>
      <c r="G62" s="22" t="s">
        <v>154</v>
      </c>
      <c r="H62" s="22" t="s">
        <v>151</v>
      </c>
      <c r="I62" s="22" t="s">
        <v>152</v>
      </c>
    </row>
    <row r="63" spans="2:9" ht="15" thickBot="1" x14ac:dyDescent="0.4">
      <c r="B63" s="24" t="s">
        <v>155</v>
      </c>
      <c r="C63" s="26">
        <v>0.95205680663329151</v>
      </c>
      <c r="D63" s="26">
        <v>4.8685422572770524E-2</v>
      </c>
      <c r="E63" s="26">
        <v>0.85663513181854789</v>
      </c>
      <c r="F63" s="26">
        <v>1.0474784814480351</v>
      </c>
      <c r="G63" s="26">
        <v>5.7813689970214847E-2</v>
      </c>
      <c r="H63" s="26">
        <v>0.83874405647830585</v>
      </c>
      <c r="I63" s="26">
        <v>1.0653695567882771</v>
      </c>
    </row>
    <row r="66" spans="2:6" x14ac:dyDescent="0.35">
      <c r="B66" t="s">
        <v>156</v>
      </c>
    </row>
    <row r="67" spans="2:6" ht="15" thickBot="1" x14ac:dyDescent="0.4"/>
    <row r="68" spans="2:6" x14ac:dyDescent="0.35">
      <c r="B68" s="40" t="s">
        <v>120</v>
      </c>
      <c r="C68" s="22" t="s">
        <v>110</v>
      </c>
      <c r="D68" s="22" t="s">
        <v>181</v>
      </c>
      <c r="E68" s="22" t="s">
        <v>158</v>
      </c>
      <c r="F68" s="22" t="s">
        <v>159</v>
      </c>
    </row>
    <row r="69" spans="2:6" x14ac:dyDescent="0.35">
      <c r="B69" s="28">
        <v>1990</v>
      </c>
      <c r="C69" s="31">
        <v>3.1332746928415518</v>
      </c>
      <c r="D69" s="31">
        <v>3.1332746928415518</v>
      </c>
      <c r="E69" s="31">
        <v>0</v>
      </c>
      <c r="F69" s="31">
        <v>0</v>
      </c>
    </row>
    <row r="70" spans="2:6" x14ac:dyDescent="0.35">
      <c r="B70" s="29">
        <v>1991</v>
      </c>
      <c r="C70" s="32">
        <v>3.2631641155895772</v>
      </c>
      <c r="D70" s="32">
        <v>3.2234281755559691</v>
      </c>
      <c r="E70" s="32">
        <v>3.9735940033608141E-2</v>
      </c>
      <c r="F70" s="32">
        <v>1.5086198601456948</v>
      </c>
    </row>
    <row r="71" spans="2:6" x14ac:dyDescent="0.35">
      <c r="B71" s="29">
        <v>1992</v>
      </c>
      <c r="C71" s="32">
        <v>3.3745965133812583</v>
      </c>
      <c r="D71" s="32">
        <v>3.3868262246265037</v>
      </c>
      <c r="E71" s="32">
        <v>-1.2229711245245412E-2</v>
      </c>
      <c r="F71" s="32">
        <v>-0.46431480550905818</v>
      </c>
    </row>
    <row r="72" spans="2:6" x14ac:dyDescent="0.35">
      <c r="B72" s="29">
        <v>1993</v>
      </c>
      <c r="C72" s="32">
        <v>3.4359445486503541</v>
      </c>
      <c r="D72" s="32">
        <v>3.4806864861782971</v>
      </c>
      <c r="E72" s="32">
        <v>-4.4741937527942977E-2</v>
      </c>
      <c r="F72" s="32">
        <v>-1.6986782111852226</v>
      </c>
    </row>
    <row r="73" spans="2:6" x14ac:dyDescent="0.35">
      <c r="B73" s="29">
        <v>1994</v>
      </c>
      <c r="C73" s="32">
        <v>3.5335061516947328</v>
      </c>
      <c r="D73" s="32">
        <v>3.4943513632018761</v>
      </c>
      <c r="E73" s="32">
        <v>3.9154788492856696E-2</v>
      </c>
      <c r="F73" s="32">
        <v>1.4865557852706479</v>
      </c>
    </row>
    <row r="74" spans="2:6" x14ac:dyDescent="0.35">
      <c r="B74" s="29">
        <v>1995</v>
      </c>
      <c r="C74" s="32">
        <v>3.6308586641876208</v>
      </c>
      <c r="D74" s="32">
        <v>3.6263903399391886</v>
      </c>
      <c r="E74" s="32">
        <v>4.4683242484322427E-3</v>
      </c>
      <c r="F74" s="32">
        <v>0.16964497875359219</v>
      </c>
    </row>
    <row r="75" spans="2:6" x14ac:dyDescent="0.35">
      <c r="B75" s="29">
        <v>1996</v>
      </c>
      <c r="C75" s="32">
        <v>3.71682672688154</v>
      </c>
      <c r="D75" s="32">
        <v>3.7235437863493273</v>
      </c>
      <c r="E75" s="32">
        <v>-6.7170594677872231E-3</v>
      </c>
      <c r="F75" s="32">
        <v>-0.25502075215315662</v>
      </c>
    </row>
    <row r="76" spans="2:6" x14ac:dyDescent="0.35">
      <c r="B76" s="29">
        <v>1997</v>
      </c>
      <c r="C76" s="32">
        <v>3.7860192648370026</v>
      </c>
      <c r="D76" s="32">
        <v>3.7986732061223631</v>
      </c>
      <c r="E76" s="32">
        <v>-1.265394128536057E-2</v>
      </c>
      <c r="F76" s="32">
        <v>-0.48042117831027614</v>
      </c>
    </row>
    <row r="77" spans="2:6" x14ac:dyDescent="0.35">
      <c r="B77" s="29">
        <v>1998</v>
      </c>
      <c r="C77" s="32">
        <v>3.9102776366395737</v>
      </c>
      <c r="D77" s="32">
        <v>3.8518944915657332</v>
      </c>
      <c r="E77" s="32">
        <v>5.838314507384057E-2</v>
      </c>
      <c r="F77" s="32">
        <v>2.2165820685673463</v>
      </c>
    </row>
    <row r="78" spans="2:6" x14ac:dyDescent="0.35">
      <c r="B78" s="29">
        <v>1999</v>
      </c>
      <c r="C78" s="32">
        <v>3.9559182784603957</v>
      </c>
      <c r="D78" s="32">
        <v>4.0285786652953819</v>
      </c>
      <c r="E78" s="32">
        <v>-7.2660386834986213E-2</v>
      </c>
      <c r="F78" s="32">
        <v>-2.7586336835725147</v>
      </c>
    </row>
    <row r="79" spans="2:6" x14ac:dyDescent="0.35">
      <c r="B79" s="29">
        <v>2000</v>
      </c>
      <c r="C79" s="32">
        <v>3.9952297174061586</v>
      </c>
      <c r="D79" s="32">
        <v>3.9993707621650212</v>
      </c>
      <c r="E79" s="32">
        <v>-4.1410447588625665E-3</v>
      </c>
      <c r="F79" s="32">
        <v>-0.15721944314614061</v>
      </c>
    </row>
    <row r="80" spans="2:6" x14ac:dyDescent="0.35">
      <c r="B80" s="29">
        <v>2001</v>
      </c>
      <c r="C80" s="32">
        <v>4.0323259940255056</v>
      </c>
      <c r="D80" s="32">
        <v>4.032656440433021</v>
      </c>
      <c r="E80" s="32">
        <v>-3.3044640751533905E-4</v>
      </c>
      <c r="F80" s="32">
        <v>-1.2545771225490023E-2</v>
      </c>
    </row>
    <row r="81" spans="2:6" x14ac:dyDescent="0.35">
      <c r="B81" s="29">
        <v>2002</v>
      </c>
      <c r="C81" s="32">
        <v>4.0743998641995827</v>
      </c>
      <c r="D81" s="32">
        <v>4.0676437566817061</v>
      </c>
      <c r="E81" s="32">
        <v>6.7561075178765861E-3</v>
      </c>
      <c r="F81" s="32">
        <v>0.25650325549433722</v>
      </c>
    </row>
    <row r="82" spans="2:6" x14ac:dyDescent="0.35">
      <c r="B82" s="29">
        <v>2003</v>
      </c>
      <c r="C82" s="32">
        <v>4.1117520923916331</v>
      </c>
      <c r="D82" s="32">
        <v>4.1144565786802181</v>
      </c>
      <c r="E82" s="32">
        <v>-2.7044862885849952E-3</v>
      </c>
      <c r="F82" s="32">
        <v>-0.10267887768604941</v>
      </c>
    </row>
    <row r="83" spans="2:6" x14ac:dyDescent="0.35">
      <c r="B83" s="29">
        <v>2004</v>
      </c>
      <c r="C83" s="32">
        <v>4.148732333472033</v>
      </c>
      <c r="D83" s="32">
        <v>4.1473135354847948</v>
      </c>
      <c r="E83" s="32">
        <v>1.4187979872382073E-3</v>
      </c>
      <c r="F83" s="32">
        <v>5.3866268654320301E-2</v>
      </c>
    </row>
    <row r="84" spans="2:6" x14ac:dyDescent="0.35">
      <c r="B84" s="29">
        <v>2005</v>
      </c>
      <c r="C84" s="32">
        <v>4.1903189343613869</v>
      </c>
      <c r="D84" s="32">
        <v>4.1839396237035675</v>
      </c>
      <c r="E84" s="32">
        <v>6.3793106578193814E-3</v>
      </c>
      <c r="F84" s="32">
        <v>0.24219773696773247</v>
      </c>
    </row>
    <row r="85" spans="2:6" x14ac:dyDescent="0.35">
      <c r="B85" s="29">
        <v>2006</v>
      </c>
      <c r="C85" s="32">
        <v>4.2466664069136906</v>
      </c>
      <c r="D85" s="32">
        <v>4.2299117408028382</v>
      </c>
      <c r="E85" s="32">
        <v>1.6754666110852412E-2</v>
      </c>
      <c r="F85" s="32">
        <v>0.63610982962938611</v>
      </c>
    </row>
    <row r="86" spans="2:6" x14ac:dyDescent="0.35">
      <c r="B86" s="29">
        <v>2007</v>
      </c>
      <c r="C86" s="32">
        <v>4.3084468908728031</v>
      </c>
      <c r="D86" s="32">
        <v>4.3003124016936942</v>
      </c>
      <c r="E86" s="32">
        <v>8.1344891791088614E-3</v>
      </c>
      <c r="F86" s="32">
        <v>0.30883507266631932</v>
      </c>
    </row>
    <row r="87" spans="2:6" x14ac:dyDescent="0.35">
      <c r="B87" s="29">
        <v>2008</v>
      </c>
      <c r="C87" s="32">
        <v>4.3886366681840778</v>
      </c>
      <c r="D87" s="32">
        <v>4.3672654211431752</v>
      </c>
      <c r="E87" s="32">
        <v>2.1371247040902652E-2</v>
      </c>
      <c r="F87" s="32">
        <v>0.81138354081258834</v>
      </c>
    </row>
    <row r="88" spans="2:6" x14ac:dyDescent="0.35">
      <c r="B88" s="29">
        <v>2009</v>
      </c>
      <c r="C88" s="32">
        <v>4.4919362380218821</v>
      </c>
      <c r="D88" s="32">
        <v>4.4649818914956851</v>
      </c>
      <c r="E88" s="32">
        <v>2.6954346526196993E-2</v>
      </c>
      <c r="F88" s="32">
        <v>1.023352220993814</v>
      </c>
    </row>
    <row r="89" spans="2:6" x14ac:dyDescent="0.35">
      <c r="B89" s="29">
        <v>2010</v>
      </c>
      <c r="C89" s="32">
        <v>4.6051701859880918</v>
      </c>
      <c r="D89" s="32">
        <v>4.5902832966082547</v>
      </c>
      <c r="E89" s="32">
        <v>1.4886889379837065E-2</v>
      </c>
      <c r="F89" s="32">
        <v>0.56519757567630169</v>
      </c>
    </row>
    <row r="90" spans="2:6" x14ac:dyDescent="0.35">
      <c r="B90" s="29">
        <v>2011</v>
      </c>
      <c r="C90" s="32">
        <v>4.6900475965484754</v>
      </c>
      <c r="D90" s="32">
        <v>4.7129753368912812</v>
      </c>
      <c r="E90" s="32">
        <v>-2.2927740342805869E-2</v>
      </c>
      <c r="F90" s="32">
        <v>-0.87047756766709083</v>
      </c>
    </row>
    <row r="91" spans="2:6" x14ac:dyDescent="0.35">
      <c r="B91" s="29">
        <v>2012</v>
      </c>
      <c r="C91" s="32">
        <v>4.7790876657278627</v>
      </c>
      <c r="D91" s="32">
        <v>4.7708557130018967</v>
      </c>
      <c r="E91" s="32">
        <v>8.2319527259659964E-3</v>
      </c>
      <c r="F91" s="32">
        <v>0.31253538634468087</v>
      </c>
    </row>
    <row r="92" spans="2:6" x14ac:dyDescent="0.35">
      <c r="B92" s="29">
        <v>2013</v>
      </c>
      <c r="C92" s="32">
        <v>4.8826152924795183</v>
      </c>
      <c r="D92" s="32">
        <v>4.8638588696531979</v>
      </c>
      <c r="E92" s="32">
        <v>1.8756422826320396E-2</v>
      </c>
      <c r="F92" s="32">
        <v>0.71210878507326969</v>
      </c>
    </row>
    <row r="93" spans="2:6" x14ac:dyDescent="0.35">
      <c r="B93" s="29">
        <v>2014</v>
      </c>
      <c r="C93" s="32">
        <v>4.9442106857133377</v>
      </c>
      <c r="D93" s="32">
        <v>4.9811794742030227</v>
      </c>
      <c r="E93" s="32">
        <v>-3.6968788489684989E-2</v>
      </c>
      <c r="F93" s="32">
        <v>-1.4035618252366304</v>
      </c>
    </row>
    <row r="94" spans="2:6" x14ac:dyDescent="0.35">
      <c r="B94" s="29">
        <v>2015</v>
      </c>
      <c r="C94" s="32">
        <v>5.0012753463304493</v>
      </c>
      <c r="D94" s="32">
        <v>5.0028529990988497</v>
      </c>
      <c r="E94" s="32">
        <v>-1.5776527684003838E-3</v>
      </c>
      <c r="F94" s="32">
        <v>-5.9897369907685988E-2</v>
      </c>
    </row>
    <row r="95" spans="2:6" x14ac:dyDescent="0.35">
      <c r="B95" s="29">
        <v>2016</v>
      </c>
      <c r="C95" s="32">
        <v>5.0495036999367313</v>
      </c>
      <c r="D95" s="32">
        <v>5.0556041448891893</v>
      </c>
      <c r="E95" s="32">
        <v>-6.100444952457984E-3</v>
      </c>
      <c r="F95" s="32">
        <v>-0.23161028537942432</v>
      </c>
    </row>
    <row r="96" spans="2:6" x14ac:dyDescent="0.35">
      <c r="B96" s="29">
        <v>2017</v>
      </c>
      <c r="C96" s="32">
        <v>5.0741074012456853</v>
      </c>
      <c r="D96" s="32">
        <v>5.0954198322603093</v>
      </c>
      <c r="E96" s="32">
        <v>-2.1312431014623989E-2</v>
      </c>
      <c r="F96" s="32">
        <v>-0.80915052391997688</v>
      </c>
    </row>
    <row r="97" spans="2:6" ht="15" thickBot="1" x14ac:dyDescent="0.4">
      <c r="B97" s="30">
        <v>2018</v>
      </c>
      <c r="C97" s="33">
        <v>5.121570012859503</v>
      </c>
      <c r="D97" s="33">
        <v>5.0975315225452471</v>
      </c>
      <c r="E97" s="33">
        <v>2.4038490314255867E-2</v>
      </c>
      <c r="F97" s="33">
        <v>0.91264844534529466</v>
      </c>
    </row>
    <row r="117" spans="2:10" x14ac:dyDescent="0.35">
      <c r="G117" t="s">
        <v>160</v>
      </c>
    </row>
    <row r="120" spans="2:10" x14ac:dyDescent="0.35">
      <c r="B120" t="s">
        <v>182</v>
      </c>
    </row>
    <row r="121" spans="2:10" ht="15" thickBot="1" x14ac:dyDescent="0.4"/>
    <row r="122" spans="2:10" x14ac:dyDescent="0.35">
      <c r="B122" s="22" t="s">
        <v>162</v>
      </c>
      <c r="C122" s="22" t="s">
        <v>163</v>
      </c>
      <c r="D122" s="22" t="s">
        <v>164</v>
      </c>
      <c r="E122" s="22" t="s">
        <v>151</v>
      </c>
      <c r="F122" s="22" t="s">
        <v>152</v>
      </c>
      <c r="G122" s="22" t="s">
        <v>165</v>
      </c>
      <c r="H122" s="22" t="s">
        <v>164</v>
      </c>
      <c r="I122" s="22" t="s">
        <v>151</v>
      </c>
      <c r="J122" s="22" t="s">
        <v>152</v>
      </c>
    </row>
    <row r="123" spans="2:10" x14ac:dyDescent="0.35">
      <c r="B123" s="28">
        <v>0</v>
      </c>
      <c r="C123" s="31">
        <v>1</v>
      </c>
      <c r="D123" s="31">
        <v>0</v>
      </c>
      <c r="E123" s="31"/>
      <c r="F123" s="31"/>
      <c r="G123" s="31">
        <v>1</v>
      </c>
      <c r="H123" s="31">
        <v>0</v>
      </c>
      <c r="I123" s="31"/>
      <c r="J123" s="31"/>
    </row>
    <row r="124" spans="2:10" x14ac:dyDescent="0.35">
      <c r="B124" s="29">
        <v>1</v>
      </c>
      <c r="C124" s="32">
        <v>0.8874012689588946</v>
      </c>
      <c r="D124" s="32">
        <v>0.18569533817705186</v>
      </c>
      <c r="E124" s="32">
        <v>-0.36395617492400728</v>
      </c>
      <c r="F124" s="32">
        <v>0.36395617492400728</v>
      </c>
      <c r="G124" s="32">
        <v>0.8874012689588946</v>
      </c>
      <c r="H124" s="32">
        <v>0.18569533817705186</v>
      </c>
      <c r="I124" s="32">
        <v>-0.36395617492400728</v>
      </c>
      <c r="J124" s="32">
        <v>0.36395617492400728</v>
      </c>
    </row>
    <row r="125" spans="2:10" x14ac:dyDescent="0.35">
      <c r="B125" s="29">
        <v>2</v>
      </c>
      <c r="C125" s="32">
        <v>0.77853360990360265</v>
      </c>
      <c r="D125" s="32">
        <v>0.29797951933206651</v>
      </c>
      <c r="E125" s="32">
        <v>-0.584029126021407</v>
      </c>
      <c r="F125" s="32">
        <v>0.584029126021407</v>
      </c>
      <c r="G125" s="32">
        <v>-4.2101660358758168E-2</v>
      </c>
      <c r="H125" s="32">
        <v>0.18569533817705186</v>
      </c>
      <c r="I125" s="32">
        <v>-0.36395617492400728</v>
      </c>
      <c r="J125" s="32">
        <v>0.36395617492400728</v>
      </c>
    </row>
    <row r="126" spans="2:10" x14ac:dyDescent="0.35">
      <c r="B126" s="29">
        <v>3</v>
      </c>
      <c r="C126" s="32">
        <v>0.67018256716074698</v>
      </c>
      <c r="D126" s="32">
        <v>0.36137625763083603</v>
      </c>
      <c r="E126" s="32">
        <v>-0.70828444982430627</v>
      </c>
      <c r="F126" s="32">
        <v>0.70828444982430627</v>
      </c>
      <c r="G126" s="32">
        <v>-5.8521691968667446E-2</v>
      </c>
      <c r="H126" s="32">
        <v>0.18569533817705186</v>
      </c>
      <c r="I126" s="32">
        <v>-0.36395617492400728</v>
      </c>
      <c r="J126" s="32">
        <v>0.36395617492400728</v>
      </c>
    </row>
    <row r="127" spans="2:10" x14ac:dyDescent="0.35">
      <c r="B127" s="29">
        <v>4</v>
      </c>
      <c r="C127" s="32">
        <v>0.5593978673678941</v>
      </c>
      <c r="D127" s="32">
        <v>0.40195558746137361</v>
      </c>
      <c r="E127" s="32">
        <v>-0.78781847480893175</v>
      </c>
      <c r="F127" s="32">
        <v>0.78781847480893175</v>
      </c>
      <c r="G127" s="32">
        <v>-7.6313636339141899E-2</v>
      </c>
      <c r="H127" s="32">
        <v>0.18569533817705186</v>
      </c>
      <c r="I127" s="32">
        <v>-0.36395617492400728</v>
      </c>
      <c r="J127" s="32">
        <v>0.36395617492400728</v>
      </c>
    </row>
    <row r="128" spans="2:10" x14ac:dyDescent="0.35">
      <c r="B128" s="29">
        <v>5</v>
      </c>
      <c r="C128" s="32">
        <v>0.45225941218334309</v>
      </c>
      <c r="D128" s="32">
        <v>0.42795957279593178</v>
      </c>
      <c r="E128" s="32">
        <v>-0.8387853495191735</v>
      </c>
      <c r="F128" s="32">
        <v>0.8387853495191735</v>
      </c>
      <c r="G128" s="32">
        <v>-5.4031784471438596E-2</v>
      </c>
      <c r="H128" s="32">
        <v>0.18569533817705186</v>
      </c>
      <c r="I128" s="32">
        <v>-0.36395617492400728</v>
      </c>
      <c r="J128" s="32">
        <v>0.36395617492400728</v>
      </c>
    </row>
    <row r="129" spans="2:10" x14ac:dyDescent="0.35">
      <c r="B129" s="29">
        <v>6</v>
      </c>
      <c r="C129" s="32">
        <v>0.35066662304307344</v>
      </c>
      <c r="D129" s="32">
        <v>0.44413455689803732</v>
      </c>
      <c r="E129" s="32">
        <v>-0.87048773580980832</v>
      </c>
      <c r="F129" s="32">
        <v>0.87048773580980832</v>
      </c>
      <c r="G129" s="32">
        <v>-4.6893507971455833E-2</v>
      </c>
      <c r="H129" s="32">
        <v>0.18569533817705186</v>
      </c>
      <c r="I129" s="32">
        <v>-0.36395617492400728</v>
      </c>
      <c r="J129" s="32">
        <v>0.36395617492400728</v>
      </c>
    </row>
    <row r="130" spans="2:10" x14ac:dyDescent="0.35">
      <c r="B130" s="29">
        <v>7</v>
      </c>
      <c r="C130" s="32">
        <v>0.25825481827481106</v>
      </c>
      <c r="D130" s="32">
        <v>0.45358129694961419</v>
      </c>
      <c r="E130" s="32">
        <v>-0.88900300608221106</v>
      </c>
      <c r="F130" s="32">
        <v>0.88900300608221106</v>
      </c>
      <c r="G130" s="32">
        <v>-3.0558588508430188E-2</v>
      </c>
      <c r="H130" s="32">
        <v>0.18569533817705186</v>
      </c>
      <c r="I130" s="32">
        <v>-0.36395617492400728</v>
      </c>
      <c r="J130" s="32">
        <v>0.36395617492400728</v>
      </c>
    </row>
    <row r="131" spans="2:10" x14ac:dyDescent="0.35">
      <c r="B131" s="29">
        <v>8</v>
      </c>
      <c r="C131" s="32">
        <v>0.17254695364760508</v>
      </c>
      <c r="D131" s="32">
        <v>0.45862368683495952</v>
      </c>
      <c r="E131" s="32">
        <v>-0.89888590865349693</v>
      </c>
      <c r="F131" s="32">
        <v>0.89888590865349693</v>
      </c>
      <c r="G131" s="32">
        <v>-4.1296423739544466E-2</v>
      </c>
      <c r="H131" s="32">
        <v>0.18569533817705186</v>
      </c>
      <c r="I131" s="32">
        <v>-0.36395617492400728</v>
      </c>
      <c r="J131" s="32">
        <v>0.36395617492400728</v>
      </c>
    </row>
    <row r="132" spans="2:10" x14ac:dyDescent="0.35">
      <c r="B132" s="29">
        <v>9</v>
      </c>
      <c r="C132" s="32">
        <v>0.10078369987068939</v>
      </c>
      <c r="D132" s="32">
        <v>0.46085676584329766</v>
      </c>
      <c r="E132" s="32">
        <v>-0.90326266308447212</v>
      </c>
      <c r="F132" s="32">
        <v>0.90326266308447212</v>
      </c>
      <c r="G132" s="32">
        <v>-7.4729826410059137E-3</v>
      </c>
      <c r="H132" s="32">
        <v>0.18569533817705186</v>
      </c>
      <c r="I132" s="32">
        <v>-0.36395617492400728</v>
      </c>
      <c r="J132" s="32">
        <v>0.36395617492400728</v>
      </c>
    </row>
    <row r="133" spans="2:10" x14ac:dyDescent="0.35">
      <c r="B133" s="29">
        <v>10</v>
      </c>
      <c r="C133" s="32">
        <v>3.7422936188056963E-2</v>
      </c>
      <c r="D133" s="32">
        <v>0.46161614552240965</v>
      </c>
      <c r="E133" s="32">
        <v>-0.90475101990612317</v>
      </c>
      <c r="F133" s="32">
        <v>0.90475101990612317</v>
      </c>
      <c r="G133" s="32">
        <v>-2.8102945814325639E-2</v>
      </c>
      <c r="H133" s="32">
        <v>0.18569533817705186</v>
      </c>
      <c r="I133" s="32">
        <v>-0.36395617492400728</v>
      </c>
      <c r="J133" s="32">
        <v>0.36395617492400728</v>
      </c>
    </row>
    <row r="134" spans="2:10" x14ac:dyDescent="0.35">
      <c r="B134" s="29">
        <v>11</v>
      </c>
      <c r="C134" s="32">
        <v>-1.9057877106398616E-2</v>
      </c>
      <c r="D134" s="32">
        <v>0.46172074933799312</v>
      </c>
      <c r="E134" s="32">
        <v>-0.9049560396173123</v>
      </c>
      <c r="F134" s="32">
        <v>0.9049560396173123</v>
      </c>
      <c r="G134" s="32">
        <v>-3.3362263494417128E-2</v>
      </c>
      <c r="H134" s="32">
        <v>0.18569533817705186</v>
      </c>
      <c r="I134" s="32">
        <v>-0.36395617492400728</v>
      </c>
      <c r="J134" s="32">
        <v>0.36395617492400728</v>
      </c>
    </row>
    <row r="135" spans="2:10" x14ac:dyDescent="0.35">
      <c r="B135" s="29">
        <v>12</v>
      </c>
      <c r="C135" s="32">
        <v>-7.1217991128143837E-2</v>
      </c>
      <c r="D135" s="32">
        <v>0.46174787366041431</v>
      </c>
      <c r="E135" s="32">
        <v>-0.90500920231236281</v>
      </c>
      <c r="F135" s="32">
        <v>0.90500920231236281</v>
      </c>
      <c r="G135" s="32">
        <v>-4.517666377427066E-2</v>
      </c>
      <c r="H135" s="32">
        <v>0.18569533817705186</v>
      </c>
      <c r="I135" s="32">
        <v>-0.36395617492400728</v>
      </c>
      <c r="J135" s="32">
        <v>0.36395617492400728</v>
      </c>
    </row>
    <row r="136" spans="2:10" x14ac:dyDescent="0.35">
      <c r="B136" s="29">
        <v>13</v>
      </c>
      <c r="C136" s="32">
        <v>-0.12032531534984002</v>
      </c>
      <c r="D136" s="32">
        <v>0.46212648927457828</v>
      </c>
      <c r="E136" s="32">
        <v>-0.90575127528010879</v>
      </c>
      <c r="F136" s="32">
        <v>0.90575127528010879</v>
      </c>
      <c r="G136" s="32">
        <v>-5.0232701118610577E-2</v>
      </c>
      <c r="H136" s="32">
        <v>0.18569533817705186</v>
      </c>
      <c r="I136" s="32">
        <v>-0.36395617492400728</v>
      </c>
      <c r="J136" s="32">
        <v>0.36395617492400728</v>
      </c>
    </row>
    <row r="137" spans="2:10" x14ac:dyDescent="0.35">
      <c r="B137" s="29">
        <v>14</v>
      </c>
      <c r="C137" s="32">
        <v>-0.16731778814464954</v>
      </c>
      <c r="D137" s="32">
        <v>0.46320555627720739</v>
      </c>
      <c r="E137" s="32">
        <v>-0.90786620774216742</v>
      </c>
      <c r="F137" s="32">
        <v>0.90786620774216742</v>
      </c>
      <c r="G137" s="32">
        <v>-5.5245232870754897E-2</v>
      </c>
      <c r="H137" s="32">
        <v>0.18569533817705186</v>
      </c>
      <c r="I137" s="32">
        <v>-0.36395617492400728</v>
      </c>
      <c r="J137" s="32">
        <v>0.36395617492400728</v>
      </c>
    </row>
    <row r="138" spans="2:10" ht="15" thickBot="1" x14ac:dyDescent="0.4">
      <c r="B138" s="30">
        <v>15</v>
      </c>
      <c r="C138" s="33">
        <v>-0.21391589608128891</v>
      </c>
      <c r="D138" s="33">
        <v>0.46528495970398664</v>
      </c>
      <c r="E138" s="33">
        <v>-0.91194176356798395</v>
      </c>
      <c r="F138" s="33">
        <v>0.91194176356798395</v>
      </c>
      <c r="G138" s="33">
        <v>-6.3978402563146589E-2</v>
      </c>
      <c r="H138" s="33">
        <v>0.18569533817705186</v>
      </c>
      <c r="I138" s="33">
        <v>-0.36395617492400728</v>
      </c>
      <c r="J138" s="33">
        <v>0.36395617492400728</v>
      </c>
    </row>
    <row r="158" spans="7:7" x14ac:dyDescent="0.35">
      <c r="G158" t="s">
        <v>160</v>
      </c>
    </row>
    <row r="161" spans="2:10" x14ac:dyDescent="0.35">
      <c r="B161" t="s">
        <v>166</v>
      </c>
    </row>
    <row r="162" spans="2:10" ht="15" thickBot="1" x14ac:dyDescent="0.4"/>
    <row r="163" spans="2:10" x14ac:dyDescent="0.35">
      <c r="B163" s="22" t="s">
        <v>162</v>
      </c>
      <c r="C163" s="22" t="s">
        <v>163</v>
      </c>
      <c r="D163" s="22" t="s">
        <v>164</v>
      </c>
      <c r="E163" s="22" t="s">
        <v>151</v>
      </c>
      <c r="F163" s="22" t="s">
        <v>152</v>
      </c>
      <c r="G163" s="22" t="s">
        <v>165</v>
      </c>
      <c r="H163" s="22" t="s">
        <v>164</v>
      </c>
      <c r="I163" s="22" t="s">
        <v>151</v>
      </c>
      <c r="J163" s="22" t="s">
        <v>152</v>
      </c>
    </row>
    <row r="164" spans="2:10" x14ac:dyDescent="0.35">
      <c r="B164" s="28">
        <v>0</v>
      </c>
      <c r="C164" s="31">
        <v>1</v>
      </c>
      <c r="D164" s="31">
        <v>0</v>
      </c>
      <c r="E164" s="31"/>
      <c r="F164" s="31"/>
      <c r="G164" s="31">
        <v>1</v>
      </c>
      <c r="H164" s="31">
        <v>0</v>
      </c>
      <c r="I164" s="31"/>
      <c r="J164" s="31"/>
    </row>
    <row r="165" spans="2:10" x14ac:dyDescent="0.35">
      <c r="B165" s="29">
        <v>1</v>
      </c>
      <c r="C165" s="32">
        <v>-0.32022643737848855</v>
      </c>
      <c r="D165" s="32">
        <v>0.18569533817705186</v>
      </c>
      <c r="E165" s="32">
        <v>-0.36395617492400728</v>
      </c>
      <c r="F165" s="32">
        <v>0.36395617492400728</v>
      </c>
      <c r="G165" s="32">
        <v>-0.32022643737848855</v>
      </c>
      <c r="H165" s="32">
        <v>0.18569533817705186</v>
      </c>
      <c r="I165" s="32">
        <v>-0.36395617492400728</v>
      </c>
      <c r="J165" s="32">
        <v>0.36395617492400728</v>
      </c>
    </row>
    <row r="166" spans="2:10" x14ac:dyDescent="0.35">
      <c r="B166" s="29">
        <v>2</v>
      </c>
      <c r="C166" s="32">
        <v>-0.13946419045291608</v>
      </c>
      <c r="D166" s="32">
        <v>0.2038500076029735</v>
      </c>
      <c r="E166" s="32">
        <v>-0.39953867315004415</v>
      </c>
      <c r="F166" s="32">
        <v>0.39953867315004415</v>
      </c>
      <c r="G166" s="32">
        <v>-0.2696616029569554</v>
      </c>
      <c r="H166" s="32">
        <v>0.18569533817705186</v>
      </c>
      <c r="I166" s="32">
        <v>-0.36395617492400728</v>
      </c>
      <c r="J166" s="32">
        <v>0.36395617492400728</v>
      </c>
    </row>
    <row r="167" spans="2:10" x14ac:dyDescent="0.35">
      <c r="B167" s="29">
        <v>3</v>
      </c>
      <c r="C167" s="32">
        <v>0.1940879163383824</v>
      </c>
      <c r="D167" s="32">
        <v>0.20711403349359658</v>
      </c>
      <c r="E167" s="32">
        <v>-0.40593604634027164</v>
      </c>
      <c r="F167" s="32">
        <v>0.40593604634027164</v>
      </c>
      <c r="G167" s="32">
        <v>6.1322087977407645E-2</v>
      </c>
      <c r="H167" s="32">
        <v>0.18569533817705186</v>
      </c>
      <c r="I167" s="32">
        <v>-0.36395617492400728</v>
      </c>
      <c r="J167" s="32">
        <v>0.36395617492400728</v>
      </c>
    </row>
    <row r="168" spans="2:10" x14ac:dyDescent="0.35">
      <c r="B168" s="29">
        <v>4</v>
      </c>
      <c r="C168" s="32">
        <v>0.12665199779305253</v>
      </c>
      <c r="D168" s="32">
        <v>0.21329360545944259</v>
      </c>
      <c r="E168" s="32">
        <v>-0.41804778483320321</v>
      </c>
      <c r="F168" s="32">
        <v>0.41804778483320321</v>
      </c>
      <c r="G168" s="32">
        <v>0.22659332284571576</v>
      </c>
      <c r="H168" s="32">
        <v>0.18569533817705186</v>
      </c>
      <c r="I168" s="32">
        <v>-0.36395617492400728</v>
      </c>
      <c r="J168" s="32">
        <v>0.36395617492400728</v>
      </c>
    </row>
    <row r="169" spans="2:10" x14ac:dyDescent="0.35">
      <c r="B169" s="29">
        <v>5</v>
      </c>
      <c r="C169" s="32">
        <v>-0.33571264370562259</v>
      </c>
      <c r="D169" s="32">
        <v>0.21587130256456244</v>
      </c>
      <c r="E169" s="32">
        <v>-0.42309997832229129</v>
      </c>
      <c r="F169" s="32">
        <v>0.42309997832229129</v>
      </c>
      <c r="G169" s="32">
        <v>-0.19628503039175207</v>
      </c>
      <c r="H169" s="32">
        <v>0.18569533817705186</v>
      </c>
      <c r="I169" s="32">
        <v>-0.36395617492400728</v>
      </c>
      <c r="J169" s="32">
        <v>0.36395617492400728</v>
      </c>
    </row>
    <row r="170" spans="2:10" x14ac:dyDescent="0.35">
      <c r="B170" s="29">
        <v>6</v>
      </c>
      <c r="C170" s="32">
        <v>6.7568586144846607E-2</v>
      </c>
      <c r="D170" s="32">
        <v>0.23318027043945783</v>
      </c>
      <c r="E170" s="32">
        <v>-0.45702493196664701</v>
      </c>
      <c r="F170" s="32">
        <v>0.45702493196664701</v>
      </c>
      <c r="G170" s="32">
        <v>-0.12829120756598192</v>
      </c>
      <c r="H170" s="32">
        <v>0.18569533817705186</v>
      </c>
      <c r="I170" s="32">
        <v>-0.36395617492400728</v>
      </c>
      <c r="J170" s="32">
        <v>0.36395617492400728</v>
      </c>
    </row>
    <row r="171" spans="2:10" x14ac:dyDescent="0.35">
      <c r="B171" s="29">
        <v>7</v>
      </c>
      <c r="C171" s="32">
        <v>7.9327930875513014E-2</v>
      </c>
      <c r="D171" s="32">
        <v>0.23385444521160276</v>
      </c>
      <c r="E171" s="32">
        <v>-0.4583462902393366</v>
      </c>
      <c r="F171" s="32">
        <v>0.4583462902393366</v>
      </c>
      <c r="G171" s="32">
        <v>-7.7440797551067669E-2</v>
      </c>
      <c r="H171" s="32">
        <v>0.18569533817705186</v>
      </c>
      <c r="I171" s="32">
        <v>-0.36395617492400728</v>
      </c>
      <c r="J171" s="32">
        <v>0.36395617492400728</v>
      </c>
    </row>
    <row r="172" spans="2:10" x14ac:dyDescent="0.35">
      <c r="B172" s="29">
        <v>8</v>
      </c>
      <c r="C172" s="32">
        <v>-0.16652936771898633</v>
      </c>
      <c r="D172" s="32">
        <v>0.23478052745178032</v>
      </c>
      <c r="E172" s="32">
        <v>-0.46016137807680679</v>
      </c>
      <c r="F172" s="32">
        <v>0.46016137807680679</v>
      </c>
      <c r="G172" s="32">
        <v>-0.12645579704196663</v>
      </c>
      <c r="H172" s="32">
        <v>0.18569533817705186</v>
      </c>
      <c r="I172" s="32">
        <v>-0.36395617492400728</v>
      </c>
      <c r="J172" s="32">
        <v>0.36395617492400728</v>
      </c>
    </row>
    <row r="173" spans="2:10" x14ac:dyDescent="0.35">
      <c r="B173" s="29">
        <v>9</v>
      </c>
      <c r="C173" s="32">
        <v>-0.12010508972660028</v>
      </c>
      <c r="D173" s="32">
        <v>0.23881886417370368</v>
      </c>
      <c r="E173" s="32">
        <v>-0.46807637260922208</v>
      </c>
      <c r="F173" s="32">
        <v>0.46807637260922208</v>
      </c>
      <c r="G173" s="32">
        <v>-0.168194211276912</v>
      </c>
      <c r="H173" s="32">
        <v>0.18569533817705186</v>
      </c>
      <c r="I173" s="32">
        <v>-0.36395617492400728</v>
      </c>
      <c r="J173" s="32">
        <v>0.36395617492400728</v>
      </c>
    </row>
    <row r="174" spans="2:10" x14ac:dyDescent="0.35">
      <c r="B174" s="29">
        <v>10</v>
      </c>
      <c r="C174" s="32">
        <v>-4.2083623518348559E-2</v>
      </c>
      <c r="D174" s="32">
        <v>0.24089270124124368</v>
      </c>
      <c r="E174" s="32">
        <v>-0.47214101857140467</v>
      </c>
      <c r="F174" s="32">
        <v>0.47214101857140467</v>
      </c>
      <c r="G174" s="32">
        <v>-0.34086272100338461</v>
      </c>
      <c r="H174" s="32">
        <v>0.18569533817705186</v>
      </c>
      <c r="I174" s="32">
        <v>-0.36395617492400728</v>
      </c>
      <c r="J174" s="32">
        <v>0.36395617492400728</v>
      </c>
    </row>
    <row r="175" spans="2:10" x14ac:dyDescent="0.35">
      <c r="B175" s="29">
        <v>11</v>
      </c>
      <c r="C175" s="32">
        <v>3.8756291575232082E-2</v>
      </c>
      <c r="D175" s="32">
        <v>0.24114608353792072</v>
      </c>
      <c r="E175" s="32">
        <v>-0.47263763874721171</v>
      </c>
      <c r="F175" s="32">
        <v>0.47263763874721171</v>
      </c>
      <c r="G175" s="32">
        <v>-0.19493826284596985</v>
      </c>
      <c r="H175" s="32">
        <v>0.18569533817705186</v>
      </c>
      <c r="I175" s="32">
        <v>-0.36395617492400728</v>
      </c>
      <c r="J175" s="32">
        <v>0.36395617492400728</v>
      </c>
    </row>
    <row r="176" spans="2:10" x14ac:dyDescent="0.35">
      <c r="B176" s="29">
        <v>12</v>
      </c>
      <c r="C176" s="32">
        <v>0.11475406051146743</v>
      </c>
      <c r="D176" s="32">
        <v>0.24136077409197085</v>
      </c>
      <c r="E176" s="32">
        <v>-0.47305842450097091</v>
      </c>
      <c r="F176" s="32">
        <v>0.47305842450097091</v>
      </c>
      <c r="G176" s="32">
        <v>0.16730249398261818</v>
      </c>
      <c r="H176" s="32">
        <v>0.18569533817705186</v>
      </c>
      <c r="I176" s="32">
        <v>-0.36395617492400728</v>
      </c>
      <c r="J176" s="32">
        <v>0.36395617492400728</v>
      </c>
    </row>
    <row r="177" spans="2:10" x14ac:dyDescent="0.35">
      <c r="B177" s="29">
        <v>13</v>
      </c>
      <c r="C177" s="32">
        <v>-0.13693379958035259</v>
      </c>
      <c r="D177" s="32">
        <v>0.24323485625651695</v>
      </c>
      <c r="E177" s="32">
        <v>-0.47673155804755013</v>
      </c>
      <c r="F177" s="32">
        <v>0.47673155804755013</v>
      </c>
      <c r="G177" s="32">
        <v>-3.1721150753711236E-2</v>
      </c>
      <c r="H177" s="32">
        <v>0.18569533817705186</v>
      </c>
      <c r="I177" s="32">
        <v>-0.36395617492400728</v>
      </c>
      <c r="J177" s="32">
        <v>0.36395617492400728</v>
      </c>
    </row>
    <row r="178" spans="2:10" x14ac:dyDescent="0.35">
      <c r="B178" s="29">
        <v>14</v>
      </c>
      <c r="C178" s="32">
        <v>5.647313989295159E-3</v>
      </c>
      <c r="D178" s="32">
        <v>0.24587874742201482</v>
      </c>
      <c r="E178" s="32">
        <v>-0.48191348951096957</v>
      </c>
      <c r="F178" s="32">
        <v>0.48191348951096957</v>
      </c>
      <c r="G178" s="32">
        <v>-0.18524937264687441</v>
      </c>
      <c r="H178" s="32">
        <v>0.18569533817705186</v>
      </c>
      <c r="I178" s="32">
        <v>-0.36395617492400728</v>
      </c>
      <c r="J178" s="32">
        <v>0.36395617492400728</v>
      </c>
    </row>
    <row r="179" spans="2:10" ht="15" thickBot="1" x14ac:dyDescent="0.4">
      <c r="B179" s="30">
        <v>15</v>
      </c>
      <c r="C179" s="33">
        <v>0.22338931377636367</v>
      </c>
      <c r="D179" s="33">
        <v>0.24588322003098284</v>
      </c>
      <c r="E179" s="33">
        <v>-0.48192225566346381</v>
      </c>
      <c r="F179" s="33">
        <v>0.48192225566346381</v>
      </c>
      <c r="G179" s="33">
        <v>-2.388951452866821E-2</v>
      </c>
      <c r="H179" s="33">
        <v>0.18569533817705186</v>
      </c>
      <c r="I179" s="33">
        <v>-0.36395617492400728</v>
      </c>
      <c r="J179" s="33">
        <v>0.36395617492400728</v>
      </c>
    </row>
    <row r="199" spans="7:7" x14ac:dyDescent="0.35">
      <c r="G199" t="s">
        <v>160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T650064">
              <controlPr defaultSize="0" print="0" autoFill="0" autoPict="0" macro="[0]!OrderXLSTAT">
                <anchor moveWithCells="1" sizeWithCells="1">
                  <from>
                    <xdr:col>10</xdr:col>
                    <xdr:colOff>304800</xdr:colOff>
                    <xdr:row>0</xdr:row>
                    <xdr:rowOff>88900</xdr:rowOff>
                  </from>
                  <to>
                    <xdr:col>12</xdr:col>
                    <xdr:colOff>304800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D633371">
              <controlPr defaultSize="0" autoFill="0" autoPict="0" macro="[0]!GoToResultsNew0710201917255476">
                <anchor moveWithCells="1">
                  <from>
                    <xdr:col>1</xdr:col>
                    <xdr:colOff>6350</xdr:colOff>
                    <xdr:row>12</xdr:row>
                    <xdr:rowOff>6350</xdr:rowOff>
                  </from>
                  <to>
                    <xdr:col>5</xdr:col>
                    <xdr:colOff>6350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forecast</vt:lpstr>
      <vt:lpstr>Final</vt:lpstr>
      <vt:lpstr>India</vt:lpstr>
      <vt:lpstr>Normality tests_HID</vt:lpstr>
      <vt:lpstr>ARIMA6</vt:lpstr>
      <vt:lpstr>Normality tests</vt:lpstr>
      <vt:lpstr>ARIMA5</vt:lpstr>
      <vt:lpstr>ARIMA4</vt:lpstr>
      <vt:lpstr>ARIMA3</vt:lpstr>
      <vt:lpstr>ARIMA2</vt:lpstr>
      <vt:lpstr>ARIMA1</vt:lpstr>
      <vt:lpstr>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Jain</dc:creator>
  <cp:lastModifiedBy>Shrey Jain</cp:lastModifiedBy>
  <dcterms:created xsi:type="dcterms:W3CDTF">2015-06-05T18:17:20Z</dcterms:created>
  <dcterms:modified xsi:type="dcterms:W3CDTF">2019-10-17T17:15:21Z</dcterms:modified>
</cp:coreProperties>
</file>