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98198\OneDrive - WBG\"/>
    </mc:Choice>
  </mc:AlternateContent>
  <xr:revisionPtr revIDLastSave="0" documentId="13_ncr:1_{5EC33A0D-014F-49D3-93F9-4E51B59F3C7D}" xr6:coauthVersionLast="45" xr6:coauthVersionMax="45" xr10:uidLastSave="{00000000-0000-0000-0000-000000000000}"/>
  <bookViews>
    <workbookView xWindow="-120" yWindow="-120" windowWidth="29040" windowHeight="15840" xr2:uid="{CAFA6A80-F4E7-4146-8F82-349AFEC8E181}"/>
  </bookViews>
  <sheets>
    <sheet name="10YR-AUS" sheetId="1" r:id="rId1"/>
    <sheet name="RSTAR_HLW" sheetId="2" r:id="rId2"/>
    <sheet name="EUR_HISTORICAL" sheetId="3" r:id="rId3"/>
    <sheet name="NOMINALGDP" sheetId="4" r:id="rId4"/>
    <sheet name="DEBELLE_VICKERY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6" l="1"/>
  <c r="D62" i="1" l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63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D24" i="6"/>
  <c r="D23" i="6" s="1"/>
  <c r="D22" i="6" s="1"/>
  <c r="D21" i="6" s="1"/>
  <c r="D20" i="6" s="1"/>
  <c r="D19" i="6" s="1"/>
  <c r="D18" i="6" s="1"/>
  <c r="D17" i="6" s="1"/>
  <c r="D16" i="6" s="1"/>
  <c r="D15" i="6" s="1"/>
  <c r="D14" i="6" s="1"/>
  <c r="D13" i="6" s="1"/>
  <c r="D12" i="6" s="1"/>
  <c r="D11" i="6" s="1"/>
  <c r="D10" i="6" s="1"/>
  <c r="D9" i="6" s="1"/>
  <c r="D8" i="6" s="1"/>
  <c r="D7" i="6" s="1"/>
  <c r="D6" i="6" s="1"/>
  <c r="D5" i="6" s="1"/>
  <c r="D4" i="6" s="1"/>
  <c r="D3" i="6" s="1"/>
  <c r="D2" i="6" s="1"/>
  <c r="D25" i="6"/>
  <c r="D26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3" i="6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95" i="2"/>
  <c r="K195" i="2"/>
  <c r="J195" i="2"/>
  <c r="I195" i="2"/>
  <c r="L194" i="2"/>
  <c r="K194" i="2"/>
  <c r="J194" i="2"/>
  <c r="I194" i="2"/>
  <c r="L193" i="2"/>
  <c r="K193" i="2"/>
  <c r="J193" i="2"/>
  <c r="I193" i="2"/>
  <c r="L192" i="2"/>
  <c r="K192" i="2"/>
  <c r="J192" i="2"/>
  <c r="I192" i="2"/>
  <c r="L191" i="2"/>
  <c r="K191" i="2"/>
  <c r="J191" i="2"/>
  <c r="I191" i="2"/>
  <c r="L190" i="2"/>
  <c r="K190" i="2"/>
  <c r="J190" i="2"/>
  <c r="I190" i="2"/>
  <c r="L189" i="2"/>
  <c r="K189" i="2"/>
  <c r="J189" i="2"/>
  <c r="I189" i="2"/>
  <c r="L188" i="2"/>
  <c r="K188" i="2"/>
  <c r="J188" i="2"/>
  <c r="I188" i="2"/>
  <c r="L187" i="2"/>
  <c r="K187" i="2"/>
  <c r="J187" i="2"/>
  <c r="I187" i="2"/>
  <c r="L186" i="2"/>
  <c r="K186" i="2"/>
  <c r="J186" i="2"/>
  <c r="I186" i="2"/>
  <c r="L185" i="2"/>
  <c r="K185" i="2"/>
  <c r="J185" i="2"/>
  <c r="I185" i="2"/>
  <c r="L184" i="2"/>
  <c r="K184" i="2"/>
  <c r="J184" i="2"/>
  <c r="I184" i="2"/>
  <c r="L183" i="2"/>
  <c r="K183" i="2"/>
  <c r="J183" i="2"/>
  <c r="I183" i="2"/>
  <c r="L182" i="2"/>
  <c r="K182" i="2"/>
  <c r="J182" i="2"/>
  <c r="I182" i="2"/>
  <c r="L181" i="2"/>
  <c r="K181" i="2"/>
  <c r="J181" i="2"/>
  <c r="I181" i="2"/>
  <c r="L180" i="2"/>
  <c r="K180" i="2"/>
  <c r="J180" i="2"/>
  <c r="I180" i="2"/>
  <c r="L179" i="2"/>
  <c r="K179" i="2"/>
  <c r="J179" i="2"/>
  <c r="I179" i="2"/>
  <c r="L178" i="2"/>
  <c r="K178" i="2"/>
  <c r="J178" i="2"/>
  <c r="I178" i="2"/>
  <c r="L177" i="2"/>
  <c r="K177" i="2"/>
  <c r="J177" i="2"/>
  <c r="I177" i="2"/>
  <c r="L176" i="2"/>
  <c r="K176" i="2"/>
  <c r="J176" i="2"/>
  <c r="I176" i="2"/>
  <c r="L175" i="2"/>
  <c r="K175" i="2"/>
  <c r="J175" i="2"/>
  <c r="I175" i="2"/>
  <c r="L174" i="2"/>
  <c r="K174" i="2"/>
  <c r="J174" i="2"/>
  <c r="I174" i="2"/>
  <c r="L173" i="2"/>
  <c r="K173" i="2"/>
  <c r="J173" i="2"/>
  <c r="I173" i="2"/>
  <c r="L172" i="2"/>
  <c r="K172" i="2"/>
  <c r="J172" i="2"/>
  <c r="I172" i="2"/>
  <c r="L171" i="2"/>
  <c r="K171" i="2"/>
  <c r="J171" i="2"/>
  <c r="I171" i="2"/>
  <c r="L170" i="2"/>
  <c r="K170" i="2"/>
  <c r="J170" i="2"/>
  <c r="I170" i="2"/>
  <c r="L169" i="2"/>
  <c r="K169" i="2"/>
  <c r="J169" i="2"/>
  <c r="I169" i="2"/>
  <c r="L168" i="2"/>
  <c r="K168" i="2"/>
  <c r="J168" i="2"/>
  <c r="I168" i="2"/>
  <c r="L167" i="2"/>
  <c r="K167" i="2"/>
  <c r="J167" i="2"/>
  <c r="I167" i="2"/>
  <c r="L166" i="2"/>
  <c r="K166" i="2"/>
  <c r="J166" i="2"/>
  <c r="I166" i="2"/>
  <c r="L165" i="2"/>
  <c r="K165" i="2"/>
  <c r="J165" i="2"/>
  <c r="I165" i="2"/>
  <c r="L164" i="2"/>
  <c r="K164" i="2"/>
  <c r="J164" i="2"/>
  <c r="I164" i="2"/>
  <c r="L163" i="2"/>
  <c r="K163" i="2"/>
  <c r="J163" i="2"/>
  <c r="I163" i="2"/>
  <c r="L162" i="2"/>
  <c r="K162" i="2"/>
  <c r="J162" i="2"/>
  <c r="I162" i="2"/>
  <c r="L161" i="2"/>
  <c r="K161" i="2"/>
  <c r="J161" i="2"/>
  <c r="I161" i="2"/>
  <c r="L160" i="2"/>
  <c r="K160" i="2"/>
  <c r="J160" i="2"/>
  <c r="I160" i="2"/>
  <c r="L159" i="2"/>
  <c r="K159" i="2"/>
  <c r="J159" i="2"/>
  <c r="I159" i="2"/>
  <c r="L158" i="2"/>
  <c r="K158" i="2"/>
  <c r="J158" i="2"/>
  <c r="I158" i="2"/>
  <c r="L157" i="2"/>
  <c r="K157" i="2"/>
  <c r="J157" i="2"/>
  <c r="I157" i="2"/>
  <c r="L156" i="2"/>
  <c r="K156" i="2"/>
  <c r="J156" i="2"/>
  <c r="I156" i="2"/>
  <c r="L155" i="2"/>
  <c r="K155" i="2"/>
  <c r="J155" i="2"/>
  <c r="I155" i="2"/>
  <c r="L154" i="2"/>
  <c r="K154" i="2"/>
  <c r="J154" i="2"/>
  <c r="I154" i="2"/>
  <c r="L153" i="2"/>
  <c r="K153" i="2"/>
  <c r="J153" i="2"/>
  <c r="I153" i="2"/>
  <c r="L152" i="2"/>
  <c r="K152" i="2"/>
  <c r="J152" i="2"/>
  <c r="I152" i="2"/>
  <c r="L151" i="2"/>
  <c r="K151" i="2"/>
  <c r="J151" i="2"/>
  <c r="I151" i="2"/>
  <c r="L150" i="2"/>
  <c r="K150" i="2"/>
  <c r="J150" i="2"/>
  <c r="I150" i="2"/>
  <c r="L149" i="2"/>
  <c r="K149" i="2"/>
  <c r="J149" i="2"/>
  <c r="I149" i="2"/>
  <c r="L148" i="2"/>
  <c r="K148" i="2"/>
  <c r="J148" i="2"/>
  <c r="I148" i="2"/>
  <c r="L147" i="2"/>
  <c r="K147" i="2"/>
  <c r="J147" i="2"/>
  <c r="I147" i="2"/>
  <c r="L146" i="2"/>
  <c r="K146" i="2"/>
  <c r="J146" i="2"/>
  <c r="I146" i="2"/>
  <c r="L145" i="2"/>
  <c r="K145" i="2"/>
  <c r="J145" i="2"/>
  <c r="I145" i="2"/>
  <c r="L144" i="2"/>
  <c r="K144" i="2"/>
  <c r="J144" i="2"/>
  <c r="I144" i="2"/>
  <c r="L143" i="2"/>
  <c r="K143" i="2"/>
  <c r="J143" i="2"/>
  <c r="I143" i="2"/>
  <c r="L142" i="2"/>
  <c r="K142" i="2"/>
  <c r="J142" i="2"/>
  <c r="I142" i="2"/>
  <c r="L141" i="2"/>
  <c r="K141" i="2"/>
  <c r="J141" i="2"/>
  <c r="I141" i="2"/>
  <c r="L140" i="2"/>
  <c r="K140" i="2"/>
  <c r="J140" i="2"/>
  <c r="I140" i="2"/>
  <c r="L139" i="2"/>
  <c r="K139" i="2"/>
  <c r="J139" i="2"/>
  <c r="I139" i="2"/>
  <c r="L138" i="2"/>
  <c r="K138" i="2"/>
  <c r="J138" i="2"/>
  <c r="I138" i="2"/>
  <c r="L137" i="2"/>
  <c r="K137" i="2"/>
  <c r="J137" i="2"/>
  <c r="I137" i="2"/>
  <c r="L136" i="2"/>
  <c r="K136" i="2"/>
  <c r="J136" i="2"/>
  <c r="I136" i="2"/>
  <c r="L135" i="2"/>
  <c r="K135" i="2"/>
  <c r="J135" i="2"/>
  <c r="I135" i="2"/>
  <c r="L134" i="2"/>
  <c r="K134" i="2"/>
  <c r="J134" i="2"/>
  <c r="I134" i="2"/>
  <c r="L133" i="2"/>
  <c r="K133" i="2"/>
  <c r="J133" i="2"/>
  <c r="I133" i="2"/>
  <c r="L132" i="2"/>
  <c r="K132" i="2"/>
  <c r="J132" i="2"/>
  <c r="I132" i="2"/>
  <c r="L131" i="2"/>
  <c r="K131" i="2"/>
  <c r="J131" i="2"/>
  <c r="I131" i="2"/>
  <c r="L130" i="2"/>
  <c r="K130" i="2"/>
  <c r="J130" i="2"/>
  <c r="I130" i="2"/>
  <c r="L129" i="2"/>
  <c r="K129" i="2"/>
  <c r="J129" i="2"/>
  <c r="I129" i="2"/>
  <c r="L128" i="2"/>
  <c r="K128" i="2"/>
  <c r="J128" i="2"/>
  <c r="I128" i="2"/>
  <c r="L127" i="2"/>
  <c r="K127" i="2"/>
  <c r="J127" i="2"/>
  <c r="I127" i="2"/>
  <c r="L126" i="2"/>
  <c r="K126" i="2"/>
  <c r="J126" i="2"/>
  <c r="I126" i="2"/>
  <c r="L125" i="2"/>
  <c r="K125" i="2"/>
  <c r="J125" i="2"/>
  <c r="I125" i="2"/>
  <c r="L124" i="2"/>
  <c r="K124" i="2"/>
  <c r="J124" i="2"/>
  <c r="I124" i="2"/>
  <c r="L123" i="2"/>
  <c r="K123" i="2"/>
  <c r="J123" i="2"/>
  <c r="I123" i="2"/>
  <c r="L122" i="2"/>
  <c r="K122" i="2"/>
  <c r="J122" i="2"/>
  <c r="I122" i="2"/>
  <c r="L121" i="2"/>
  <c r="K121" i="2"/>
  <c r="J121" i="2"/>
  <c r="I121" i="2"/>
  <c r="L120" i="2"/>
  <c r="K120" i="2"/>
  <c r="J120" i="2"/>
  <c r="I120" i="2"/>
  <c r="L119" i="2"/>
  <c r="K119" i="2"/>
  <c r="J119" i="2"/>
  <c r="I119" i="2"/>
  <c r="L118" i="2"/>
  <c r="K118" i="2"/>
  <c r="J118" i="2"/>
  <c r="I118" i="2"/>
  <c r="L117" i="2"/>
  <c r="K117" i="2"/>
  <c r="J117" i="2"/>
  <c r="I117" i="2"/>
  <c r="L116" i="2"/>
  <c r="K116" i="2"/>
  <c r="J116" i="2"/>
  <c r="I116" i="2"/>
  <c r="L115" i="2"/>
  <c r="K115" i="2"/>
  <c r="J115" i="2"/>
  <c r="I115" i="2"/>
  <c r="L114" i="2"/>
  <c r="K114" i="2"/>
  <c r="J114" i="2"/>
  <c r="I114" i="2"/>
  <c r="L113" i="2"/>
  <c r="K113" i="2"/>
  <c r="J113" i="2"/>
  <c r="I113" i="2"/>
  <c r="L112" i="2"/>
  <c r="K112" i="2"/>
  <c r="J112" i="2"/>
  <c r="I112" i="2"/>
  <c r="L111" i="2"/>
  <c r="K111" i="2"/>
  <c r="J111" i="2"/>
  <c r="I111" i="2"/>
  <c r="L110" i="2"/>
  <c r="K110" i="2"/>
  <c r="J110" i="2"/>
  <c r="I110" i="2"/>
  <c r="L109" i="2"/>
  <c r="K109" i="2"/>
  <c r="J109" i="2"/>
  <c r="I109" i="2"/>
  <c r="L108" i="2"/>
  <c r="K108" i="2"/>
  <c r="J108" i="2"/>
  <c r="I108" i="2"/>
  <c r="L107" i="2"/>
  <c r="K107" i="2"/>
  <c r="J107" i="2"/>
  <c r="I107" i="2"/>
  <c r="L106" i="2"/>
  <c r="K106" i="2"/>
  <c r="J106" i="2"/>
  <c r="I106" i="2"/>
  <c r="L105" i="2"/>
  <c r="K105" i="2"/>
  <c r="J105" i="2"/>
  <c r="I105" i="2"/>
  <c r="L104" i="2"/>
  <c r="K104" i="2"/>
  <c r="J104" i="2"/>
  <c r="I104" i="2"/>
  <c r="L103" i="2"/>
  <c r="K103" i="2"/>
  <c r="J103" i="2"/>
  <c r="I103" i="2"/>
  <c r="L102" i="2"/>
  <c r="K102" i="2"/>
  <c r="J102" i="2"/>
  <c r="I102" i="2"/>
  <c r="L101" i="2"/>
  <c r="K101" i="2"/>
  <c r="J101" i="2"/>
  <c r="I101" i="2"/>
  <c r="L100" i="2"/>
  <c r="K100" i="2"/>
  <c r="J100" i="2"/>
  <c r="I100" i="2"/>
  <c r="L99" i="2"/>
  <c r="K99" i="2"/>
  <c r="J99" i="2"/>
  <c r="I99" i="2"/>
  <c r="L98" i="2"/>
  <c r="K98" i="2"/>
  <c r="J98" i="2"/>
  <c r="I98" i="2"/>
  <c r="L97" i="2"/>
  <c r="K97" i="2"/>
  <c r="J97" i="2"/>
  <c r="I97" i="2"/>
  <c r="L96" i="2"/>
  <c r="K96" i="2"/>
  <c r="J96" i="2"/>
  <c r="I96" i="2"/>
  <c r="L95" i="2"/>
  <c r="K95" i="2"/>
  <c r="J95" i="2"/>
  <c r="I95" i="2"/>
  <c r="L94" i="2"/>
  <c r="K94" i="2"/>
  <c r="J94" i="2"/>
  <c r="I94" i="2"/>
  <c r="L93" i="2"/>
  <c r="K93" i="2"/>
  <c r="J93" i="2"/>
  <c r="I93" i="2"/>
  <c r="L92" i="2"/>
  <c r="K92" i="2"/>
  <c r="J92" i="2"/>
  <c r="I92" i="2"/>
  <c r="L91" i="2"/>
  <c r="K91" i="2"/>
  <c r="J91" i="2"/>
  <c r="I91" i="2"/>
  <c r="L90" i="2"/>
  <c r="K90" i="2"/>
  <c r="J90" i="2"/>
  <c r="I90" i="2"/>
  <c r="L89" i="2"/>
  <c r="K89" i="2"/>
  <c r="J89" i="2"/>
  <c r="I89" i="2"/>
  <c r="L88" i="2"/>
  <c r="K88" i="2"/>
  <c r="J88" i="2"/>
  <c r="I88" i="2"/>
  <c r="L87" i="2"/>
  <c r="K87" i="2"/>
  <c r="J87" i="2"/>
  <c r="I87" i="2"/>
  <c r="L86" i="2"/>
  <c r="K86" i="2"/>
  <c r="J86" i="2"/>
  <c r="I86" i="2"/>
  <c r="L85" i="2"/>
  <c r="K85" i="2"/>
  <c r="J85" i="2"/>
  <c r="I85" i="2"/>
  <c r="L84" i="2"/>
  <c r="K84" i="2"/>
  <c r="J84" i="2"/>
  <c r="I84" i="2"/>
  <c r="L83" i="2"/>
  <c r="K83" i="2"/>
  <c r="J83" i="2"/>
  <c r="I83" i="2"/>
  <c r="L82" i="2"/>
  <c r="K82" i="2"/>
  <c r="J82" i="2"/>
  <c r="I82" i="2"/>
  <c r="L81" i="2"/>
  <c r="K81" i="2"/>
  <c r="J81" i="2"/>
  <c r="I81" i="2"/>
  <c r="L80" i="2"/>
  <c r="K80" i="2"/>
  <c r="J80" i="2"/>
  <c r="I80" i="2"/>
  <c r="L79" i="2"/>
  <c r="K79" i="2"/>
  <c r="J79" i="2"/>
  <c r="I79" i="2"/>
  <c r="L78" i="2"/>
  <c r="K78" i="2"/>
  <c r="J78" i="2"/>
  <c r="I78" i="2"/>
  <c r="L77" i="2"/>
  <c r="K77" i="2"/>
  <c r="J77" i="2"/>
  <c r="I77" i="2"/>
  <c r="L76" i="2"/>
  <c r="K76" i="2"/>
  <c r="J76" i="2"/>
  <c r="I76" i="2"/>
  <c r="L75" i="2"/>
  <c r="K75" i="2"/>
  <c r="J75" i="2"/>
  <c r="I75" i="2"/>
  <c r="L74" i="2"/>
  <c r="K74" i="2"/>
  <c r="J74" i="2"/>
  <c r="I74" i="2"/>
  <c r="L73" i="2"/>
  <c r="K73" i="2"/>
  <c r="J73" i="2"/>
  <c r="I73" i="2"/>
  <c r="L72" i="2"/>
  <c r="K72" i="2"/>
  <c r="J72" i="2"/>
  <c r="I72" i="2"/>
  <c r="L71" i="2"/>
  <c r="K71" i="2"/>
  <c r="J71" i="2"/>
  <c r="I71" i="2"/>
  <c r="L70" i="2"/>
  <c r="K70" i="2"/>
  <c r="J70" i="2"/>
  <c r="I70" i="2"/>
  <c r="L69" i="2"/>
  <c r="K69" i="2"/>
  <c r="J69" i="2"/>
  <c r="I69" i="2"/>
  <c r="L68" i="2"/>
  <c r="K68" i="2"/>
  <c r="J68" i="2"/>
  <c r="I68" i="2"/>
  <c r="L67" i="2"/>
  <c r="K67" i="2"/>
  <c r="J67" i="2"/>
  <c r="I67" i="2"/>
  <c r="L66" i="2"/>
  <c r="K66" i="2"/>
  <c r="J66" i="2"/>
  <c r="I66" i="2"/>
  <c r="L65" i="2"/>
  <c r="K65" i="2"/>
  <c r="J65" i="2"/>
  <c r="I65" i="2"/>
  <c r="L64" i="2"/>
  <c r="K64" i="2"/>
  <c r="J64" i="2"/>
  <c r="I64" i="2"/>
  <c r="L63" i="2"/>
  <c r="K63" i="2"/>
  <c r="J63" i="2"/>
  <c r="I63" i="2"/>
  <c r="L62" i="2"/>
  <c r="K62" i="2"/>
  <c r="J62" i="2"/>
  <c r="I62" i="2"/>
  <c r="L61" i="2"/>
  <c r="K61" i="2"/>
  <c r="J61" i="2"/>
  <c r="I61" i="2"/>
  <c r="L60" i="2"/>
  <c r="K60" i="2"/>
  <c r="J60" i="2"/>
  <c r="I60" i="2"/>
  <c r="L59" i="2"/>
  <c r="K59" i="2"/>
  <c r="J59" i="2"/>
  <c r="I59" i="2"/>
  <c r="L58" i="2"/>
  <c r="K58" i="2"/>
  <c r="J58" i="2"/>
  <c r="I58" i="2"/>
  <c r="L57" i="2"/>
  <c r="K57" i="2"/>
  <c r="J57" i="2"/>
  <c r="I57" i="2"/>
  <c r="L56" i="2"/>
  <c r="K56" i="2"/>
  <c r="J56" i="2"/>
  <c r="I56" i="2"/>
  <c r="L55" i="2"/>
  <c r="K55" i="2"/>
  <c r="J55" i="2"/>
  <c r="I55" i="2"/>
  <c r="L54" i="2"/>
  <c r="K54" i="2"/>
  <c r="J54" i="2"/>
  <c r="I54" i="2"/>
  <c r="L53" i="2"/>
  <c r="K53" i="2"/>
  <c r="J53" i="2"/>
  <c r="I53" i="2"/>
  <c r="L52" i="2"/>
  <c r="K52" i="2"/>
  <c r="J52" i="2"/>
  <c r="I52" i="2"/>
  <c r="L51" i="2"/>
  <c r="K51" i="2"/>
  <c r="J51" i="2"/>
  <c r="I51" i="2"/>
  <c r="L50" i="2"/>
  <c r="K50" i="2"/>
  <c r="J50" i="2"/>
  <c r="I50" i="2"/>
  <c r="L49" i="2"/>
  <c r="K49" i="2"/>
  <c r="J49" i="2"/>
  <c r="I49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L44" i="2"/>
  <c r="K44" i="2"/>
  <c r="J44" i="2"/>
  <c r="I44" i="2"/>
  <c r="L43" i="2"/>
  <c r="K43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L23" i="2"/>
  <c r="K23" i="2"/>
  <c r="J23" i="2"/>
  <c r="I23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L2" i="2"/>
  <c r="K2" i="2"/>
  <c r="J2" i="2"/>
  <c r="I2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K3" i="4"/>
  <c r="J3" i="4"/>
  <c r="I3" i="4"/>
  <c r="D50" i="4"/>
  <c r="D51" i="4" s="1"/>
  <c r="M10" i="3"/>
  <c r="J50" i="4"/>
  <c r="I50" i="4"/>
  <c r="L50" i="4"/>
  <c r="K50" i="4"/>
  <c r="K49" i="4"/>
  <c r="L49" i="4"/>
  <c r="I49" i="4"/>
  <c r="J49" i="4"/>
  <c r="K48" i="4"/>
  <c r="L48" i="4"/>
  <c r="I48" i="4"/>
  <c r="J48" i="4"/>
  <c r="K47" i="4"/>
  <c r="L47" i="4"/>
  <c r="I47" i="4"/>
  <c r="J47" i="4"/>
  <c r="K46" i="4"/>
  <c r="L46" i="4"/>
  <c r="I46" i="4"/>
  <c r="J46" i="4"/>
  <c r="K45" i="4"/>
  <c r="L45" i="4"/>
  <c r="I45" i="4"/>
  <c r="J45" i="4"/>
  <c r="K44" i="4"/>
  <c r="L44" i="4"/>
  <c r="I44" i="4"/>
  <c r="J44" i="4"/>
  <c r="K43" i="4"/>
  <c r="L43" i="4"/>
  <c r="I43" i="4"/>
  <c r="J43" i="4"/>
  <c r="K42" i="4"/>
  <c r="L42" i="4"/>
  <c r="I42" i="4"/>
  <c r="J42" i="4"/>
  <c r="K41" i="4"/>
  <c r="L41" i="4"/>
  <c r="I41" i="4"/>
  <c r="J41" i="4"/>
  <c r="K40" i="4"/>
  <c r="L40" i="4"/>
  <c r="I40" i="4"/>
  <c r="J40" i="4"/>
  <c r="K39" i="4"/>
  <c r="L39" i="4"/>
  <c r="I39" i="4"/>
  <c r="J39" i="4"/>
  <c r="K38" i="4"/>
  <c r="L38" i="4"/>
  <c r="I38" i="4"/>
  <c r="J38" i="4"/>
  <c r="K37" i="4"/>
  <c r="L37" i="4"/>
  <c r="I37" i="4"/>
  <c r="J37" i="4"/>
  <c r="K36" i="4"/>
  <c r="L36" i="4"/>
  <c r="I36" i="4"/>
  <c r="J36" i="4"/>
  <c r="K35" i="4"/>
  <c r="L35" i="4"/>
  <c r="I35" i="4"/>
  <c r="J35" i="4"/>
  <c r="K34" i="4"/>
  <c r="L34" i="4"/>
  <c r="I34" i="4"/>
  <c r="J34" i="4"/>
  <c r="K33" i="4"/>
  <c r="L33" i="4"/>
  <c r="I33" i="4"/>
  <c r="J33" i="4"/>
  <c r="K32" i="4"/>
  <c r="L32" i="4"/>
  <c r="I32" i="4"/>
  <c r="J32" i="4"/>
  <c r="K31" i="4"/>
  <c r="L31" i="4"/>
  <c r="I31" i="4"/>
  <c r="J31" i="4"/>
  <c r="K30" i="4"/>
  <c r="L30" i="4"/>
  <c r="I30" i="4"/>
  <c r="J30" i="4"/>
  <c r="K29" i="4"/>
  <c r="L29" i="4"/>
  <c r="I29" i="4"/>
  <c r="J29" i="4"/>
  <c r="K28" i="4"/>
  <c r="L28" i="4"/>
  <c r="I28" i="4"/>
  <c r="J28" i="4"/>
  <c r="K27" i="4"/>
  <c r="L27" i="4"/>
  <c r="I27" i="4"/>
  <c r="J27" i="4"/>
  <c r="K26" i="4"/>
  <c r="L26" i="4"/>
  <c r="I26" i="4"/>
  <c r="J26" i="4"/>
  <c r="K25" i="4"/>
  <c r="L25" i="4"/>
  <c r="I25" i="4"/>
  <c r="J25" i="4"/>
  <c r="K24" i="4"/>
  <c r="L24" i="4"/>
  <c r="I24" i="4"/>
  <c r="J24" i="4"/>
  <c r="K23" i="4"/>
  <c r="L23" i="4"/>
  <c r="I23" i="4"/>
  <c r="J23" i="4"/>
  <c r="K22" i="4"/>
  <c r="L22" i="4"/>
  <c r="I22" i="4"/>
  <c r="J22" i="4"/>
  <c r="K21" i="4"/>
  <c r="L21" i="4"/>
  <c r="I21" i="4"/>
  <c r="J21" i="4"/>
  <c r="K20" i="4"/>
  <c r="L20" i="4"/>
  <c r="I20" i="4"/>
  <c r="J20" i="4"/>
  <c r="K19" i="4"/>
  <c r="L19" i="4"/>
  <c r="I19" i="4"/>
  <c r="J19" i="4"/>
  <c r="K18" i="4"/>
  <c r="L18" i="4"/>
  <c r="I18" i="4"/>
  <c r="J18" i="4"/>
  <c r="K17" i="4"/>
  <c r="L17" i="4"/>
  <c r="I17" i="4"/>
  <c r="J17" i="4"/>
  <c r="K16" i="4"/>
  <c r="L16" i="4"/>
  <c r="I16" i="4"/>
  <c r="J16" i="4"/>
  <c r="K15" i="4"/>
  <c r="L15" i="4"/>
  <c r="I15" i="4"/>
  <c r="J15" i="4"/>
  <c r="K14" i="4"/>
  <c r="L14" i="4"/>
  <c r="I14" i="4"/>
  <c r="J14" i="4"/>
  <c r="K13" i="4"/>
  <c r="L13" i="4"/>
  <c r="I13" i="4"/>
  <c r="J13" i="4"/>
  <c r="K12" i="4"/>
  <c r="L12" i="4"/>
  <c r="I12" i="4"/>
  <c r="J12" i="4"/>
  <c r="K11" i="4"/>
  <c r="L11" i="4"/>
  <c r="I11" i="4"/>
  <c r="J11" i="4"/>
  <c r="K10" i="4"/>
  <c r="L10" i="4"/>
  <c r="I10" i="4"/>
  <c r="J10" i="4"/>
  <c r="K9" i="4"/>
  <c r="L9" i="4"/>
  <c r="I9" i="4"/>
  <c r="J9" i="4"/>
  <c r="K8" i="4"/>
  <c r="L8" i="4"/>
  <c r="I8" i="4"/>
  <c r="J8" i="4"/>
  <c r="K7" i="4"/>
  <c r="L7" i="4"/>
  <c r="I7" i="4"/>
  <c r="J7" i="4"/>
  <c r="K6" i="4"/>
  <c r="L6" i="4"/>
  <c r="I6" i="4"/>
  <c r="J6" i="4"/>
  <c r="K5" i="4"/>
  <c r="L5" i="4"/>
  <c r="I5" i="4"/>
  <c r="J5" i="4"/>
  <c r="K4" i="4"/>
  <c r="L4" i="4"/>
  <c r="I4" i="4"/>
  <c r="J4" i="4"/>
  <c r="L3" i="4"/>
  <c r="G26" i="4"/>
  <c r="G25" i="4" s="1"/>
  <c r="G24" i="4" s="1"/>
  <c r="G23" i="4" s="1"/>
  <c r="G22" i="4" s="1"/>
  <c r="G21" i="4" s="1"/>
  <c r="G20" i="4" s="1"/>
  <c r="G19" i="4" s="1"/>
  <c r="G18" i="4" s="1"/>
  <c r="G17" i="4" s="1"/>
  <c r="G16" i="4" s="1"/>
  <c r="G15" i="4" s="1"/>
  <c r="G14" i="4" s="1"/>
  <c r="G13" i="4" s="1"/>
  <c r="G12" i="4" s="1"/>
  <c r="G11" i="4" s="1"/>
  <c r="G10" i="4" s="1"/>
  <c r="G9" i="4" s="1"/>
  <c r="G8" i="4" s="1"/>
  <c r="G7" i="4" s="1"/>
  <c r="G6" i="4" s="1"/>
  <c r="G5" i="4" s="1"/>
  <c r="G4" i="4" s="1"/>
  <c r="G3" i="4" s="1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L8" i="3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7" i="3"/>
  <c r="C193" i="3"/>
  <c r="C192" i="3"/>
  <c r="C191" i="3"/>
  <c r="C190" i="3"/>
  <c r="F190" i="3" s="1"/>
  <c r="G190" i="3" s="1"/>
  <c r="C189" i="3"/>
  <c r="C188" i="3"/>
  <c r="C187" i="3"/>
  <c r="C186" i="3"/>
  <c r="F186" i="3" s="1"/>
  <c r="G186" i="3" s="1"/>
  <c r="C185" i="3"/>
  <c r="C184" i="3"/>
  <c r="C183" i="3"/>
  <c r="C182" i="3"/>
  <c r="F182" i="3" s="1"/>
  <c r="G182" i="3" s="1"/>
  <c r="C181" i="3"/>
  <c r="C180" i="3"/>
  <c r="C179" i="3"/>
  <c r="C178" i="3"/>
  <c r="F178" i="3" s="1"/>
  <c r="G178" i="3" s="1"/>
  <c r="C177" i="3"/>
  <c r="C176" i="3"/>
  <c r="C175" i="3"/>
  <c r="C174" i="3"/>
  <c r="F174" i="3" s="1"/>
  <c r="G174" i="3" s="1"/>
  <c r="C173" i="3"/>
  <c r="C172" i="3"/>
  <c r="C171" i="3"/>
  <c r="C170" i="3"/>
  <c r="F170" i="3" s="1"/>
  <c r="G170" i="3" s="1"/>
  <c r="C169" i="3"/>
  <c r="C168" i="3"/>
  <c r="C167" i="3"/>
  <c r="C166" i="3"/>
  <c r="F166" i="3" s="1"/>
  <c r="G166" i="3" s="1"/>
  <c r="C165" i="3"/>
  <c r="C164" i="3"/>
  <c r="C163" i="3"/>
  <c r="C162" i="3"/>
  <c r="F162" i="3" s="1"/>
  <c r="G162" i="3" s="1"/>
  <c r="C161" i="3"/>
  <c r="C160" i="3"/>
  <c r="C159" i="3"/>
  <c r="C158" i="3"/>
  <c r="F158" i="3" s="1"/>
  <c r="G158" i="3" s="1"/>
  <c r="C157" i="3"/>
  <c r="C156" i="3"/>
  <c r="C155" i="3"/>
  <c r="C154" i="3"/>
  <c r="F154" i="3" s="1"/>
  <c r="G154" i="3" s="1"/>
  <c r="C153" i="3"/>
  <c r="C152" i="3"/>
  <c r="C151" i="3"/>
  <c r="C150" i="3"/>
  <c r="F150" i="3" s="1"/>
  <c r="G150" i="3" s="1"/>
  <c r="C149" i="3"/>
  <c r="C148" i="3"/>
  <c r="C147" i="3"/>
  <c r="C146" i="3"/>
  <c r="F146" i="3" s="1"/>
  <c r="G146" i="3" s="1"/>
  <c r="C145" i="3"/>
  <c r="C144" i="3"/>
  <c r="C143" i="3"/>
  <c r="C142" i="3"/>
  <c r="F142" i="3" s="1"/>
  <c r="G142" i="3" s="1"/>
  <c r="C141" i="3"/>
  <c r="C140" i="3"/>
  <c r="C139" i="3"/>
  <c r="C138" i="3"/>
  <c r="F138" i="3" s="1"/>
  <c r="G138" i="3" s="1"/>
  <c r="C137" i="3"/>
  <c r="C136" i="3"/>
  <c r="C135" i="3"/>
  <c r="C134" i="3"/>
  <c r="F134" i="3" s="1"/>
  <c r="G134" i="3" s="1"/>
  <c r="C133" i="3"/>
  <c r="C132" i="3"/>
  <c r="C131" i="3"/>
  <c r="C130" i="3"/>
  <c r="F130" i="3" s="1"/>
  <c r="G130" i="3" s="1"/>
  <c r="C129" i="3"/>
  <c r="C128" i="3"/>
  <c r="C127" i="3"/>
  <c r="C126" i="3"/>
  <c r="F126" i="3" s="1"/>
  <c r="G126" i="3" s="1"/>
  <c r="C125" i="3"/>
  <c r="C124" i="3"/>
  <c r="C123" i="3"/>
  <c r="C122" i="3"/>
  <c r="F122" i="3" s="1"/>
  <c r="G122" i="3" s="1"/>
  <c r="C121" i="3"/>
  <c r="C120" i="3"/>
  <c r="C119" i="3"/>
  <c r="C118" i="3"/>
  <c r="F118" i="3" s="1"/>
  <c r="G118" i="3" s="1"/>
  <c r="C117" i="3"/>
  <c r="C116" i="3"/>
  <c r="C115" i="3"/>
  <c r="C114" i="3"/>
  <c r="F114" i="3" s="1"/>
  <c r="G114" i="3" s="1"/>
  <c r="C113" i="3"/>
  <c r="C112" i="3"/>
  <c r="C111" i="3"/>
  <c r="C110" i="3"/>
  <c r="F110" i="3" s="1"/>
  <c r="G110" i="3" s="1"/>
  <c r="C109" i="3"/>
  <c r="C108" i="3"/>
  <c r="C107" i="3"/>
  <c r="C106" i="3"/>
  <c r="F106" i="3" s="1"/>
  <c r="G106" i="3" s="1"/>
  <c r="C105" i="3"/>
  <c r="C104" i="3"/>
  <c r="C103" i="3"/>
  <c r="C102" i="3"/>
  <c r="F102" i="3" s="1"/>
  <c r="G102" i="3" s="1"/>
  <c r="C101" i="3"/>
  <c r="C100" i="3"/>
  <c r="C99" i="3"/>
  <c r="C98" i="3"/>
  <c r="F98" i="3" s="1"/>
  <c r="G98" i="3" s="1"/>
  <c r="C97" i="3"/>
  <c r="C96" i="3"/>
  <c r="C95" i="3"/>
  <c r="C94" i="3"/>
  <c r="F94" i="3" s="1"/>
  <c r="G94" i="3" s="1"/>
  <c r="C93" i="3"/>
  <c r="C92" i="3"/>
  <c r="C91" i="3"/>
  <c r="C90" i="3"/>
  <c r="F90" i="3" s="1"/>
  <c r="G90" i="3" s="1"/>
  <c r="C89" i="3"/>
  <c r="C88" i="3"/>
  <c r="C87" i="3"/>
  <c r="C86" i="3"/>
  <c r="F86" i="3" s="1"/>
  <c r="G86" i="3" s="1"/>
  <c r="C85" i="3"/>
  <c r="C84" i="3"/>
  <c r="C83" i="3"/>
  <c r="C82" i="3"/>
  <c r="F82" i="3" s="1"/>
  <c r="G82" i="3" s="1"/>
  <c r="C81" i="3"/>
  <c r="C80" i="3"/>
  <c r="C79" i="3"/>
  <c r="C78" i="3"/>
  <c r="F78" i="3" s="1"/>
  <c r="G78" i="3" s="1"/>
  <c r="C77" i="3"/>
  <c r="C76" i="3"/>
  <c r="C75" i="3"/>
  <c r="C74" i="3"/>
  <c r="F74" i="3" s="1"/>
  <c r="G74" i="3" s="1"/>
  <c r="C73" i="3"/>
  <c r="C72" i="3"/>
  <c r="C71" i="3"/>
  <c r="C70" i="3"/>
  <c r="F70" i="3" s="1"/>
  <c r="G70" i="3" s="1"/>
  <c r="C69" i="3"/>
  <c r="C68" i="3"/>
  <c r="C67" i="3"/>
  <c r="C66" i="3"/>
  <c r="F66" i="3" s="1"/>
  <c r="G66" i="3" s="1"/>
  <c r="C65" i="3"/>
  <c r="C64" i="3"/>
  <c r="C63" i="3"/>
  <c r="C62" i="3"/>
  <c r="F62" i="3" s="1"/>
  <c r="G62" i="3" s="1"/>
  <c r="C61" i="3"/>
  <c r="C60" i="3"/>
  <c r="C59" i="3"/>
  <c r="C58" i="3"/>
  <c r="F58" i="3" s="1"/>
  <c r="G58" i="3" s="1"/>
  <c r="C57" i="3"/>
  <c r="C56" i="3"/>
  <c r="C55" i="3"/>
  <c r="C54" i="3"/>
  <c r="F54" i="3" s="1"/>
  <c r="G54" i="3" s="1"/>
  <c r="C53" i="3"/>
  <c r="C52" i="3"/>
  <c r="C51" i="3"/>
  <c r="C50" i="3"/>
  <c r="F50" i="3" s="1"/>
  <c r="G50" i="3" s="1"/>
  <c r="C49" i="3"/>
  <c r="C48" i="3"/>
  <c r="C47" i="3"/>
  <c r="C46" i="3"/>
  <c r="F46" i="3" s="1"/>
  <c r="G46" i="3" s="1"/>
  <c r="C45" i="3"/>
  <c r="C44" i="3"/>
  <c r="C43" i="3"/>
  <c r="C42" i="3"/>
  <c r="F42" i="3" s="1"/>
  <c r="G42" i="3" s="1"/>
  <c r="C41" i="3"/>
  <c r="C40" i="3"/>
  <c r="C39" i="3"/>
  <c r="C38" i="3"/>
  <c r="F38" i="3" s="1"/>
  <c r="G38" i="3" s="1"/>
  <c r="C37" i="3"/>
  <c r="C36" i="3"/>
  <c r="C35" i="3"/>
  <c r="C34" i="3"/>
  <c r="F34" i="3" s="1"/>
  <c r="G34" i="3" s="1"/>
  <c r="C33" i="3"/>
  <c r="C32" i="3"/>
  <c r="C31" i="3"/>
  <c r="C30" i="3"/>
  <c r="F30" i="3" s="1"/>
  <c r="G30" i="3" s="1"/>
  <c r="C29" i="3"/>
  <c r="C28" i="3"/>
  <c r="C27" i="3"/>
  <c r="C26" i="3"/>
  <c r="F26" i="3" s="1"/>
  <c r="G26" i="3" s="1"/>
  <c r="C25" i="3"/>
  <c r="C24" i="3"/>
  <c r="C23" i="3"/>
  <c r="C22" i="3"/>
  <c r="F22" i="3" s="1"/>
  <c r="G22" i="3" s="1"/>
  <c r="C21" i="3"/>
  <c r="C20" i="3"/>
  <c r="C19" i="3"/>
  <c r="C18" i="3"/>
  <c r="F18" i="3" s="1"/>
  <c r="G18" i="3" s="1"/>
  <c r="C17" i="3"/>
  <c r="C16" i="3"/>
  <c r="C15" i="3"/>
  <c r="C14" i="3"/>
  <c r="F14" i="3" s="1"/>
  <c r="G14" i="3" s="1"/>
  <c r="C13" i="3"/>
  <c r="C12" i="3"/>
  <c r="C11" i="3"/>
  <c r="C10" i="3"/>
  <c r="F10" i="3" s="1"/>
  <c r="G10" i="3" s="1"/>
  <c r="C9" i="3"/>
  <c r="C8" i="3"/>
  <c r="C7" i="3"/>
  <c r="C6" i="3"/>
  <c r="F6" i="3" s="1"/>
  <c r="G6" i="3" s="1"/>
  <c r="C5" i="3"/>
  <c r="C4" i="3"/>
  <c r="C3" i="3"/>
  <c r="C2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F193" i="3"/>
  <c r="G193" i="3" s="1"/>
  <c r="F192" i="3"/>
  <c r="F191" i="3"/>
  <c r="F189" i="3"/>
  <c r="F188" i="3"/>
  <c r="F187" i="3"/>
  <c r="F185" i="3"/>
  <c r="F184" i="3"/>
  <c r="F183" i="3"/>
  <c r="F181" i="3"/>
  <c r="F180" i="3"/>
  <c r="F179" i="3"/>
  <c r="F177" i="3"/>
  <c r="G177" i="3" s="1"/>
  <c r="F176" i="3"/>
  <c r="F175" i="3"/>
  <c r="F173" i="3"/>
  <c r="F172" i="3"/>
  <c r="F171" i="3"/>
  <c r="F169" i="3"/>
  <c r="F168" i="3"/>
  <c r="F167" i="3"/>
  <c r="F165" i="3"/>
  <c r="F164" i="3"/>
  <c r="F163" i="3"/>
  <c r="F161" i="3"/>
  <c r="G161" i="3" s="1"/>
  <c r="F160" i="3"/>
  <c r="F159" i="3"/>
  <c r="F157" i="3"/>
  <c r="F156" i="3"/>
  <c r="F155" i="3"/>
  <c r="F153" i="3"/>
  <c r="F152" i="3"/>
  <c r="F151" i="3"/>
  <c r="F149" i="3"/>
  <c r="F148" i="3"/>
  <c r="F147" i="3"/>
  <c r="F145" i="3"/>
  <c r="G145" i="3" s="1"/>
  <c r="F144" i="3"/>
  <c r="F143" i="3"/>
  <c r="F141" i="3"/>
  <c r="F140" i="3"/>
  <c r="F139" i="3"/>
  <c r="F137" i="3"/>
  <c r="F136" i="3"/>
  <c r="F135" i="3"/>
  <c r="F133" i="3"/>
  <c r="F132" i="3"/>
  <c r="F131" i="3"/>
  <c r="F129" i="3"/>
  <c r="G129" i="3" s="1"/>
  <c r="F128" i="3"/>
  <c r="F127" i="3"/>
  <c r="F125" i="3"/>
  <c r="F124" i="3"/>
  <c r="F123" i="3"/>
  <c r="F121" i="3"/>
  <c r="F120" i="3"/>
  <c r="F119" i="3"/>
  <c r="F117" i="3"/>
  <c r="F116" i="3"/>
  <c r="F115" i="3"/>
  <c r="F113" i="3"/>
  <c r="G113" i="3" s="1"/>
  <c r="F112" i="3"/>
  <c r="F111" i="3"/>
  <c r="F109" i="3"/>
  <c r="F108" i="3"/>
  <c r="F107" i="3"/>
  <c r="F105" i="3"/>
  <c r="F104" i="3"/>
  <c r="F103" i="3"/>
  <c r="F101" i="3"/>
  <c r="F100" i="3"/>
  <c r="F99" i="3"/>
  <c r="F97" i="3"/>
  <c r="G97" i="3" s="1"/>
  <c r="F96" i="3"/>
  <c r="F95" i="3"/>
  <c r="F93" i="3"/>
  <c r="F92" i="3"/>
  <c r="F91" i="3"/>
  <c r="F89" i="3"/>
  <c r="F88" i="3"/>
  <c r="F87" i="3"/>
  <c r="F85" i="3"/>
  <c r="F84" i="3"/>
  <c r="F83" i="3"/>
  <c r="F81" i="3"/>
  <c r="G81" i="3" s="1"/>
  <c r="F80" i="3"/>
  <c r="F79" i="3"/>
  <c r="F77" i="3"/>
  <c r="F76" i="3"/>
  <c r="F75" i="3"/>
  <c r="F73" i="3"/>
  <c r="F72" i="3"/>
  <c r="F71" i="3"/>
  <c r="F69" i="3"/>
  <c r="F68" i="3"/>
  <c r="F67" i="3"/>
  <c r="F65" i="3"/>
  <c r="G65" i="3" s="1"/>
  <c r="F64" i="3"/>
  <c r="F63" i="3"/>
  <c r="F61" i="3"/>
  <c r="F60" i="3"/>
  <c r="F59" i="3"/>
  <c r="F57" i="3"/>
  <c r="F56" i="3"/>
  <c r="F55" i="3"/>
  <c r="F53" i="3"/>
  <c r="F52" i="3"/>
  <c r="F51" i="3"/>
  <c r="F49" i="3"/>
  <c r="G49" i="3" s="1"/>
  <c r="F48" i="3"/>
  <c r="F47" i="3"/>
  <c r="F45" i="3"/>
  <c r="F44" i="3"/>
  <c r="F43" i="3"/>
  <c r="F41" i="3"/>
  <c r="F40" i="3"/>
  <c r="F39" i="3"/>
  <c r="F37" i="3"/>
  <c r="F36" i="3"/>
  <c r="F35" i="3"/>
  <c r="F33" i="3"/>
  <c r="G33" i="3" s="1"/>
  <c r="F32" i="3"/>
  <c r="F31" i="3"/>
  <c r="F29" i="3"/>
  <c r="F28" i="3"/>
  <c r="F27" i="3"/>
  <c r="F25" i="3"/>
  <c r="F24" i="3"/>
  <c r="F23" i="3"/>
  <c r="F21" i="3"/>
  <c r="F20" i="3"/>
  <c r="F19" i="3"/>
  <c r="F17" i="3"/>
  <c r="G17" i="3" s="1"/>
  <c r="F16" i="3"/>
  <c r="F15" i="3"/>
  <c r="F13" i="3"/>
  <c r="F12" i="3"/>
  <c r="F11" i="3"/>
  <c r="F9" i="3"/>
  <c r="F8" i="3"/>
  <c r="F7" i="3"/>
  <c r="F5" i="3"/>
  <c r="F4" i="3"/>
  <c r="F3" i="3"/>
  <c r="F2" i="3"/>
  <c r="G192" i="3"/>
  <c r="G191" i="3"/>
  <c r="G189" i="3"/>
  <c r="G188" i="3"/>
  <c r="G187" i="3"/>
  <c r="G185" i="3"/>
  <c r="G184" i="3"/>
  <c r="G183" i="3"/>
  <c r="G181" i="3"/>
  <c r="G180" i="3"/>
  <c r="G179" i="3"/>
  <c r="G176" i="3"/>
  <c r="G175" i="3"/>
  <c r="G173" i="3"/>
  <c r="G172" i="3"/>
  <c r="G171" i="3"/>
  <c r="G169" i="3"/>
  <c r="G168" i="3"/>
  <c r="G167" i="3"/>
  <c r="G165" i="3"/>
  <c r="G164" i="3"/>
  <c r="G163" i="3"/>
  <c r="G160" i="3"/>
  <c r="G159" i="3"/>
  <c r="G157" i="3"/>
  <c r="G156" i="3"/>
  <c r="G155" i="3"/>
  <c r="G153" i="3"/>
  <c r="G152" i="3"/>
  <c r="G151" i="3"/>
  <c r="G149" i="3"/>
  <c r="G148" i="3"/>
  <c r="G147" i="3"/>
  <c r="G144" i="3"/>
  <c r="G143" i="3"/>
  <c r="G141" i="3"/>
  <c r="G140" i="3"/>
  <c r="G139" i="3"/>
  <c r="G137" i="3"/>
  <c r="G136" i="3"/>
  <c r="G135" i="3"/>
  <c r="G133" i="3"/>
  <c r="G132" i="3"/>
  <c r="G131" i="3"/>
  <c r="G128" i="3"/>
  <c r="G127" i="3"/>
  <c r="G125" i="3"/>
  <c r="G124" i="3"/>
  <c r="G123" i="3"/>
  <c r="G121" i="3"/>
  <c r="G120" i="3"/>
  <c r="G119" i="3"/>
  <c r="G117" i="3"/>
  <c r="G116" i="3"/>
  <c r="G115" i="3"/>
  <c r="G112" i="3"/>
  <c r="G111" i="3"/>
  <c r="G109" i="3"/>
  <c r="G108" i="3"/>
  <c r="G107" i="3"/>
  <c r="G105" i="3"/>
  <c r="G104" i="3"/>
  <c r="G103" i="3"/>
  <c r="G101" i="3"/>
  <c r="G100" i="3"/>
  <c r="G99" i="3"/>
  <c r="G96" i="3"/>
  <c r="G95" i="3"/>
  <c r="G93" i="3"/>
  <c r="G92" i="3"/>
  <c r="G91" i="3"/>
  <c r="G89" i="3"/>
  <c r="G88" i="3"/>
  <c r="G87" i="3"/>
  <c r="G85" i="3"/>
  <c r="G84" i="3"/>
  <c r="G83" i="3"/>
  <c r="G80" i="3"/>
  <c r="G79" i="3"/>
  <c r="G77" i="3"/>
  <c r="G76" i="3"/>
  <c r="G75" i="3"/>
  <c r="G73" i="3"/>
  <c r="G72" i="3"/>
  <c r="G71" i="3"/>
  <c r="G69" i="3"/>
  <c r="G68" i="3"/>
  <c r="G67" i="3"/>
  <c r="G64" i="3"/>
  <c r="G63" i="3"/>
  <c r="G61" i="3"/>
  <c r="G60" i="3"/>
  <c r="G59" i="3"/>
  <c r="G57" i="3"/>
  <c r="G56" i="3"/>
  <c r="G55" i="3"/>
  <c r="G53" i="3"/>
  <c r="G52" i="3"/>
  <c r="G51" i="3"/>
  <c r="G48" i="3"/>
  <c r="G47" i="3"/>
  <c r="G45" i="3"/>
  <c r="G44" i="3"/>
  <c r="G43" i="3"/>
  <c r="G41" i="3"/>
  <c r="G40" i="3"/>
  <c r="G39" i="3"/>
  <c r="G37" i="3"/>
  <c r="G36" i="3"/>
  <c r="G35" i="3"/>
  <c r="G32" i="3"/>
  <c r="G31" i="3"/>
  <c r="G29" i="3"/>
  <c r="G28" i="3"/>
  <c r="G27" i="3"/>
  <c r="G25" i="3"/>
  <c r="G24" i="3"/>
  <c r="G23" i="3"/>
  <c r="G21" i="3"/>
  <c r="G20" i="3"/>
  <c r="G19" i="3"/>
  <c r="G16" i="3"/>
  <c r="G15" i="3"/>
  <c r="G13" i="3"/>
  <c r="G12" i="3"/>
  <c r="G11" i="3"/>
  <c r="G9" i="3"/>
  <c r="G8" i="3"/>
  <c r="G7" i="3"/>
  <c r="D4" i="1" l="1"/>
  <c r="D52" i="4"/>
  <c r="I51" i="4"/>
  <c r="L51" i="4"/>
  <c r="K51" i="4"/>
  <c r="J51" i="4"/>
  <c r="J52" i="4"/>
  <c r="I52" i="4"/>
  <c r="L52" i="4"/>
  <c r="K52" i="4"/>
</calcChain>
</file>

<file path=xl/sharedStrings.xml><?xml version="1.0" encoding="utf-8"?>
<sst xmlns="http://schemas.openxmlformats.org/spreadsheetml/2006/main" count="36" uniqueCount="31">
  <si>
    <t>US</t>
  </si>
  <si>
    <t>Canada</t>
  </si>
  <si>
    <t>Euro Area</t>
  </si>
  <si>
    <t>UK</t>
  </si>
  <si>
    <t>GDP</t>
  </si>
  <si>
    <t>PGDP</t>
  </si>
  <si>
    <t>ER</t>
  </si>
  <si>
    <t>NGDP</t>
  </si>
  <si>
    <t>NGDPUSD</t>
  </si>
  <si>
    <t>USDGDP</t>
  </si>
  <si>
    <t>EUGDP</t>
  </si>
  <si>
    <t>EU27</t>
  </si>
  <si>
    <t>EU19</t>
  </si>
  <si>
    <t>USD</t>
  </si>
  <si>
    <t>CAN</t>
  </si>
  <si>
    <t>EUHIST</t>
  </si>
  <si>
    <t>GBR</t>
  </si>
  <si>
    <t>W_CAN</t>
  </si>
  <si>
    <t>W_USA</t>
  </si>
  <si>
    <t>W_UK</t>
  </si>
  <si>
    <t>W_EU</t>
  </si>
  <si>
    <t>YEAR</t>
  </si>
  <si>
    <t>RSTAR_WEIGHTED</t>
  </si>
  <si>
    <t>10YR</t>
  </si>
  <si>
    <t>10YR-RSTAR</t>
  </si>
  <si>
    <t>PIE</t>
  </si>
  <si>
    <t>G7 Gross Government Debt</t>
  </si>
  <si>
    <t>Final Value Index Bond Yield (Debelle_Laxton_IMF)</t>
  </si>
  <si>
    <t>"World Real Interest Rate" -&gt; 1pp point increase in gross debt/GDP increases interest rate by 7basis points</t>
  </si>
  <si>
    <t>Interpoalted Qtly</t>
  </si>
  <si>
    <t>10YR-REQM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</si>
</sst>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0" fontId="5" fillId="0" borderId="0"/>
    <xf numFmtId="0" fontId="5" fillId="0" borderId="0"/>
    <xf numFmtId="0" fontId="1" fillId="0" borderId="0"/>
  </cellStyleXfs>
  <cellXfs count="17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4" fontId="0" fillId="0" borderId="1" xfId="0" applyNumberFormat="1" applyBorder="1"/>
    <xf numFmtId="4" fontId="0" fillId="0" borderId="0" xfId="0" applyNumberFormat="1"/>
    <xf numFmtId="4" fontId="0" fillId="0" borderId="0" xfId="0" applyNumberFormat="1" applyAlignment="1">
      <alignment horizontal="center"/>
    </xf>
    <xf numFmtId="0" fontId="6" fillId="2" borderId="0" xfId="0" applyFont="1" applyFill="1" applyAlignment="1">
      <alignment horizontal="center"/>
    </xf>
    <xf numFmtId="1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4" fontId="4" fillId="0" borderId="0" xfId="1" applyNumberForma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165" fontId="0" fillId="0" borderId="0" xfId="0" applyNumberFormat="1"/>
  </cellXfs>
  <cellStyles count="5">
    <cellStyle name="Normal" xfId="0" builtinId="0"/>
    <cellStyle name="Normal 2" xfId="1" xr:uid="{515702E9-0F55-4B89-A37E-6BF09DB3DC76}"/>
    <cellStyle name="Normal 2 2" xfId="2" xr:uid="{AE79D434-521F-48DE-9FF2-783ACBBFFF8A}"/>
    <cellStyle name="Normal 3" xfId="3" xr:uid="{D92A804A-1872-4D56-B600-3B46B43FDD9B}"/>
    <cellStyle name="Normal 3 3" xfId="4" xr:uid="{6803E6F1-77E1-43A1-B75D-257FC42DB6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NOMINALGDP!$J$3:$J$49</c:f>
              <c:numCache>
                <c:formatCode>General</c:formatCode>
                <c:ptCount val="47"/>
                <c:pt idx="0">
                  <c:v>5.2168476114496425E-2</c:v>
                </c:pt>
                <c:pt idx="1">
                  <c:v>5.1038580492390843E-2</c:v>
                </c:pt>
                <c:pt idx="2">
                  <c:v>4.9366829903359763E-2</c:v>
                </c:pt>
                <c:pt idx="3">
                  <c:v>5.0688337257019357E-2</c:v>
                </c:pt>
                <c:pt idx="4">
                  <c:v>5.0551004954079166E-2</c:v>
                </c:pt>
                <c:pt idx="5">
                  <c:v>5.1940620157996206E-2</c:v>
                </c:pt>
                <c:pt idx="6">
                  <c:v>5.0622074654594652E-2</c:v>
                </c:pt>
                <c:pt idx="7">
                  <c:v>4.785813456603575E-2</c:v>
                </c:pt>
                <c:pt idx="8">
                  <c:v>4.6422521552644619E-2</c:v>
                </c:pt>
                <c:pt idx="9">
                  <c:v>4.6507380175585401E-2</c:v>
                </c:pt>
                <c:pt idx="10">
                  <c:v>5.1422682402696256E-2</c:v>
                </c:pt>
                <c:pt idx="11">
                  <c:v>5.1701204239470618E-2</c:v>
                </c:pt>
                <c:pt idx="12">
                  <c:v>5.2184214920906705E-2</c:v>
                </c:pt>
                <c:pt idx="13">
                  <c:v>5.4005717515253265E-2</c:v>
                </c:pt>
                <c:pt idx="14">
                  <c:v>5.46719193930627E-2</c:v>
                </c:pt>
                <c:pt idx="15">
                  <c:v>4.9331284655978073E-2</c:v>
                </c:pt>
                <c:pt idx="16">
                  <c:v>4.6608399404627132E-2</c:v>
                </c:pt>
                <c:pt idx="17">
                  <c:v>4.6137408582948777E-2</c:v>
                </c:pt>
                <c:pt idx="18">
                  <c:v>4.671526356136823E-2</c:v>
                </c:pt>
                <c:pt idx="19">
                  <c:v>4.2846165939508941E-2</c:v>
                </c:pt>
                <c:pt idx="20">
                  <c:v>4.1835934967061748E-2</c:v>
                </c:pt>
                <c:pt idx="21">
                  <c:v>4.0114006362928341E-2</c:v>
                </c:pt>
                <c:pt idx="22">
                  <c:v>4.2250752333330525E-2</c:v>
                </c:pt>
                <c:pt idx="23">
                  <c:v>4.2332288857125838E-2</c:v>
                </c:pt>
                <c:pt idx="24">
                  <c:v>4.0552646192556864E-2</c:v>
                </c:pt>
                <c:pt idx="25">
                  <c:v>4.0600416544622889E-2</c:v>
                </c:pt>
                <c:pt idx="26">
                  <c:v>4.2802172538439119E-2</c:v>
                </c:pt>
                <c:pt idx="27">
                  <c:v>4.304133552261364E-2</c:v>
                </c:pt>
                <c:pt idx="28">
                  <c:v>4.4499487375339021E-2</c:v>
                </c:pt>
                <c:pt idx="29">
                  <c:v>4.6917225095389453E-2</c:v>
                </c:pt>
                <c:pt idx="30">
                  <c:v>4.7441000605670927E-2</c:v>
                </c:pt>
                <c:pt idx="31">
                  <c:v>4.6603090501743501E-2</c:v>
                </c:pt>
                <c:pt idx="32">
                  <c:v>4.4171253444695018E-2</c:v>
                </c:pt>
                <c:pt idx="33">
                  <c:v>4.2704729263335156E-2</c:v>
                </c:pt>
                <c:pt idx="34">
                  <c:v>4.3851022700504658E-2</c:v>
                </c:pt>
                <c:pt idx="35">
                  <c:v>4.3745539339186172E-2</c:v>
                </c:pt>
                <c:pt idx="36">
                  <c:v>4.2186099753182139E-2</c:v>
                </c:pt>
                <c:pt idx="37">
                  <c:v>4.1306902959786014E-2</c:v>
                </c:pt>
                <c:pt idx="38">
                  <c:v>4.2339782615369345E-2</c:v>
                </c:pt>
                <c:pt idx="39">
                  <c:v>4.3586879454502667E-2</c:v>
                </c:pt>
                <c:pt idx="40">
                  <c:v>4.340083364613119E-2</c:v>
                </c:pt>
                <c:pt idx="41">
                  <c:v>4.4818176627703384E-2</c:v>
                </c:pt>
                <c:pt idx="42">
                  <c:v>4.5559614797523462E-2</c:v>
                </c:pt>
                <c:pt idx="43">
                  <c:v>4.5885480698292201E-2</c:v>
                </c:pt>
                <c:pt idx="44">
                  <c:v>4.6525579681855306E-2</c:v>
                </c:pt>
                <c:pt idx="45">
                  <c:v>4.759795327471264E-2</c:v>
                </c:pt>
                <c:pt idx="46">
                  <c:v>4.7765440165691807E-2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4-48B0-966C-2438859E0E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NOMINALGDP!$I$3:$I$49</c:f>
              <c:numCache>
                <c:formatCode>General</c:formatCode>
                <c:ptCount val="47"/>
                <c:pt idx="0">
                  <c:v>0.55908147297274124</c:v>
                </c:pt>
                <c:pt idx="1">
                  <c:v>0.54567244834275164</c:v>
                </c:pt>
                <c:pt idx="2">
                  <c:v>0.52192009643659354</c:v>
                </c:pt>
                <c:pt idx="3">
                  <c:v>0.51606607056914555</c:v>
                </c:pt>
                <c:pt idx="4">
                  <c:v>0.50621342886157994</c:v>
                </c:pt>
                <c:pt idx="5">
                  <c:v>0.51771938788531013</c:v>
                </c:pt>
                <c:pt idx="6">
                  <c:v>0.51036216686850222</c:v>
                </c:pt>
                <c:pt idx="7">
                  <c:v>0.49111404854251117</c:v>
                </c:pt>
                <c:pt idx="8">
                  <c:v>0.4738785133937875</c:v>
                </c:pt>
                <c:pt idx="9">
                  <c:v>0.46353418677635289</c:v>
                </c:pt>
                <c:pt idx="10">
                  <c:v>0.50788630211896069</c:v>
                </c:pt>
                <c:pt idx="11">
                  <c:v>0.5179390972584772</c:v>
                </c:pt>
                <c:pt idx="12">
                  <c:v>0.53287962339430062</c:v>
                </c:pt>
                <c:pt idx="13">
                  <c:v>0.55839585325484675</c:v>
                </c:pt>
                <c:pt idx="14">
                  <c:v>0.56221988497651221</c:v>
                </c:pt>
                <c:pt idx="15">
                  <c:v>0.51384355715022834</c:v>
                </c:pt>
                <c:pt idx="16">
                  <c:v>0.48262015642179112</c:v>
                </c:pt>
                <c:pt idx="17">
                  <c:v>0.47667671938222594</c:v>
                </c:pt>
                <c:pt idx="18">
                  <c:v>0.48904189867487918</c:v>
                </c:pt>
                <c:pt idx="19">
                  <c:v>0.4562459220807093</c:v>
                </c:pt>
                <c:pt idx="20">
                  <c:v>0.45448722766741229</c:v>
                </c:pt>
                <c:pt idx="21">
                  <c:v>0.44710596971549393</c:v>
                </c:pt>
                <c:pt idx="22">
                  <c:v>0.47134384323289014</c:v>
                </c:pt>
                <c:pt idx="23">
                  <c:v>0.47014910198712806</c:v>
                </c:pt>
                <c:pt idx="24">
                  <c:v>0.4503416158999487</c:v>
                </c:pt>
                <c:pt idx="25">
                  <c:v>0.46042616774270551</c:v>
                </c:pt>
                <c:pt idx="26">
                  <c:v>0.48617319193833591</c:v>
                </c:pt>
                <c:pt idx="27">
                  <c:v>0.49164370246012135</c:v>
                </c:pt>
                <c:pt idx="28">
                  <c:v>0.5063194236876003</c:v>
                </c:pt>
                <c:pt idx="29">
                  <c:v>0.53384668970454174</c:v>
                </c:pt>
                <c:pt idx="30">
                  <c:v>0.53560832577438244</c:v>
                </c:pt>
                <c:pt idx="31">
                  <c:v>0.52488785544600036</c:v>
                </c:pt>
                <c:pt idx="32">
                  <c:v>0.49466585576013428</c:v>
                </c:pt>
                <c:pt idx="33">
                  <c:v>0.48154522161904156</c:v>
                </c:pt>
                <c:pt idx="34">
                  <c:v>0.488047694061086</c:v>
                </c:pt>
                <c:pt idx="35">
                  <c:v>0.48689200973239782</c:v>
                </c:pt>
                <c:pt idx="36">
                  <c:v>0.46863528323996811</c:v>
                </c:pt>
                <c:pt idx="37">
                  <c:v>0.45272913741877335</c:v>
                </c:pt>
                <c:pt idx="38">
                  <c:v>0.46772674850647861</c:v>
                </c:pt>
                <c:pt idx="39">
                  <c:v>0.47904589345410253</c:v>
                </c:pt>
                <c:pt idx="40">
                  <c:v>0.47145489005958996</c:v>
                </c:pt>
                <c:pt idx="41">
                  <c:v>0.49446414426341151</c:v>
                </c:pt>
                <c:pt idx="42">
                  <c:v>0.49205337767180446</c:v>
                </c:pt>
                <c:pt idx="43">
                  <c:v>0.49602090234228269</c:v>
                </c:pt>
                <c:pt idx="44">
                  <c:v>0.53205447436893372</c:v>
                </c:pt>
                <c:pt idx="45">
                  <c:v>0.5316910287042117</c:v>
                </c:pt>
                <c:pt idx="46">
                  <c:v>0.52865472910944633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4-48B0-966C-2438859E0E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NOMINALGDP!$L$3:$L$49</c:f>
              <c:numCache>
                <c:formatCode>General</c:formatCode>
                <c:ptCount val="47"/>
                <c:pt idx="0">
                  <c:v>0.10498151314832524</c:v>
                </c:pt>
                <c:pt idx="1">
                  <c:v>0.10155130468274219</c:v>
                </c:pt>
                <c:pt idx="2">
                  <c:v>9.7938263108778706E-2</c:v>
                </c:pt>
                <c:pt idx="3">
                  <c:v>9.4947099028164519E-2</c:v>
                </c:pt>
                <c:pt idx="4">
                  <c:v>9.1950843829819787E-2</c:v>
                </c:pt>
                <c:pt idx="5">
                  <c:v>9.1829758051582139E-2</c:v>
                </c:pt>
                <c:pt idx="6">
                  <c:v>8.865031847400609E-2</c:v>
                </c:pt>
                <c:pt idx="7">
                  <c:v>8.4230993753564382E-2</c:v>
                </c:pt>
                <c:pt idx="8">
                  <c:v>8.1734112315027307E-2</c:v>
                </c:pt>
                <c:pt idx="9">
                  <c:v>7.8527474392256491E-2</c:v>
                </c:pt>
                <c:pt idx="10">
                  <c:v>8.3250726497359054E-2</c:v>
                </c:pt>
                <c:pt idx="11">
                  <c:v>8.8181987549324978E-2</c:v>
                </c:pt>
                <c:pt idx="12">
                  <c:v>9.0411599887984945E-2</c:v>
                </c:pt>
                <c:pt idx="13">
                  <c:v>9.0352162592848104E-2</c:v>
                </c:pt>
                <c:pt idx="14">
                  <c:v>9.0951494864038196E-2</c:v>
                </c:pt>
                <c:pt idx="15">
                  <c:v>8.2874632607581752E-2</c:v>
                </c:pt>
                <c:pt idx="16">
                  <c:v>7.9293240969057849E-2</c:v>
                </c:pt>
                <c:pt idx="17">
                  <c:v>7.9486022333019185E-2</c:v>
                </c:pt>
                <c:pt idx="18">
                  <c:v>8.0686560205732838E-2</c:v>
                </c:pt>
                <c:pt idx="19">
                  <c:v>7.44243100728747E-2</c:v>
                </c:pt>
                <c:pt idx="20">
                  <c:v>7.3399060424116036E-2</c:v>
                </c:pt>
                <c:pt idx="21">
                  <c:v>7.0029845569037796E-2</c:v>
                </c:pt>
                <c:pt idx="22">
                  <c:v>7.3637234078761049E-2</c:v>
                </c:pt>
                <c:pt idx="23">
                  <c:v>7.3321492008299016E-2</c:v>
                </c:pt>
                <c:pt idx="24">
                  <c:v>7.0128056804390868E-2</c:v>
                </c:pt>
                <c:pt idx="25">
                  <c:v>7.2406761392955848E-2</c:v>
                </c:pt>
                <c:pt idx="26">
                  <c:v>7.6094574471372106E-2</c:v>
                </c:pt>
                <c:pt idx="27">
                  <c:v>7.506023683416703E-2</c:v>
                </c:pt>
                <c:pt idx="28">
                  <c:v>7.531299474750186E-2</c:v>
                </c:pt>
                <c:pt idx="29">
                  <c:v>8.1022020601863975E-2</c:v>
                </c:pt>
                <c:pt idx="30">
                  <c:v>8.2980063079968636E-2</c:v>
                </c:pt>
                <c:pt idx="31">
                  <c:v>8.2625895777157926E-2</c:v>
                </c:pt>
                <c:pt idx="32">
                  <c:v>7.7851593710207903E-2</c:v>
                </c:pt>
                <c:pt idx="33">
                  <c:v>7.5453409891315826E-2</c:v>
                </c:pt>
                <c:pt idx="34">
                  <c:v>7.3698756523102607E-2</c:v>
                </c:pt>
                <c:pt idx="35">
                  <c:v>7.4324040090963273E-2</c:v>
                </c:pt>
                <c:pt idx="36">
                  <c:v>7.0603275430730333E-2</c:v>
                </c:pt>
                <c:pt idx="37">
                  <c:v>6.9693210025414856E-2</c:v>
                </c:pt>
                <c:pt idx="38">
                  <c:v>7.0645990915083903E-2</c:v>
                </c:pt>
                <c:pt idx="39">
                  <c:v>7.3132930741524591E-2</c:v>
                </c:pt>
                <c:pt idx="40">
                  <c:v>7.132228420147961E-2</c:v>
                </c:pt>
                <c:pt idx="41">
                  <c:v>7.4479185580736726E-2</c:v>
                </c:pt>
                <c:pt idx="42">
                  <c:v>7.5068366936962089E-2</c:v>
                </c:pt>
                <c:pt idx="43">
                  <c:v>7.5486525049319811E-2</c:v>
                </c:pt>
                <c:pt idx="44">
                  <c:v>8.0861153820307549E-2</c:v>
                </c:pt>
                <c:pt idx="45">
                  <c:v>8.2164389676041602E-2</c:v>
                </c:pt>
                <c:pt idx="46">
                  <c:v>8.1743518398370213E-2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4-48B0-966C-2438859E0E5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NOMINALGDP!$K$3:$K$49</c:f>
              <c:numCache>
                <c:formatCode>General</c:formatCode>
                <c:ptCount val="47"/>
                <c:pt idx="0">
                  <c:v>0.28376853776443711</c:v>
                </c:pt>
                <c:pt idx="1">
                  <c:v>0.30173766648211536</c:v>
                </c:pt>
                <c:pt idx="2">
                  <c:v>0.33077481055126795</c:v>
                </c:pt>
                <c:pt idx="3">
                  <c:v>0.33829849314567062</c:v>
                </c:pt>
                <c:pt idx="4">
                  <c:v>0.35128472235452113</c:v>
                </c:pt>
                <c:pt idx="5">
                  <c:v>0.33851023390511165</c:v>
                </c:pt>
                <c:pt idx="6">
                  <c:v>0.35036544000289704</c:v>
                </c:pt>
                <c:pt idx="7">
                  <c:v>0.37679682313788865</c:v>
                </c:pt>
                <c:pt idx="8">
                  <c:v>0.39796485273854071</c:v>
                </c:pt>
                <c:pt idx="9">
                  <c:v>0.41143095865580515</c:v>
                </c:pt>
                <c:pt idx="10">
                  <c:v>0.35744028898098396</c:v>
                </c:pt>
                <c:pt idx="11">
                  <c:v>0.3421777109527272</c:v>
                </c:pt>
                <c:pt idx="12">
                  <c:v>0.32452456179680772</c:v>
                </c:pt>
                <c:pt idx="13">
                  <c:v>0.29724626663705189</c:v>
                </c:pt>
                <c:pt idx="14">
                  <c:v>0.292156700766387</c:v>
                </c:pt>
                <c:pt idx="15">
                  <c:v>0.35395052558621182</c:v>
                </c:pt>
                <c:pt idx="16">
                  <c:v>0.39147820320452387</c:v>
                </c:pt>
                <c:pt idx="17">
                  <c:v>0.39769984970180594</c:v>
                </c:pt>
                <c:pt idx="18">
                  <c:v>0.3835562775580198</c:v>
                </c:pt>
                <c:pt idx="19">
                  <c:v>0.42648360190690698</c:v>
                </c:pt>
                <c:pt idx="20">
                  <c:v>0.43027777694140995</c:v>
                </c:pt>
                <c:pt idx="21">
                  <c:v>0.44275017835253994</c:v>
                </c:pt>
                <c:pt idx="22">
                  <c:v>0.41276817035501839</c:v>
                </c:pt>
                <c:pt idx="23">
                  <c:v>0.41419711714744711</c:v>
                </c:pt>
                <c:pt idx="24">
                  <c:v>0.4389776811031037</c:v>
                </c:pt>
                <c:pt idx="25">
                  <c:v>0.4265666543197158</c:v>
                </c:pt>
                <c:pt idx="26">
                  <c:v>0.39493006105185285</c:v>
                </c:pt>
                <c:pt idx="27">
                  <c:v>0.39025472518309789</c:v>
                </c:pt>
                <c:pt idx="28">
                  <c:v>0.3738680941895588</c:v>
                </c:pt>
                <c:pt idx="29">
                  <c:v>0.33821406459820474</c:v>
                </c:pt>
                <c:pt idx="30">
                  <c:v>0.33397061053997795</c:v>
                </c:pt>
                <c:pt idx="31">
                  <c:v>0.34588315827509813</c:v>
                </c:pt>
                <c:pt idx="32">
                  <c:v>0.38331129708496275</c:v>
                </c:pt>
                <c:pt idx="33">
                  <c:v>0.40029663922630737</c:v>
                </c:pt>
                <c:pt idx="34">
                  <c:v>0.39440252671530673</c:v>
                </c:pt>
                <c:pt idx="35">
                  <c:v>0.39503841083745278</c:v>
                </c:pt>
                <c:pt idx="36">
                  <c:v>0.41857534157611936</c:v>
                </c:pt>
                <c:pt idx="37">
                  <c:v>0.43627074959602569</c:v>
                </c:pt>
                <c:pt idx="38">
                  <c:v>0.41928747796306814</c:v>
                </c:pt>
                <c:pt idx="39">
                  <c:v>0.40423429634987018</c:v>
                </c:pt>
                <c:pt idx="40">
                  <c:v>0.41382199209279924</c:v>
                </c:pt>
                <c:pt idx="41">
                  <c:v>0.38623849352814832</c:v>
                </c:pt>
                <c:pt idx="42">
                  <c:v>0.38731864059371002</c:v>
                </c:pt>
                <c:pt idx="43">
                  <c:v>0.38260709191010533</c:v>
                </c:pt>
                <c:pt idx="44">
                  <c:v>0.34055879212890344</c:v>
                </c:pt>
                <c:pt idx="45">
                  <c:v>0.33854662834503402</c:v>
                </c:pt>
                <c:pt idx="46">
                  <c:v>0.3418363123264917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4-48B0-966C-2438859E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27008"/>
        <c:axId val="904316048"/>
      </c:lineChart>
      <c:catAx>
        <c:axId val="3190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16048"/>
        <c:crosses val="autoZero"/>
        <c:auto val="1"/>
        <c:lblAlgn val="ctr"/>
        <c:lblOffset val="100"/>
        <c:noMultiLvlLbl val="0"/>
      </c:catAx>
      <c:valAx>
        <c:axId val="9043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14</xdr:row>
      <xdr:rowOff>61912</xdr:rowOff>
    </xdr:from>
    <xdr:to>
      <xdr:col>21</xdr:col>
      <xdr:colOff>190500</xdr:colOff>
      <xdr:row>28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17369-812C-49AD-AEBC-67D62F814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E7A94-5660-4F4C-955E-2905C5942EF5}">
  <dimension ref="A1:H26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9.140625" style="2"/>
    <col min="2" max="2" width="14.42578125" customWidth="1"/>
    <col min="3" max="3" width="19.42578125" customWidth="1"/>
    <col min="7" max="7" width="9.5703125" bestFit="1" customWidth="1"/>
  </cols>
  <sheetData>
    <row r="1" spans="1:7" x14ac:dyDescent="0.25">
      <c r="B1" s="6" t="s">
        <v>23</v>
      </c>
      <c r="C1" t="s">
        <v>30</v>
      </c>
      <c r="D1" t="s">
        <v>25</v>
      </c>
      <c r="E1" t="s">
        <v>24</v>
      </c>
    </row>
    <row r="2" spans="1:7" x14ac:dyDescent="0.25">
      <c r="A2" s="7">
        <v>25447</v>
      </c>
      <c r="B2" s="5">
        <v>5.8</v>
      </c>
    </row>
    <row r="3" spans="1:7" x14ac:dyDescent="0.25">
      <c r="A3" s="7">
        <v>25538</v>
      </c>
      <c r="B3" s="5">
        <v>5.876666666666666</v>
      </c>
    </row>
    <row r="4" spans="1:7" x14ac:dyDescent="0.25">
      <c r="A4" s="7">
        <v>25628</v>
      </c>
      <c r="B4" s="5">
        <v>5.9866666666666672</v>
      </c>
      <c r="C4" s="4">
        <f>B4-DEBELLE_VICKERY!H2</f>
        <v>3.4746666666666668</v>
      </c>
      <c r="D4" s="5">
        <f t="shared" ref="D4:D62" si="0">D5+C4-C5</f>
        <v>1.8382437838842351</v>
      </c>
      <c r="G4" s="16"/>
    </row>
    <row r="5" spans="1:7" x14ac:dyDescent="0.25">
      <c r="A5" s="7">
        <v>25720</v>
      </c>
      <c r="B5" s="5">
        <v>6.8833333333333329</v>
      </c>
      <c r="C5" s="4">
        <f>B5-DEBELLE_VICKERY!H3</f>
        <v>4.3713333333333324</v>
      </c>
      <c r="D5" s="5">
        <f t="shared" si="0"/>
        <v>2.7349104505509008</v>
      </c>
      <c r="G5" s="16"/>
    </row>
    <row r="6" spans="1:7" x14ac:dyDescent="0.25">
      <c r="A6" s="7">
        <v>25812</v>
      </c>
      <c r="B6" s="5">
        <v>6.876666666666666</v>
      </c>
      <c r="C6" s="4">
        <f>B6-DEBELLE_VICKERY!H4</f>
        <v>4.3646666666666656</v>
      </c>
      <c r="D6" s="5">
        <f t="shared" si="0"/>
        <v>2.7282437838842339</v>
      </c>
      <c r="G6" s="16"/>
    </row>
    <row r="7" spans="1:7" x14ac:dyDescent="0.25">
      <c r="A7" s="7">
        <v>25903</v>
      </c>
      <c r="B7" s="5">
        <v>6.84</v>
      </c>
      <c r="C7" s="4">
        <f>B7-DEBELLE_VICKERY!H5</f>
        <v>4.3279999999999994</v>
      </c>
      <c r="D7" s="5">
        <f t="shared" si="0"/>
        <v>2.6915771172175678</v>
      </c>
      <c r="G7" s="16"/>
    </row>
    <row r="8" spans="1:7" x14ac:dyDescent="0.25">
      <c r="A8" s="7">
        <v>25993</v>
      </c>
      <c r="B8" s="5">
        <v>6.8466666666666667</v>
      </c>
      <c r="C8" s="4">
        <f>B8-DEBELLE_VICKERY!H6</f>
        <v>4.2996666666666661</v>
      </c>
      <c r="D8" s="5">
        <f t="shared" si="0"/>
        <v>2.6632437838842344</v>
      </c>
      <c r="G8" s="16"/>
    </row>
    <row r="9" spans="1:7" x14ac:dyDescent="0.25">
      <c r="A9" s="7">
        <v>26085</v>
      </c>
      <c r="B9" s="5">
        <v>6.833333333333333</v>
      </c>
      <c r="C9" s="4">
        <f>B9-DEBELLE_VICKERY!H7</f>
        <v>4.2863333333333324</v>
      </c>
      <c r="D9" s="5">
        <f t="shared" si="0"/>
        <v>2.6499104505509008</v>
      </c>
      <c r="G9" s="16"/>
    </row>
    <row r="10" spans="1:7" x14ac:dyDescent="0.25">
      <c r="A10" s="7">
        <v>26177</v>
      </c>
      <c r="B10" s="5">
        <v>6.8033333333333337</v>
      </c>
      <c r="C10" s="4">
        <f>B10-DEBELLE_VICKERY!H8</f>
        <v>4.2563333333333331</v>
      </c>
      <c r="D10" s="5">
        <f t="shared" si="0"/>
        <v>2.6199104505509014</v>
      </c>
      <c r="G10" s="16"/>
    </row>
    <row r="11" spans="1:7" x14ac:dyDescent="0.25">
      <c r="A11" s="7">
        <v>26268</v>
      </c>
      <c r="B11" s="5">
        <v>6.37</v>
      </c>
      <c r="C11" s="4">
        <f>B11-DEBELLE_VICKERY!H9</f>
        <v>3.8229999999999995</v>
      </c>
      <c r="D11" s="5">
        <f t="shared" si="0"/>
        <v>2.1865771172175683</v>
      </c>
      <c r="G11" s="16"/>
    </row>
    <row r="12" spans="1:7" x14ac:dyDescent="0.25">
      <c r="A12" s="7">
        <v>26359</v>
      </c>
      <c r="B12" s="5">
        <v>5.94</v>
      </c>
      <c r="C12" s="4">
        <f>B12-DEBELLE_VICKERY!H10</f>
        <v>3.4490000000000003</v>
      </c>
      <c r="D12" s="5">
        <f t="shared" si="0"/>
        <v>1.8125771172175686</v>
      </c>
      <c r="E12" s="5">
        <f>B12-RSTAR_HLW!N2</f>
        <v>1.9533663135036261</v>
      </c>
      <c r="G12" s="16"/>
    </row>
    <row r="13" spans="1:7" x14ac:dyDescent="0.25">
      <c r="A13" s="7">
        <v>26451</v>
      </c>
      <c r="B13" s="5">
        <v>5.8499999999999988</v>
      </c>
      <c r="C13" s="4">
        <f>B13-DEBELLE_VICKERY!H11</f>
        <v>3.3589999999999987</v>
      </c>
      <c r="D13" s="5">
        <f t="shared" si="0"/>
        <v>1.722577117217567</v>
      </c>
      <c r="E13" s="5">
        <f>B13-RSTAR_HLW!N3</f>
        <v>1.7820982059031758</v>
      </c>
      <c r="G13" s="16"/>
    </row>
    <row r="14" spans="1:7" x14ac:dyDescent="0.25">
      <c r="A14" s="7">
        <v>26543</v>
      </c>
      <c r="B14" s="5">
        <v>5.7666666666666666</v>
      </c>
      <c r="C14" s="4">
        <f>B14-DEBELLE_VICKERY!H12</f>
        <v>3.2756666666666665</v>
      </c>
      <c r="D14" s="5">
        <f t="shared" si="0"/>
        <v>1.6392437838842349</v>
      </c>
      <c r="E14" s="5">
        <f>B14-RSTAR_HLW!N4</f>
        <v>1.7901220271698999</v>
      </c>
      <c r="G14" s="16"/>
    </row>
    <row r="15" spans="1:7" x14ac:dyDescent="0.25">
      <c r="A15" s="7">
        <v>26634</v>
      </c>
      <c r="B15" s="5">
        <v>5.77</v>
      </c>
      <c r="C15" s="4">
        <f>B15-DEBELLE_VICKERY!H13</f>
        <v>3.2789999999999995</v>
      </c>
      <c r="D15" s="5">
        <f t="shared" si="0"/>
        <v>1.6425771172175674</v>
      </c>
      <c r="E15" s="5">
        <f>B15-RSTAR_HLW!N5</f>
        <v>1.6730348535081658</v>
      </c>
      <c r="G15" s="16"/>
    </row>
    <row r="16" spans="1:7" x14ac:dyDescent="0.25">
      <c r="A16" s="7">
        <v>26724</v>
      </c>
      <c r="B16" s="5">
        <v>5.75</v>
      </c>
      <c r="C16" s="4">
        <f>B16-DEBELLE_VICKERY!H14</f>
        <v>3.4479999999999995</v>
      </c>
      <c r="D16" s="5">
        <f t="shared" si="0"/>
        <v>1.811577117217567</v>
      </c>
      <c r="E16" s="5">
        <f>B16-RSTAR_HLW!N6</f>
        <v>1.4068038668322433</v>
      </c>
      <c r="G16" s="16"/>
    </row>
    <row r="17" spans="1:7" x14ac:dyDescent="0.25">
      <c r="A17" s="7">
        <v>26816</v>
      </c>
      <c r="B17" s="5">
        <v>6.3466666666666667</v>
      </c>
      <c r="C17" s="4">
        <f>B17-DEBELLE_VICKERY!H15</f>
        <v>4.0446666666666662</v>
      </c>
      <c r="D17" s="5">
        <f t="shared" si="0"/>
        <v>2.4082437838842337</v>
      </c>
      <c r="E17" s="5">
        <f>B17-RSTAR_HLW!N7</f>
        <v>2.1206687296789148</v>
      </c>
      <c r="G17" s="16"/>
    </row>
    <row r="18" spans="1:7" x14ac:dyDescent="0.25">
      <c r="A18" s="7">
        <v>26908</v>
      </c>
      <c r="B18" s="5">
        <v>7.2833333333333341</v>
      </c>
      <c r="C18" s="4">
        <f>B18-DEBELLE_VICKERY!H16</f>
        <v>4.9813333333333336</v>
      </c>
      <c r="D18" s="5">
        <f t="shared" si="0"/>
        <v>3.3449104505509011</v>
      </c>
      <c r="E18" s="5">
        <f>B18-RSTAR_HLW!N8</f>
        <v>3.1798542248109136</v>
      </c>
      <c r="G18" s="16"/>
    </row>
    <row r="19" spans="1:7" x14ac:dyDescent="0.25">
      <c r="A19" s="7">
        <v>26999</v>
      </c>
      <c r="B19" s="5">
        <v>8.3533333333333335</v>
      </c>
      <c r="C19" s="4">
        <f>B19-DEBELLE_VICKERY!H17</f>
        <v>6.051333333333333</v>
      </c>
      <c r="D19" s="5">
        <f t="shared" si="0"/>
        <v>4.4149104505509014</v>
      </c>
      <c r="E19" s="5">
        <f>B19-RSTAR_HLW!N9</f>
        <v>4.2216240426392471</v>
      </c>
      <c r="G19" s="16"/>
    </row>
    <row r="20" spans="1:7" x14ac:dyDescent="0.25">
      <c r="A20" s="7">
        <v>27089</v>
      </c>
      <c r="B20" s="5">
        <v>8.3633333333333315</v>
      </c>
      <c r="C20" s="4">
        <f>B20-DEBELLE_VICKERY!H18</f>
        <v>6.2503333333333311</v>
      </c>
      <c r="D20" s="5">
        <f t="shared" si="0"/>
        <v>4.6139104505508994</v>
      </c>
      <c r="E20" s="5">
        <f>B20-RSTAR_HLW!N10</f>
        <v>4.3799907005094374</v>
      </c>
      <c r="G20" s="16"/>
    </row>
    <row r="21" spans="1:7" x14ac:dyDescent="0.25">
      <c r="A21" s="7">
        <v>27181</v>
      </c>
      <c r="B21" s="5">
        <v>8.7833333333333332</v>
      </c>
      <c r="C21" s="4">
        <f>B21-DEBELLE_VICKERY!H19</f>
        <v>6.6703333333333328</v>
      </c>
      <c r="D21" s="5">
        <f t="shared" si="0"/>
        <v>5.0339104505509011</v>
      </c>
      <c r="E21" s="5">
        <f>B21-RSTAR_HLW!N11</f>
        <v>4.7447533083334497</v>
      </c>
      <c r="G21" s="16"/>
    </row>
    <row r="22" spans="1:7" x14ac:dyDescent="0.25">
      <c r="A22" s="7">
        <v>27273</v>
      </c>
      <c r="B22" s="5">
        <v>9.5</v>
      </c>
      <c r="C22" s="4">
        <f>B22-DEBELLE_VICKERY!H20</f>
        <v>7.3869999999999996</v>
      </c>
      <c r="D22" s="5">
        <f t="shared" si="0"/>
        <v>5.7505771172175679</v>
      </c>
      <c r="E22" s="5">
        <f>B22-RSTAR_HLW!N12</f>
        <v>5.5465909686247814</v>
      </c>
      <c r="G22" s="16"/>
    </row>
    <row r="23" spans="1:7" x14ac:dyDescent="0.25">
      <c r="A23" s="7">
        <v>27364</v>
      </c>
      <c r="B23" s="5">
        <v>9.5</v>
      </c>
      <c r="C23" s="4">
        <f>B23-DEBELLE_VICKERY!H21</f>
        <v>7.3869999999999996</v>
      </c>
      <c r="D23" s="5">
        <f t="shared" si="0"/>
        <v>5.750577117217567</v>
      </c>
      <c r="E23" s="5">
        <f>B23-RSTAR_HLW!N13</f>
        <v>5.7811533554214405</v>
      </c>
      <c r="G23" s="16"/>
    </row>
    <row r="24" spans="1:7" x14ac:dyDescent="0.25">
      <c r="A24" s="7">
        <v>27454</v>
      </c>
      <c r="B24" s="5">
        <v>9.4666666666666668</v>
      </c>
      <c r="C24" s="4">
        <f>B24-DEBELLE_VICKERY!H22</f>
        <v>7.1716666666666669</v>
      </c>
      <c r="D24" s="5">
        <f t="shared" si="0"/>
        <v>5.5352437838842334</v>
      </c>
      <c r="E24" s="5">
        <f>B24-RSTAR_HLW!N14</f>
        <v>5.9590075466967853</v>
      </c>
      <c r="G24" s="16"/>
    </row>
    <row r="25" spans="1:7" x14ac:dyDescent="0.25">
      <c r="A25" s="7">
        <v>27546</v>
      </c>
      <c r="B25" s="5">
        <v>9.5</v>
      </c>
      <c r="C25" s="4">
        <f>B25-DEBELLE_VICKERY!H23</f>
        <v>7.2050000000000001</v>
      </c>
      <c r="D25" s="5">
        <f t="shared" si="0"/>
        <v>5.5685771172175667</v>
      </c>
      <c r="E25" s="5">
        <f>B25-RSTAR_HLW!N15</f>
        <v>5.9067955623080763</v>
      </c>
      <c r="G25" s="16"/>
    </row>
    <row r="26" spans="1:7" x14ac:dyDescent="0.25">
      <c r="A26" s="7">
        <v>27638</v>
      </c>
      <c r="B26" s="5">
        <v>10</v>
      </c>
      <c r="C26" s="4">
        <f>B26-DEBELLE_VICKERY!H24</f>
        <v>7.7050000000000001</v>
      </c>
      <c r="D26" s="5">
        <f t="shared" si="0"/>
        <v>6.0685771172175667</v>
      </c>
      <c r="E26" s="5">
        <f>B26-RSTAR_HLW!N16</f>
        <v>6.3452240053687401</v>
      </c>
      <c r="G26" s="16"/>
    </row>
    <row r="27" spans="1:7" x14ac:dyDescent="0.25">
      <c r="A27" s="7">
        <v>27729</v>
      </c>
      <c r="B27" s="5">
        <v>10</v>
      </c>
      <c r="C27" s="4">
        <f>B27-DEBELLE_VICKERY!H25</f>
        <v>7.7050000000000001</v>
      </c>
      <c r="D27" s="5">
        <f t="shared" si="0"/>
        <v>6.0685771172175675</v>
      </c>
      <c r="E27" s="5">
        <f>B27-RSTAR_HLW!N17</f>
        <v>6.39517424299701</v>
      </c>
      <c r="G27" s="16"/>
    </row>
    <row r="28" spans="1:7" x14ac:dyDescent="0.25">
      <c r="A28" s="7">
        <v>27820</v>
      </c>
      <c r="B28" s="5">
        <v>10.003333333333332</v>
      </c>
      <c r="C28" s="4">
        <f>B28-DEBELLE_VICKERY!H26</f>
        <v>7.6663333333333314</v>
      </c>
      <c r="D28" s="5">
        <f t="shared" si="0"/>
        <v>6.0299104505508998</v>
      </c>
      <c r="E28" s="5">
        <f>B28-RSTAR_HLW!N18</f>
        <v>6.3891118020410875</v>
      </c>
      <c r="G28" s="16"/>
    </row>
    <row r="29" spans="1:7" x14ac:dyDescent="0.25">
      <c r="A29" s="7">
        <v>27912</v>
      </c>
      <c r="B29" s="5">
        <v>9.9966666666666679</v>
      </c>
      <c r="C29" s="4">
        <f>B29-DEBELLE_VICKERY!H27</f>
        <v>7.6596666666666673</v>
      </c>
      <c r="D29" s="5">
        <f t="shared" si="0"/>
        <v>6.0232437838842356</v>
      </c>
      <c r="E29" s="5">
        <f>B29-RSTAR_HLW!N19</f>
        <v>6.4334536034659315</v>
      </c>
      <c r="G29" s="16"/>
    </row>
    <row r="30" spans="1:7" x14ac:dyDescent="0.25">
      <c r="A30" s="7">
        <v>28004</v>
      </c>
      <c r="B30" s="5">
        <v>9.9933333333333341</v>
      </c>
      <c r="C30" s="4">
        <f>B30-DEBELLE_VICKERY!H28</f>
        <v>7.6563333333333334</v>
      </c>
      <c r="D30" s="5">
        <f t="shared" si="0"/>
        <v>6.0199104505509018</v>
      </c>
      <c r="E30" s="5">
        <f>B30-RSTAR_HLW!N20</f>
        <v>6.5233357822115563</v>
      </c>
      <c r="G30" s="16"/>
    </row>
    <row r="31" spans="1:7" x14ac:dyDescent="0.25">
      <c r="A31" s="7">
        <v>28095</v>
      </c>
      <c r="B31" s="5">
        <v>10.130000000000001</v>
      </c>
      <c r="C31" s="4">
        <f>B31-DEBELLE_VICKERY!H29</f>
        <v>7.7930000000000001</v>
      </c>
      <c r="D31" s="5">
        <f t="shared" si="0"/>
        <v>6.1565771172175694</v>
      </c>
      <c r="E31" s="5">
        <f>B31-RSTAR_HLW!N21</f>
        <v>6.6142351970642252</v>
      </c>
      <c r="G31" s="16"/>
    </row>
    <row r="32" spans="1:7" x14ac:dyDescent="0.25">
      <c r="A32" s="7">
        <v>28185</v>
      </c>
      <c r="B32" s="5">
        <v>10.4</v>
      </c>
      <c r="C32" s="4">
        <f>B32-DEBELLE_VICKERY!H30</f>
        <v>8.07</v>
      </c>
      <c r="D32" s="5">
        <f t="shared" si="0"/>
        <v>6.4335771172175704</v>
      </c>
      <c r="E32" s="5">
        <f>B32-RSTAR_HLW!N22</f>
        <v>6.7855680346392528</v>
      </c>
      <c r="G32" s="16"/>
    </row>
    <row r="33" spans="1:7" x14ac:dyDescent="0.25">
      <c r="A33" s="7">
        <v>28277</v>
      </c>
      <c r="B33" s="5">
        <v>10.406666666666668</v>
      </c>
      <c r="C33" s="4">
        <f>B33-DEBELLE_VICKERY!H31</f>
        <v>8.076666666666668</v>
      </c>
      <c r="D33" s="5">
        <f t="shared" si="0"/>
        <v>6.4402437838842381</v>
      </c>
      <c r="E33" s="5">
        <f>B33-RSTAR_HLW!N23</f>
        <v>6.889247070622754</v>
      </c>
      <c r="G33" s="16"/>
    </row>
    <row r="34" spans="1:7" x14ac:dyDescent="0.25">
      <c r="A34" s="7">
        <v>28369</v>
      </c>
      <c r="B34" s="5">
        <v>10.333333333333334</v>
      </c>
      <c r="C34" s="4">
        <f>B34-DEBELLE_VICKERY!H32</f>
        <v>8.0033333333333339</v>
      </c>
      <c r="D34" s="5">
        <f t="shared" si="0"/>
        <v>6.366910450550904</v>
      </c>
      <c r="E34" s="5">
        <f>B34-RSTAR_HLW!N24</f>
        <v>6.8773569394792187</v>
      </c>
      <c r="G34" s="16"/>
    </row>
    <row r="35" spans="1:7" x14ac:dyDescent="0.25">
      <c r="A35" s="7">
        <v>28460</v>
      </c>
      <c r="B35" s="5">
        <v>9.7666666666666657</v>
      </c>
      <c r="C35" s="4">
        <f>B35-DEBELLE_VICKERY!H33</f>
        <v>7.4366666666666656</v>
      </c>
      <c r="D35" s="5">
        <f t="shared" si="0"/>
        <v>5.8002437838842358</v>
      </c>
      <c r="E35" s="5">
        <f>B35-RSTAR_HLW!N25</f>
        <v>6.2703574179771646</v>
      </c>
      <c r="G35" s="16"/>
    </row>
    <row r="36" spans="1:7" x14ac:dyDescent="0.25">
      <c r="A36" s="7">
        <v>28550</v>
      </c>
      <c r="B36" s="5">
        <v>9.2533333333333321</v>
      </c>
      <c r="C36" s="4">
        <f>B36-DEBELLE_VICKERY!H34</f>
        <v>6.7833333333333314</v>
      </c>
      <c r="D36" s="5">
        <f t="shared" si="0"/>
        <v>5.1469104505509016</v>
      </c>
      <c r="E36" s="5">
        <f>B36-RSTAR_HLW!N26</f>
        <v>5.8697158015971826</v>
      </c>
      <c r="G36" s="16"/>
    </row>
    <row r="37" spans="1:7" x14ac:dyDescent="0.25">
      <c r="A37" s="7">
        <v>28642</v>
      </c>
      <c r="B37" s="5">
        <v>9.1233333333333331</v>
      </c>
      <c r="C37" s="4">
        <f>B37-DEBELLE_VICKERY!H35</f>
        <v>6.6533333333333324</v>
      </c>
      <c r="D37" s="5">
        <f t="shared" si="0"/>
        <v>5.0169104505509026</v>
      </c>
      <c r="E37" s="5">
        <f>B37-RSTAR_HLW!N27</f>
        <v>5.7743454386712729</v>
      </c>
      <c r="G37" s="16"/>
    </row>
    <row r="38" spans="1:7" x14ac:dyDescent="0.25">
      <c r="A38" s="7">
        <v>28734</v>
      </c>
      <c r="B38" s="5">
        <v>9.0333333333333332</v>
      </c>
      <c r="C38" s="4">
        <f>B38-DEBELLE_VICKERY!H36</f>
        <v>6.5633333333333326</v>
      </c>
      <c r="D38" s="5">
        <f t="shared" si="0"/>
        <v>4.9269104505509027</v>
      </c>
      <c r="E38" s="5">
        <f>B38-RSTAR_HLW!N28</f>
        <v>5.6524490675196057</v>
      </c>
      <c r="G38" s="16"/>
    </row>
    <row r="39" spans="1:7" x14ac:dyDescent="0.25">
      <c r="A39" s="7">
        <v>28825</v>
      </c>
      <c r="B39" s="5">
        <v>8.83</v>
      </c>
      <c r="C39" s="4">
        <f>B39-DEBELLE_VICKERY!H37</f>
        <v>6.3599999999999994</v>
      </c>
      <c r="D39" s="5">
        <f t="shared" si="0"/>
        <v>4.7235771172175687</v>
      </c>
      <c r="E39" s="5">
        <f>B39-RSTAR_HLW!N29</f>
        <v>5.4540936465424155</v>
      </c>
      <c r="G39" s="16"/>
    </row>
    <row r="40" spans="1:7" x14ac:dyDescent="0.25">
      <c r="A40" s="7">
        <v>28915</v>
      </c>
      <c r="B40" s="5">
        <v>9.0666666666666682</v>
      </c>
      <c r="C40" s="4">
        <f>B40-DEBELLE_VICKERY!H38</f>
        <v>6.6456666666666679</v>
      </c>
      <c r="D40" s="5">
        <f t="shared" si="0"/>
        <v>5.0092437838842381</v>
      </c>
      <c r="E40" s="5">
        <f>B40-RSTAR_HLW!N30</f>
        <v>5.7758515747912824</v>
      </c>
      <c r="G40" s="16"/>
    </row>
    <row r="41" spans="1:7" x14ac:dyDescent="0.25">
      <c r="A41" s="7">
        <v>29007</v>
      </c>
      <c r="B41" s="5">
        <v>9.7833333333333332</v>
      </c>
      <c r="C41" s="4">
        <f>B41-DEBELLE_VICKERY!H39</f>
        <v>7.362333333333333</v>
      </c>
      <c r="D41" s="5">
        <f t="shared" si="0"/>
        <v>5.7259104505509031</v>
      </c>
      <c r="E41" s="5">
        <f>B41-RSTAR_HLW!N31</f>
        <v>6.2745957199869471</v>
      </c>
      <c r="G41" s="16"/>
    </row>
    <row r="42" spans="1:7" x14ac:dyDescent="0.25">
      <c r="A42" s="7">
        <v>29099</v>
      </c>
      <c r="B42" s="5">
        <v>10.07</v>
      </c>
      <c r="C42" s="4">
        <f>B42-DEBELLE_VICKERY!H40</f>
        <v>7.649</v>
      </c>
      <c r="D42" s="5">
        <f t="shared" si="0"/>
        <v>6.0125771172175702</v>
      </c>
      <c r="E42" s="5">
        <f>B42-RSTAR_HLW!N32</f>
        <v>6.5204465155662295</v>
      </c>
      <c r="G42" s="16"/>
    </row>
    <row r="43" spans="1:7" x14ac:dyDescent="0.25">
      <c r="A43" s="7">
        <v>29190</v>
      </c>
      <c r="B43" s="5">
        <v>10.076666666666666</v>
      </c>
      <c r="C43" s="4">
        <f>B43-DEBELLE_VICKERY!H41</f>
        <v>7.655666666666666</v>
      </c>
      <c r="D43" s="5">
        <f t="shared" si="0"/>
        <v>6.0192437838842352</v>
      </c>
      <c r="E43" s="5">
        <f>B43-RSTAR_HLW!N33</f>
        <v>6.5438793772348678</v>
      </c>
      <c r="G43" s="16"/>
    </row>
    <row r="44" spans="1:7" x14ac:dyDescent="0.25">
      <c r="A44" s="7">
        <v>29281</v>
      </c>
      <c r="B44" s="5">
        <v>10.733333333333334</v>
      </c>
      <c r="C44" s="4">
        <f>B44-DEBELLE_VICKERY!H42</f>
        <v>8.2423333333333346</v>
      </c>
      <c r="D44" s="5">
        <f t="shared" si="0"/>
        <v>6.6059104505509048</v>
      </c>
      <c r="E44" s="5">
        <f>B44-RSTAR_HLW!N34</f>
        <v>7.1495950037116032</v>
      </c>
      <c r="G44" s="16"/>
    </row>
    <row r="45" spans="1:7" x14ac:dyDescent="0.25">
      <c r="A45" s="7">
        <v>29373</v>
      </c>
      <c r="B45" s="5">
        <v>11.756666666666666</v>
      </c>
      <c r="C45" s="4">
        <f>B45-DEBELLE_VICKERY!H43</f>
        <v>9.2656666666666663</v>
      </c>
      <c r="D45" s="5">
        <f t="shared" si="0"/>
        <v>7.6292437838842364</v>
      </c>
      <c r="E45" s="5">
        <f>B45-RSTAR_HLW!N35</f>
        <v>8.3461782772121094</v>
      </c>
      <c r="G45" s="16"/>
    </row>
    <row r="46" spans="1:7" x14ac:dyDescent="0.25">
      <c r="A46" s="7">
        <v>29465</v>
      </c>
      <c r="B46" s="5">
        <v>11.793333333333335</v>
      </c>
      <c r="C46" s="4">
        <f>B46-DEBELLE_VICKERY!H44</f>
        <v>9.3023333333333351</v>
      </c>
      <c r="D46" s="5">
        <f t="shared" si="0"/>
        <v>7.6659104505509053</v>
      </c>
      <c r="E46" s="5">
        <f>B46-RSTAR_HLW!N36</f>
        <v>8.5151611174104609</v>
      </c>
      <c r="G46" s="16"/>
    </row>
    <row r="47" spans="1:7" x14ac:dyDescent="0.25">
      <c r="A47" s="7">
        <v>29556</v>
      </c>
      <c r="B47" s="5">
        <v>12.306666666666667</v>
      </c>
      <c r="C47" s="4">
        <f>B47-DEBELLE_VICKERY!H45</f>
        <v>9.815666666666667</v>
      </c>
      <c r="D47" s="5">
        <f t="shared" si="0"/>
        <v>8.1792437838842371</v>
      </c>
      <c r="E47" s="5">
        <f>B47-RSTAR_HLW!N37</f>
        <v>9.0093183150292369</v>
      </c>
      <c r="G47" s="16"/>
    </row>
    <row r="48" spans="1:7" x14ac:dyDescent="0.25">
      <c r="A48" s="7">
        <v>29646</v>
      </c>
      <c r="B48" s="5">
        <v>13.1</v>
      </c>
      <c r="C48" s="4">
        <f>B48-DEBELLE_VICKERY!H46</f>
        <v>10.552999999999999</v>
      </c>
      <c r="D48" s="5">
        <f t="shared" si="0"/>
        <v>8.9165771172175692</v>
      </c>
      <c r="E48" s="5">
        <f>B48-RSTAR_HLW!N38</f>
        <v>9.6063141603136977</v>
      </c>
      <c r="G48" s="16"/>
    </row>
    <row r="49" spans="1:7" x14ac:dyDescent="0.25">
      <c r="A49" s="7">
        <v>29738</v>
      </c>
      <c r="B49" s="5">
        <v>13.1</v>
      </c>
      <c r="C49" s="4">
        <f>B49-DEBELLE_VICKERY!H47</f>
        <v>10.552999999999999</v>
      </c>
      <c r="D49" s="5">
        <f t="shared" si="0"/>
        <v>8.9165771172175674</v>
      </c>
      <c r="E49" s="5">
        <f>B49-RSTAR_HLW!N39</f>
        <v>9.6160033410127088</v>
      </c>
      <c r="G49" s="16"/>
    </row>
    <row r="50" spans="1:7" x14ac:dyDescent="0.25">
      <c r="A50" s="7">
        <v>29830</v>
      </c>
      <c r="B50" s="5">
        <v>14.633333333333333</v>
      </c>
      <c r="C50" s="4">
        <f>B50-DEBELLE_VICKERY!H48</f>
        <v>12.086333333333332</v>
      </c>
      <c r="D50" s="5">
        <f t="shared" si="0"/>
        <v>10.449910450550899</v>
      </c>
      <c r="E50" s="5">
        <f>B50-RSTAR_HLW!N40</f>
        <v>11.282164370958412</v>
      </c>
      <c r="G50" s="16"/>
    </row>
    <row r="51" spans="1:7" x14ac:dyDescent="0.25">
      <c r="A51" s="7">
        <v>29921</v>
      </c>
      <c r="B51" s="5">
        <v>15</v>
      </c>
      <c r="C51" s="4">
        <f>B51-DEBELLE_VICKERY!H49</f>
        <v>12.452999999999999</v>
      </c>
      <c r="D51" s="5">
        <f t="shared" si="0"/>
        <v>10.816577117217568</v>
      </c>
      <c r="E51" s="5">
        <f>B51-RSTAR_HLW!N41</f>
        <v>11.705561018465689</v>
      </c>
      <c r="G51" s="16"/>
    </row>
    <row r="52" spans="1:7" x14ac:dyDescent="0.25">
      <c r="A52" s="7">
        <v>30011</v>
      </c>
      <c r="B52" s="5">
        <v>15.083333333333334</v>
      </c>
      <c r="C52" s="4">
        <f>B52-DEBELLE_VICKERY!H50</f>
        <v>12.263333333333334</v>
      </c>
      <c r="D52" s="5">
        <f t="shared" si="0"/>
        <v>10.626910450550902</v>
      </c>
      <c r="E52" s="5">
        <f>B52-RSTAR_HLW!N42</f>
        <v>11.966608413589736</v>
      </c>
      <c r="G52" s="16"/>
    </row>
    <row r="53" spans="1:7" x14ac:dyDescent="0.25">
      <c r="A53" s="7">
        <v>30103</v>
      </c>
      <c r="B53" s="5">
        <v>16</v>
      </c>
      <c r="C53" s="4">
        <f>B53-DEBELLE_VICKERY!H51</f>
        <v>13.18</v>
      </c>
      <c r="D53" s="5">
        <f t="shared" si="0"/>
        <v>11.543577117217566</v>
      </c>
      <c r="E53" s="5">
        <f>B53-RSTAR_HLW!N43</f>
        <v>12.993039773959682</v>
      </c>
      <c r="G53" s="16"/>
    </row>
    <row r="54" spans="1:7" x14ac:dyDescent="0.25">
      <c r="A54" s="7">
        <v>30195</v>
      </c>
      <c r="B54" s="5">
        <v>16.033333333333331</v>
      </c>
      <c r="C54" s="4">
        <f>B54-DEBELLE_VICKERY!H52</f>
        <v>13.213333333333331</v>
      </c>
      <c r="D54" s="5">
        <f t="shared" si="0"/>
        <v>11.576910450550898</v>
      </c>
      <c r="E54" s="5">
        <f>B54-RSTAR_HLW!N44</f>
        <v>13.209446917517415</v>
      </c>
      <c r="G54" s="16"/>
    </row>
    <row r="55" spans="1:7" x14ac:dyDescent="0.25">
      <c r="A55" s="7">
        <v>30286</v>
      </c>
      <c r="B55" s="5">
        <v>14.383333333333333</v>
      </c>
      <c r="C55" s="4">
        <f>B55-DEBELLE_VICKERY!H53</f>
        <v>11.563333333333333</v>
      </c>
      <c r="D55" s="5">
        <f t="shared" si="0"/>
        <v>9.9269104505509009</v>
      </c>
      <c r="E55" s="5">
        <f>B55-RSTAR_HLW!N45</f>
        <v>11.751219949171764</v>
      </c>
      <c r="G55" s="16"/>
    </row>
    <row r="56" spans="1:7" x14ac:dyDescent="0.25">
      <c r="A56" s="7">
        <v>30376</v>
      </c>
      <c r="B56" s="5">
        <v>13.666666666666666</v>
      </c>
      <c r="C56" s="4">
        <f>B56-DEBELLE_VICKERY!H54</f>
        <v>10.643666666666666</v>
      </c>
      <c r="D56" s="5">
        <f t="shared" si="0"/>
        <v>9.007243783884233</v>
      </c>
      <c r="E56" s="5">
        <f>B56-RSTAR_HLW!N46</f>
        <v>10.963489597401951</v>
      </c>
      <c r="G56" s="16"/>
    </row>
    <row r="57" spans="1:7" x14ac:dyDescent="0.25">
      <c r="A57" s="7">
        <v>30468</v>
      </c>
      <c r="B57" s="5">
        <v>13.966666666666667</v>
      </c>
      <c r="C57" s="4">
        <f>B57-DEBELLE_VICKERY!H55</f>
        <v>10.943666666666667</v>
      </c>
      <c r="D57" s="5">
        <f t="shared" si="0"/>
        <v>9.3072437838842337</v>
      </c>
      <c r="E57" s="5">
        <f>B57-RSTAR_HLW!N47</f>
        <v>11.216644109939585</v>
      </c>
      <c r="G57" s="16"/>
    </row>
    <row r="58" spans="1:7" x14ac:dyDescent="0.25">
      <c r="A58" s="7">
        <v>30560</v>
      </c>
      <c r="B58" s="5">
        <v>14.549999999999999</v>
      </c>
      <c r="C58" s="4">
        <f>B58-DEBELLE_VICKERY!H56</f>
        <v>11.526999999999999</v>
      </c>
      <c r="D58" s="5">
        <f t="shared" si="0"/>
        <v>9.8905771172175641</v>
      </c>
      <c r="E58" s="5">
        <f>B58-RSTAR_HLW!N48</f>
        <v>11.757098555448074</v>
      </c>
      <c r="G58" s="16"/>
    </row>
    <row r="59" spans="1:7" x14ac:dyDescent="0.25">
      <c r="A59" s="7">
        <v>30651</v>
      </c>
      <c r="B59" s="5">
        <v>13.366666666666667</v>
      </c>
      <c r="C59" s="4">
        <f>B59-DEBELLE_VICKERY!H57</f>
        <v>10.343666666666667</v>
      </c>
      <c r="D59" s="5">
        <f t="shared" si="0"/>
        <v>8.707243783884234</v>
      </c>
      <c r="E59" s="5">
        <f>B59-RSTAR_HLW!N49</f>
        <v>10.601111062329197</v>
      </c>
      <c r="G59" s="16"/>
    </row>
    <row r="60" spans="1:7" x14ac:dyDescent="0.25">
      <c r="A60" s="7">
        <v>30742</v>
      </c>
      <c r="B60" s="5">
        <v>13.866666666666667</v>
      </c>
      <c r="C60" s="4">
        <f>B60-DEBELLE_VICKERY!H58</f>
        <v>10.724666666666668</v>
      </c>
      <c r="D60" s="5">
        <f t="shared" si="0"/>
        <v>9.0882437838842343</v>
      </c>
      <c r="E60" s="5">
        <f>B60-RSTAR_HLW!N50</f>
        <v>11.024648821602618</v>
      </c>
      <c r="G60" s="16"/>
    </row>
    <row r="61" spans="1:7" x14ac:dyDescent="0.25">
      <c r="A61" s="7">
        <v>30834</v>
      </c>
      <c r="B61" s="5">
        <v>13.933333333333332</v>
      </c>
      <c r="C61" s="4">
        <f>B61-DEBELLE_VICKERY!H59</f>
        <v>10.791333333333331</v>
      </c>
      <c r="D61" s="5">
        <f t="shared" si="0"/>
        <v>9.1549104505508971</v>
      </c>
      <c r="E61" s="5">
        <f>B61-RSTAR_HLW!N51</f>
        <v>11.098119943484726</v>
      </c>
      <c r="G61" s="16"/>
    </row>
    <row r="62" spans="1:7" x14ac:dyDescent="0.25">
      <c r="A62" s="7">
        <v>30926</v>
      </c>
      <c r="B62" s="5">
        <v>13.016666666666667</v>
      </c>
      <c r="C62" s="4">
        <f>B62-DEBELLE_VICKERY!H60</f>
        <v>9.8746666666666663</v>
      </c>
      <c r="D62" s="5">
        <f t="shared" si="0"/>
        <v>8.2382437838842328</v>
      </c>
      <c r="E62" s="5">
        <f>B62-RSTAR_HLW!N52</f>
        <v>10.249285594154571</v>
      </c>
      <c r="G62" s="16"/>
    </row>
    <row r="63" spans="1:7" x14ac:dyDescent="0.25">
      <c r="A63" s="7">
        <v>31017</v>
      </c>
      <c r="B63" s="5">
        <v>13.283333333333333</v>
      </c>
      <c r="C63" s="4">
        <f>B63-DEBELLE_VICKERY!H61</f>
        <v>10.141333333333332</v>
      </c>
      <c r="D63" s="5">
        <f>D64+C63-C64</f>
        <v>8.5049104505509003</v>
      </c>
      <c r="E63" s="5">
        <f>B63-RSTAR_HLW!N53</f>
        <v>10.424366569605478</v>
      </c>
      <c r="G63" s="16"/>
    </row>
    <row r="64" spans="1:7" x14ac:dyDescent="0.25">
      <c r="A64" s="7">
        <v>31107</v>
      </c>
      <c r="B64" s="5">
        <v>13.533333333333331</v>
      </c>
      <c r="C64" s="4">
        <f>B64-DEBELLE_VICKERY!H62</f>
        <v>10.209333333333332</v>
      </c>
      <c r="D64" s="5">
        <v>8.5729104505509</v>
      </c>
      <c r="E64" s="5">
        <f>B64-RSTAR_HLW!N54</f>
        <v>10.546822145374929</v>
      </c>
      <c r="G64" s="16"/>
    </row>
    <row r="65" spans="1:8" x14ac:dyDescent="0.25">
      <c r="A65" s="7">
        <v>31199</v>
      </c>
      <c r="B65" s="5">
        <v>13.75</v>
      </c>
      <c r="C65" s="4">
        <f>B65-DEBELLE_VICKERY!H63</f>
        <v>10.426</v>
      </c>
      <c r="D65" s="5">
        <v>8.62951430296377</v>
      </c>
      <c r="E65" s="5">
        <f>B65-RSTAR_HLW!N55</f>
        <v>10.755787481149531</v>
      </c>
      <c r="G65" s="16"/>
      <c r="H65" s="4"/>
    </row>
    <row r="66" spans="1:8" x14ac:dyDescent="0.25">
      <c r="A66" s="7">
        <v>31291</v>
      </c>
      <c r="B66" s="5">
        <v>13.716666666666669</v>
      </c>
      <c r="C66" s="4">
        <f>B66-DEBELLE_VICKERY!H64</f>
        <v>10.392666666666669</v>
      </c>
      <c r="D66" s="5">
        <v>8.5846091709240202</v>
      </c>
      <c r="E66" s="5">
        <f>B66-RSTAR_HLW!N56</f>
        <v>10.715066440717258</v>
      </c>
      <c r="G66" s="16"/>
      <c r="H66" s="4"/>
    </row>
    <row r="67" spans="1:8" x14ac:dyDescent="0.25">
      <c r="A67" s="7">
        <v>31382</v>
      </c>
      <c r="B67" s="5">
        <v>14.816666666666668</v>
      </c>
      <c r="C67" s="4">
        <f>B67-DEBELLE_VICKERY!H65</f>
        <v>11.492666666666668</v>
      </c>
      <c r="D67" s="5">
        <v>8.8293957223773702</v>
      </c>
      <c r="E67" s="5">
        <f>B67-RSTAR_HLW!N57</f>
        <v>11.799417914265597</v>
      </c>
      <c r="G67" s="16"/>
      <c r="H67" s="4"/>
    </row>
    <row r="68" spans="1:8" x14ac:dyDescent="0.25">
      <c r="A68" s="7">
        <v>31472</v>
      </c>
      <c r="B68" s="5">
        <v>13.466666666666667</v>
      </c>
      <c r="C68" s="4">
        <f>B68-DEBELLE_VICKERY!H66</f>
        <v>9.9816666666666656</v>
      </c>
      <c r="D68" s="5">
        <v>7.5545315430529101</v>
      </c>
      <c r="E68" s="5">
        <f>B68-RSTAR_HLW!N58</f>
        <v>10.60371917820334</v>
      </c>
      <c r="G68" s="16"/>
      <c r="H68" s="4"/>
    </row>
    <row r="69" spans="1:8" x14ac:dyDescent="0.25">
      <c r="A69" s="7">
        <v>31564</v>
      </c>
      <c r="B69" s="5">
        <v>12.616666666666665</v>
      </c>
      <c r="C69" s="4">
        <f>B69-DEBELLE_VICKERY!H67</f>
        <v>9.1316666666666642</v>
      </c>
      <c r="D69" s="5">
        <v>7.4809922862025298</v>
      </c>
      <c r="E69" s="5">
        <f>B69-RSTAR_HLW!N59</f>
        <v>9.74679377725578</v>
      </c>
      <c r="G69" s="16"/>
      <c r="H69" s="4"/>
    </row>
    <row r="70" spans="1:8" x14ac:dyDescent="0.25">
      <c r="A70" s="7">
        <v>31656</v>
      </c>
      <c r="B70" s="5">
        <v>14.049999999999999</v>
      </c>
      <c r="C70" s="4">
        <f>B70-DEBELLE_VICKERY!H68</f>
        <v>10.564999999999998</v>
      </c>
      <c r="D70" s="5">
        <v>8.3021829592707004</v>
      </c>
      <c r="E70" s="5">
        <f>B70-RSTAR_HLW!N60</f>
        <v>11.226150445894298</v>
      </c>
      <c r="G70" s="16"/>
      <c r="H70" s="4"/>
    </row>
    <row r="71" spans="1:8" x14ac:dyDescent="0.25">
      <c r="A71" s="7">
        <v>31747</v>
      </c>
      <c r="B71" s="5">
        <v>13.533333333333333</v>
      </c>
      <c r="C71" s="4">
        <f>B71-DEBELLE_VICKERY!H69</f>
        <v>10.048333333333332</v>
      </c>
      <c r="D71" s="5">
        <v>7.8534959301338496</v>
      </c>
      <c r="E71" s="5">
        <f>B71-RSTAR_HLW!N61</f>
        <v>10.749379242516781</v>
      </c>
      <c r="G71" s="16"/>
      <c r="H71" s="4"/>
    </row>
    <row r="72" spans="1:8" x14ac:dyDescent="0.25">
      <c r="A72" s="7">
        <v>31837</v>
      </c>
      <c r="B72" s="5">
        <v>13.75</v>
      </c>
      <c r="C72" s="4">
        <f>B72-DEBELLE_VICKERY!H70</f>
        <v>10.167</v>
      </c>
      <c r="D72" s="5">
        <v>7.8450586978159196</v>
      </c>
      <c r="E72" s="5">
        <f>B72-RSTAR_HLW!N62</f>
        <v>10.85595628701652</v>
      </c>
      <c r="G72" s="16"/>
      <c r="H72" s="4"/>
    </row>
    <row r="73" spans="1:8" x14ac:dyDescent="0.25">
      <c r="A73" s="7">
        <v>31929</v>
      </c>
      <c r="B73" s="5">
        <v>12.950000000000001</v>
      </c>
      <c r="C73" s="4">
        <f>B73-DEBELLE_VICKERY!H71</f>
        <v>9.3670000000000009</v>
      </c>
      <c r="D73" s="5">
        <v>7.5771601024835498</v>
      </c>
      <c r="E73" s="5">
        <f>B73-RSTAR_HLW!N63</f>
        <v>10.042124406970398</v>
      </c>
      <c r="G73" s="16"/>
      <c r="H73" s="4"/>
    </row>
    <row r="74" spans="1:8" x14ac:dyDescent="0.25">
      <c r="A74" s="7">
        <v>32021</v>
      </c>
      <c r="B74" s="5">
        <v>12.799999999999999</v>
      </c>
      <c r="C74" s="4">
        <f>B74-DEBELLE_VICKERY!H72</f>
        <v>9.2169999999999987</v>
      </c>
      <c r="D74" s="5">
        <v>7.5849990584069502</v>
      </c>
      <c r="E74" s="5">
        <f>B74-RSTAR_HLW!N64</f>
        <v>9.80594797071128</v>
      </c>
      <c r="G74" s="16"/>
      <c r="H74" s="4"/>
    </row>
    <row r="75" spans="1:8" x14ac:dyDescent="0.25">
      <c r="A75" s="7">
        <v>32112</v>
      </c>
      <c r="B75" s="5">
        <v>13.266666666666667</v>
      </c>
      <c r="C75" s="4">
        <f>B75-DEBELLE_VICKERY!H73</f>
        <v>9.6836666666666673</v>
      </c>
      <c r="D75" s="5">
        <v>7.87859196155721</v>
      </c>
      <c r="E75" s="5">
        <f>B75-RSTAR_HLW!N65</f>
        <v>10.250319691968013</v>
      </c>
      <c r="G75" s="16"/>
      <c r="H75" s="4"/>
    </row>
    <row r="76" spans="1:8" x14ac:dyDescent="0.25">
      <c r="A76" s="7">
        <v>32203</v>
      </c>
      <c r="B76" s="5">
        <v>12.200000000000001</v>
      </c>
      <c r="C76" s="4">
        <f>B76-DEBELLE_VICKERY!H74</f>
        <v>8.6310000000000002</v>
      </c>
      <c r="D76" s="5">
        <v>7.5312271089792704</v>
      </c>
      <c r="E76" s="5">
        <f>B76-RSTAR_HLW!N66</f>
        <v>9.1703703703794073</v>
      </c>
      <c r="G76" s="16"/>
      <c r="H76" s="4"/>
    </row>
    <row r="77" spans="1:8" x14ac:dyDescent="0.25">
      <c r="A77" s="7">
        <v>32295</v>
      </c>
      <c r="B77" s="5">
        <v>11.916666666666666</v>
      </c>
      <c r="C77" s="4">
        <f>B77-DEBELLE_VICKERY!H75</f>
        <v>8.3476666666666652</v>
      </c>
      <c r="D77" s="5">
        <v>7.44237263083917</v>
      </c>
      <c r="E77" s="5">
        <f>B77-RSTAR_HLW!N67</f>
        <v>8.8658885263451843</v>
      </c>
      <c r="G77" s="16"/>
      <c r="H77" s="4"/>
    </row>
    <row r="78" spans="1:8" x14ac:dyDescent="0.25">
      <c r="A78" s="7">
        <v>32387</v>
      </c>
      <c r="B78" s="5">
        <v>11.9</v>
      </c>
      <c r="C78" s="4">
        <f>B78-DEBELLE_VICKERY!H76</f>
        <v>8.3309999999999995</v>
      </c>
      <c r="D78" s="5">
        <v>7.5648153054520897</v>
      </c>
      <c r="E78" s="5">
        <f>B78-RSTAR_HLW!N68</f>
        <v>8.8343515103811772</v>
      </c>
      <c r="G78" s="16"/>
      <c r="H78" s="4"/>
    </row>
    <row r="79" spans="1:8" x14ac:dyDescent="0.25">
      <c r="A79" s="7">
        <v>32478</v>
      </c>
      <c r="B79" s="5">
        <v>12.4</v>
      </c>
      <c r="C79" s="4">
        <f>B79-DEBELLE_VICKERY!H77</f>
        <v>8.8309999999999995</v>
      </c>
      <c r="D79" s="5">
        <v>7.8649363193739603</v>
      </c>
      <c r="E79" s="5">
        <f>B79-RSTAR_HLW!N69</f>
        <v>9.2810644592966653</v>
      </c>
      <c r="G79" s="16"/>
      <c r="H79" s="4"/>
    </row>
    <row r="80" spans="1:8" x14ac:dyDescent="0.25">
      <c r="A80" s="7">
        <v>32568</v>
      </c>
      <c r="B80" s="5">
        <v>13.533333333333333</v>
      </c>
      <c r="C80" s="4">
        <f>B80-DEBELLE_VICKERY!H78</f>
        <v>9.9923333333333328</v>
      </c>
      <c r="D80" s="5">
        <v>8.4599614196473603</v>
      </c>
      <c r="E80" s="5">
        <f>B80-RSTAR_HLW!N70</f>
        <v>10.382284042561821</v>
      </c>
      <c r="G80" s="16"/>
      <c r="H80" s="4"/>
    </row>
    <row r="81" spans="1:8" x14ac:dyDescent="0.25">
      <c r="A81" s="7">
        <v>32660</v>
      </c>
      <c r="B81" s="5">
        <v>13.6</v>
      </c>
      <c r="C81" s="4">
        <f>B81-DEBELLE_VICKERY!H79</f>
        <v>10.058999999999999</v>
      </c>
      <c r="D81" s="5">
        <v>8.4648639514393604</v>
      </c>
      <c r="E81" s="5">
        <f>B81-RSTAR_HLW!N71</f>
        <v>10.501711989972952</v>
      </c>
      <c r="G81" s="16"/>
      <c r="H81" s="4"/>
    </row>
    <row r="82" spans="1:8" x14ac:dyDescent="0.25">
      <c r="A82" s="7">
        <v>32752</v>
      </c>
      <c r="B82" s="5">
        <v>13.316666666666665</v>
      </c>
      <c r="C82" s="4">
        <f>B82-DEBELLE_VICKERY!H80</f>
        <v>9.7756666666666643</v>
      </c>
      <c r="D82" s="5">
        <v>8.0921159653889205</v>
      </c>
      <c r="E82" s="5">
        <f>B82-RSTAR_HLW!N72</f>
        <v>10.295125951542971</v>
      </c>
      <c r="G82" s="16"/>
      <c r="H82" s="4"/>
    </row>
    <row r="83" spans="1:8" x14ac:dyDescent="0.25">
      <c r="A83" s="7">
        <v>32843</v>
      </c>
      <c r="B83" s="5">
        <v>13.183333333333332</v>
      </c>
      <c r="C83" s="4">
        <f>B83-DEBELLE_VICKERY!H81</f>
        <v>9.6423333333333314</v>
      </c>
      <c r="D83" s="5">
        <v>7.7413728170081901</v>
      </c>
      <c r="E83" s="5">
        <f>B83-RSTAR_HLW!N73</f>
        <v>10.220844584108132</v>
      </c>
      <c r="G83" s="16"/>
      <c r="H83" s="4"/>
    </row>
    <row r="84" spans="1:8" x14ac:dyDescent="0.25">
      <c r="A84" s="7">
        <v>32933</v>
      </c>
      <c r="B84" s="5">
        <v>13.18</v>
      </c>
      <c r="C84" s="4">
        <f>B84-DEBELLE_VICKERY!H82</f>
        <v>9.5549999999999997</v>
      </c>
      <c r="D84" s="5">
        <v>7.2994728035538996</v>
      </c>
      <c r="E84" s="5">
        <f>B84-RSTAR_HLW!N74</f>
        <v>10.12524892900106</v>
      </c>
      <c r="G84" s="16"/>
      <c r="H84" s="4"/>
    </row>
    <row r="85" spans="1:8" x14ac:dyDescent="0.25">
      <c r="A85" s="7">
        <v>33025</v>
      </c>
      <c r="B85" s="5">
        <v>13.563333333333333</v>
      </c>
      <c r="C85" s="4">
        <f>B85-DEBELLE_VICKERY!H83</f>
        <v>9.9383333333333326</v>
      </c>
      <c r="D85" s="5">
        <v>7.2968908918788404</v>
      </c>
      <c r="E85" s="5">
        <f>B85-RSTAR_HLW!N75</f>
        <v>10.433077580267703</v>
      </c>
      <c r="G85" s="16"/>
      <c r="H85" s="4"/>
    </row>
    <row r="86" spans="1:8" x14ac:dyDescent="0.25">
      <c r="A86" s="7">
        <v>33117</v>
      </c>
      <c r="B86" s="5">
        <v>13.426666666666668</v>
      </c>
      <c r="C86" s="4">
        <f>B86-DEBELLE_VICKERY!H84</f>
        <v>9.8016666666666676</v>
      </c>
      <c r="D86" s="5">
        <v>7.0157510508752603</v>
      </c>
      <c r="E86" s="5">
        <f>B86-RSTAR_HLW!N76</f>
        <v>10.488154096137178</v>
      </c>
      <c r="G86" s="16"/>
      <c r="H86" s="4"/>
    </row>
    <row r="87" spans="1:8" x14ac:dyDescent="0.25">
      <c r="A87" s="7">
        <v>33208</v>
      </c>
      <c r="B87" s="5">
        <v>12.549999999999999</v>
      </c>
      <c r="C87" s="4">
        <f>B87-DEBELLE_VICKERY!H85</f>
        <v>8.9249999999999989</v>
      </c>
      <c r="D87" s="5">
        <v>6.3867776136665704</v>
      </c>
      <c r="E87" s="5">
        <f>B87-RSTAR_HLW!N77</f>
        <v>9.7631005276975955</v>
      </c>
      <c r="G87" s="16"/>
      <c r="H87" s="4"/>
    </row>
    <row r="88" spans="1:8" x14ac:dyDescent="0.25">
      <c r="A88" s="7">
        <v>33298</v>
      </c>
      <c r="B88" s="5">
        <v>11.476666666666667</v>
      </c>
      <c r="C88" s="4">
        <f>B88-DEBELLE_VICKERY!H86</f>
        <v>7.7186666666666666</v>
      </c>
      <c r="D88" s="5">
        <v>5.1569617860895898</v>
      </c>
      <c r="E88" s="5">
        <f>B88-RSTAR_HLW!N78</f>
        <v>8.8568249793209866</v>
      </c>
      <c r="G88" s="16"/>
      <c r="H88" s="4"/>
    </row>
    <row r="89" spans="1:8" x14ac:dyDescent="0.25">
      <c r="A89" s="7">
        <v>33390</v>
      </c>
      <c r="B89" s="5">
        <v>10.966666666666667</v>
      </c>
      <c r="C89" s="4">
        <f>B89-DEBELLE_VICKERY!H87</f>
        <v>7.2086666666666668</v>
      </c>
      <c r="D89" s="5">
        <v>4.8955468344650201</v>
      </c>
      <c r="E89" s="5">
        <f>B89-RSTAR_HLW!N79</f>
        <v>8.4006014047972553</v>
      </c>
      <c r="G89" s="16"/>
      <c r="H89" s="4"/>
    </row>
    <row r="90" spans="1:8" x14ac:dyDescent="0.25">
      <c r="A90" s="7">
        <v>33482</v>
      </c>
      <c r="B90" s="5">
        <v>10.656666666666666</v>
      </c>
      <c r="C90" s="4">
        <f>B90-DEBELLE_VICKERY!H88</f>
        <v>6.8986666666666663</v>
      </c>
      <c r="D90" s="5">
        <v>5.0733509812533502</v>
      </c>
      <c r="E90" s="5">
        <f>B90-RSTAR_HLW!N80</f>
        <v>8.1499483705172544</v>
      </c>
      <c r="G90" s="16"/>
      <c r="H90" s="4"/>
    </row>
    <row r="91" spans="1:8" x14ac:dyDescent="0.25">
      <c r="A91" s="7">
        <v>33573</v>
      </c>
      <c r="B91" s="5">
        <v>9.663333333333334</v>
      </c>
      <c r="C91" s="4">
        <f>B91-DEBELLE_VICKERY!H89</f>
        <v>5.905333333333334</v>
      </c>
      <c r="D91" s="5">
        <v>4.7975669639851199</v>
      </c>
      <c r="E91" s="5">
        <f>B91-RSTAR_HLW!N81</f>
        <v>7.1985849815670555</v>
      </c>
      <c r="G91" s="16"/>
      <c r="H91" s="4"/>
    </row>
    <row r="92" spans="1:8" x14ac:dyDescent="0.25">
      <c r="A92" s="7">
        <v>33664</v>
      </c>
      <c r="B92" s="5">
        <v>10.013333333333334</v>
      </c>
      <c r="C92" s="4">
        <f>B92-DEBELLE_VICKERY!H90</f>
        <v>5.9963333333333333</v>
      </c>
      <c r="D92" s="5">
        <v>5.2713409450008903</v>
      </c>
      <c r="E92" s="5">
        <f>B92-RSTAR_HLW!N82</f>
        <v>7.5884342321929878</v>
      </c>
      <c r="G92" s="16"/>
      <c r="H92" s="4"/>
    </row>
    <row r="93" spans="1:8" x14ac:dyDescent="0.25">
      <c r="A93" s="7">
        <v>33756</v>
      </c>
      <c r="B93" s="5">
        <v>9.1499999999999986</v>
      </c>
      <c r="C93" s="4">
        <f>B93-DEBELLE_VICKERY!H91</f>
        <v>5.1329999999999982</v>
      </c>
      <c r="D93" s="5">
        <v>4.4051683750863599</v>
      </c>
      <c r="E93" s="5">
        <f>B93-RSTAR_HLW!N83</f>
        <v>6.7631237316246935</v>
      </c>
      <c r="G93" s="16"/>
      <c r="H93" s="4"/>
    </row>
    <row r="94" spans="1:8" x14ac:dyDescent="0.25">
      <c r="A94" s="7">
        <v>33848</v>
      </c>
      <c r="B94" s="5">
        <v>8.7366666666666664</v>
      </c>
      <c r="C94" s="4">
        <f>B94-DEBELLE_VICKERY!H92</f>
        <v>4.719666666666666</v>
      </c>
      <c r="D94" s="5">
        <v>4.0807034904466599</v>
      </c>
      <c r="E94" s="5">
        <f>B94-RSTAR_HLW!N84</f>
        <v>6.4416451060329027</v>
      </c>
      <c r="G94" s="16"/>
      <c r="H94" s="4"/>
    </row>
    <row r="95" spans="1:8" x14ac:dyDescent="0.25">
      <c r="A95" s="7">
        <v>33939</v>
      </c>
      <c r="B95" s="5">
        <v>8.9799999999999986</v>
      </c>
      <c r="C95" s="4">
        <f>B95-DEBELLE_VICKERY!H93</f>
        <v>4.9629999999999983</v>
      </c>
      <c r="D95" s="5">
        <v>3.6326746649306698</v>
      </c>
      <c r="E95" s="5">
        <f>B95-RSTAR_HLW!N85</f>
        <v>6.745741941867732</v>
      </c>
      <c r="G95" s="16"/>
      <c r="H95" s="4"/>
    </row>
    <row r="96" spans="1:8" x14ac:dyDescent="0.25">
      <c r="A96" s="7">
        <v>34029</v>
      </c>
      <c r="B96" s="5">
        <v>8.1333333333333329</v>
      </c>
      <c r="C96" s="4">
        <f>B96-DEBELLE_VICKERY!H94</f>
        <v>3.8713333333333324</v>
      </c>
      <c r="D96" s="5">
        <v>3.5820594708606701</v>
      </c>
      <c r="E96" s="5">
        <f>B96-RSTAR_HLW!N86</f>
        <v>5.9894727893361663</v>
      </c>
      <c r="G96" s="16"/>
      <c r="H96" s="4"/>
    </row>
    <row r="97" spans="1:8" x14ac:dyDescent="0.25">
      <c r="A97" s="7">
        <v>34121</v>
      </c>
      <c r="B97" s="5">
        <v>7.543333333333333</v>
      </c>
      <c r="C97" s="4">
        <f>B97-DEBELLE_VICKERY!H95</f>
        <v>3.2813333333333325</v>
      </c>
      <c r="D97" s="5">
        <v>3.4872927711157198</v>
      </c>
      <c r="E97" s="5">
        <f>B97-RSTAR_HLW!N87</f>
        <v>5.3972702994617157</v>
      </c>
      <c r="G97" s="16"/>
      <c r="H97" s="4"/>
    </row>
    <row r="98" spans="1:8" x14ac:dyDescent="0.25">
      <c r="A98" s="7">
        <v>34213</v>
      </c>
      <c r="B98" s="5">
        <v>6.7866666666666662</v>
      </c>
      <c r="C98" s="4">
        <f>B98-DEBELLE_VICKERY!H96</f>
        <v>2.5246666666666657</v>
      </c>
      <c r="D98" s="5">
        <v>3.5013236520120898</v>
      </c>
      <c r="E98" s="5">
        <f>B98-RSTAR_HLW!N88</f>
        <v>4.5998318873961725</v>
      </c>
      <c r="G98" s="16"/>
      <c r="H98" s="4"/>
    </row>
    <row r="99" spans="1:8" x14ac:dyDescent="0.25">
      <c r="A99" s="7">
        <v>34304</v>
      </c>
      <c r="B99" s="5">
        <v>6.66</v>
      </c>
      <c r="C99" s="4">
        <f>B99-DEBELLE_VICKERY!H97</f>
        <v>2.3979999999999997</v>
      </c>
      <c r="D99" s="5">
        <v>3.5257002463906502</v>
      </c>
      <c r="E99" s="5">
        <f>B99-RSTAR_HLW!N89</f>
        <v>4.54397816697292</v>
      </c>
      <c r="G99" s="16"/>
      <c r="H99" s="4"/>
    </row>
    <row r="100" spans="1:8" x14ac:dyDescent="0.25">
      <c r="A100" s="7">
        <v>34394</v>
      </c>
      <c r="B100" s="5">
        <v>7.12</v>
      </c>
      <c r="C100" s="4">
        <f>B100-DEBELLE_VICKERY!H98</f>
        <v>2.62</v>
      </c>
      <c r="D100" s="5">
        <v>3.4739305868192099</v>
      </c>
      <c r="E100" s="5">
        <f>B100-RSTAR_HLW!N90</f>
        <v>4.9571818123802984</v>
      </c>
      <c r="G100" s="16"/>
      <c r="H100" s="4"/>
    </row>
    <row r="101" spans="1:8" x14ac:dyDescent="0.25">
      <c r="A101" s="7">
        <v>34486</v>
      </c>
      <c r="B101" s="5">
        <v>8.9533333333333331</v>
      </c>
      <c r="C101" s="4">
        <f>B101-DEBELLE_VICKERY!H99</f>
        <v>4.4533333333333331</v>
      </c>
      <c r="D101" s="5">
        <v>3.4617332280312598</v>
      </c>
      <c r="E101" s="5">
        <f>B101-RSTAR_HLW!N91</f>
        <v>6.7718960900300953</v>
      </c>
      <c r="G101" s="16"/>
      <c r="H101" s="4"/>
    </row>
    <row r="102" spans="1:8" x14ac:dyDescent="0.25">
      <c r="A102" s="7">
        <v>34578</v>
      </c>
      <c r="B102" s="5">
        <v>9.7533333333333321</v>
      </c>
      <c r="C102" s="4">
        <f>B102-DEBELLE_VICKERY!H100</f>
        <v>5.2533333333333321</v>
      </c>
      <c r="D102" s="5">
        <v>3.58899425321041</v>
      </c>
      <c r="E102" s="5">
        <f>B102-RSTAR_HLW!N92</f>
        <v>7.5754545404624496</v>
      </c>
      <c r="G102" s="16"/>
      <c r="H102" s="4"/>
    </row>
    <row r="103" spans="1:8" x14ac:dyDescent="0.25">
      <c r="A103" s="7">
        <v>34669</v>
      </c>
      <c r="B103" s="5">
        <v>10.34</v>
      </c>
      <c r="C103" s="4">
        <f>B103-DEBELLE_VICKERY!H101</f>
        <v>5.84</v>
      </c>
      <c r="D103" s="5">
        <v>3.67984251215508</v>
      </c>
      <c r="E103" s="5">
        <f>B103-RSTAR_HLW!N93</f>
        <v>8.1630056545680922</v>
      </c>
      <c r="G103" s="16"/>
      <c r="H103" s="4"/>
    </row>
    <row r="104" spans="1:8" x14ac:dyDescent="0.25">
      <c r="A104" s="7">
        <v>34759</v>
      </c>
      <c r="B104" s="5">
        <v>10.206275362318841</v>
      </c>
      <c r="C104" s="4"/>
      <c r="D104" s="5">
        <v>3.7379768395088502</v>
      </c>
      <c r="E104" s="5">
        <f>B104-RSTAR_HLW!N94</f>
        <v>7.9757408020791303</v>
      </c>
      <c r="G104" s="16"/>
      <c r="H104" s="4"/>
    </row>
    <row r="105" spans="1:8" x14ac:dyDescent="0.25">
      <c r="A105" s="7">
        <v>34851</v>
      </c>
      <c r="B105" s="5">
        <v>9.2537003207079938</v>
      </c>
      <c r="C105" s="4"/>
      <c r="D105" s="5">
        <v>3.7430818074212899</v>
      </c>
      <c r="E105" s="5">
        <f>B105-RSTAR_HLW!N95</f>
        <v>7.067155068067823</v>
      </c>
      <c r="G105" s="16"/>
      <c r="H105" s="4"/>
    </row>
    <row r="106" spans="1:8" x14ac:dyDescent="0.25">
      <c r="A106" s="7">
        <v>34943</v>
      </c>
      <c r="B106" s="5">
        <v>8.9641476880607325</v>
      </c>
      <c r="C106" s="4"/>
      <c r="D106" s="5">
        <v>3.5226128852717902</v>
      </c>
      <c r="E106" s="5">
        <f>B106-RSTAR_HLW!N96</f>
        <v>6.8254757535608155</v>
      </c>
      <c r="G106" s="16"/>
      <c r="H106" s="4"/>
    </row>
    <row r="107" spans="1:8" x14ac:dyDescent="0.25">
      <c r="A107" s="7">
        <v>35034</v>
      </c>
      <c r="B107" s="5">
        <v>8.4194577352472084</v>
      </c>
      <c r="C107" s="4"/>
      <c r="D107" s="5">
        <v>3.3299215541589899</v>
      </c>
      <c r="E107" s="5">
        <f>B107-RSTAR_HLW!N97</f>
        <v>6.3658084129224886</v>
      </c>
      <c r="G107" s="16"/>
      <c r="H107" s="4"/>
    </row>
    <row r="108" spans="1:8" x14ac:dyDescent="0.25">
      <c r="A108" s="7">
        <v>35125</v>
      </c>
      <c r="B108" s="5">
        <v>8.3896825396825392</v>
      </c>
      <c r="C108" s="4"/>
      <c r="D108" s="5">
        <v>3.16088742876717</v>
      </c>
      <c r="E108" s="5">
        <f>B108-RSTAR_HLW!N98</f>
        <v>6.3401659215652337</v>
      </c>
      <c r="G108" s="16"/>
      <c r="H108" s="4"/>
    </row>
    <row r="109" spans="1:8" x14ac:dyDescent="0.25">
      <c r="A109" s="7">
        <v>35217</v>
      </c>
      <c r="B109" s="5">
        <v>8.8791456903127397</v>
      </c>
      <c r="C109" s="4"/>
      <c r="D109" s="5">
        <v>3.0528465933288298</v>
      </c>
      <c r="E109" s="5">
        <f>B109-RSTAR_HLW!N99</f>
        <v>6.8117644104415014</v>
      </c>
      <c r="G109" s="16"/>
      <c r="H109" s="4"/>
    </row>
    <row r="110" spans="1:8" x14ac:dyDescent="0.25">
      <c r="A110" s="7">
        <v>35309</v>
      </c>
      <c r="B110" s="5">
        <v>8.2242995169082125</v>
      </c>
      <c r="C110" s="4"/>
      <c r="D110" s="5">
        <v>2.99608502968431</v>
      </c>
      <c r="E110" s="5">
        <f>B110-RSTAR_HLW!N100</f>
        <v>6.1136188663333861</v>
      </c>
      <c r="G110" s="16"/>
      <c r="H110" s="4"/>
    </row>
    <row r="111" spans="1:8" x14ac:dyDescent="0.25">
      <c r="A111" s="7">
        <v>35400</v>
      </c>
      <c r="B111" s="5">
        <v>7.3437004830917871</v>
      </c>
      <c r="C111" s="4"/>
      <c r="D111" s="5">
        <v>2.9303653303837098</v>
      </c>
      <c r="E111" s="5">
        <f>B111-RSTAR_HLW!N101</f>
        <v>5.1724292057077408</v>
      </c>
      <c r="G111" s="16"/>
      <c r="H111" s="4"/>
    </row>
    <row r="112" spans="1:8" x14ac:dyDescent="0.25">
      <c r="A112" s="7">
        <v>35490</v>
      </c>
      <c r="B112" s="5">
        <v>7.5841737677527155</v>
      </c>
      <c r="C112" s="4"/>
      <c r="D112" s="5">
        <v>3.0133736506328801</v>
      </c>
      <c r="E112" s="5">
        <f>B112-RSTAR_HLW!N102</f>
        <v>5.3712164000436466</v>
      </c>
      <c r="G112" s="16"/>
      <c r="H112" s="4"/>
    </row>
    <row r="113" spans="1:8" x14ac:dyDescent="0.25">
      <c r="A113" s="7">
        <v>35582</v>
      </c>
      <c r="B113" s="5">
        <v>7.5831183261183268</v>
      </c>
      <c r="C113" s="4"/>
      <c r="D113" s="5">
        <v>2.9748723671516202</v>
      </c>
      <c r="E113" s="5">
        <f>B113-RSTAR_HLW!N103</f>
        <v>5.3431724548430042</v>
      </c>
      <c r="G113" s="16"/>
      <c r="H113" s="4"/>
    </row>
    <row r="114" spans="1:8" x14ac:dyDescent="0.25">
      <c r="A114" s="7">
        <v>35674</v>
      </c>
      <c r="B114" s="5">
        <v>6.5349749043227305</v>
      </c>
      <c r="C114" s="4"/>
      <c r="D114" s="5">
        <v>2.8229668637340399</v>
      </c>
      <c r="E114" s="5">
        <f>B114-RSTAR_HLW!N104</f>
        <v>4.2947726414850074</v>
      </c>
      <c r="G114" s="16"/>
      <c r="H114" s="4"/>
    </row>
    <row r="115" spans="1:8" x14ac:dyDescent="0.25">
      <c r="A115" s="7">
        <v>35765</v>
      </c>
      <c r="B115" s="5">
        <v>6.1174071773636998</v>
      </c>
      <c r="C115" s="4"/>
      <c r="D115" s="5">
        <v>2.7225595862517502</v>
      </c>
      <c r="E115" s="5">
        <f>B115-RSTAR_HLW!N105</f>
        <v>3.8544780026317689</v>
      </c>
      <c r="G115" s="16"/>
      <c r="H115" s="4"/>
    </row>
    <row r="116" spans="1:8" x14ac:dyDescent="0.25">
      <c r="A116" s="7">
        <v>35855</v>
      </c>
      <c r="B116" s="5">
        <v>5.8526666666666669</v>
      </c>
      <c r="C116" s="4"/>
      <c r="D116" s="5">
        <v>2.7726319234822601</v>
      </c>
      <c r="E116" s="5">
        <f>B116-RSTAR_HLW!N106</f>
        <v>3.5542106426278051</v>
      </c>
      <c r="G116" s="16"/>
      <c r="H116" s="4"/>
    </row>
    <row r="117" spans="1:8" x14ac:dyDescent="0.25">
      <c r="A117" s="7">
        <v>35947</v>
      </c>
      <c r="B117" s="5">
        <v>5.6334126984126982</v>
      </c>
      <c r="C117" s="4"/>
      <c r="D117" s="5">
        <v>2.7358513606477</v>
      </c>
      <c r="E117" s="5">
        <f>B117-RSTAR_HLW!N107</f>
        <v>3.4329947234129277</v>
      </c>
      <c r="G117" s="16"/>
      <c r="H117" s="4"/>
    </row>
    <row r="118" spans="1:8" x14ac:dyDescent="0.25">
      <c r="A118" s="7">
        <v>36039</v>
      </c>
      <c r="B118" s="5">
        <v>5.501928289102203</v>
      </c>
      <c r="C118" s="4"/>
      <c r="D118" s="5">
        <v>2.6529070900457499</v>
      </c>
      <c r="E118" s="5">
        <f>B118-RSTAR_HLW!N108</f>
        <v>3.2890811763708401</v>
      </c>
      <c r="G118" s="16"/>
      <c r="H118" s="4"/>
    </row>
    <row r="119" spans="1:8" x14ac:dyDescent="0.25">
      <c r="A119" s="7">
        <v>36130</v>
      </c>
      <c r="B119" s="5">
        <v>4.9838744588744595</v>
      </c>
      <c r="C119" s="4"/>
      <c r="D119" s="5">
        <v>2.5471046453671602</v>
      </c>
      <c r="E119" s="5">
        <f>B119-RSTAR_HLW!N109</f>
        <v>2.6904860765786718</v>
      </c>
      <c r="G119" s="16"/>
      <c r="H119" s="4"/>
    </row>
    <row r="120" spans="1:8" x14ac:dyDescent="0.25">
      <c r="A120" s="7">
        <v>36220</v>
      </c>
      <c r="B120" s="5">
        <v>5.3181388253241799</v>
      </c>
      <c r="C120" s="4"/>
      <c r="D120" s="5">
        <v>2.5466490784295202</v>
      </c>
      <c r="E120" s="5">
        <f>B120-RSTAR_HLW!N110</f>
        <v>2.9418614448118339</v>
      </c>
      <c r="G120" s="16"/>
      <c r="H120" s="4"/>
    </row>
    <row r="121" spans="1:8" x14ac:dyDescent="0.25">
      <c r="A121" s="7">
        <v>36312</v>
      </c>
      <c r="B121" s="5">
        <v>5.8132936507936508</v>
      </c>
      <c r="C121" s="4"/>
      <c r="D121" s="5">
        <v>2.5122473015276299</v>
      </c>
      <c r="E121" s="5">
        <f>B121-RSTAR_HLW!N111</f>
        <v>3.4676062871162152</v>
      </c>
      <c r="G121" s="16"/>
      <c r="H121" s="4"/>
    </row>
    <row r="122" spans="1:8" x14ac:dyDescent="0.25">
      <c r="A122" s="7">
        <v>36404</v>
      </c>
      <c r="B122" s="5">
        <v>6.2724242424242433</v>
      </c>
      <c r="C122" s="4"/>
      <c r="D122" s="5">
        <v>2.5309355230657098</v>
      </c>
      <c r="E122" s="5">
        <f>B122-RSTAR_HLW!N112</f>
        <v>3.8194902339367798</v>
      </c>
      <c r="G122" s="16"/>
      <c r="H122" s="4"/>
    </row>
    <row r="123" spans="1:8" x14ac:dyDescent="0.25">
      <c r="A123" s="7">
        <v>36495</v>
      </c>
      <c r="B123" s="5">
        <v>6.6333910533910538</v>
      </c>
      <c r="C123" s="4"/>
      <c r="D123" s="5">
        <v>2.62430474757952</v>
      </c>
      <c r="E123" s="5">
        <f>B123-RSTAR_HLW!N113</f>
        <v>4.1109395219062055</v>
      </c>
      <c r="G123" s="16"/>
      <c r="H123" s="4"/>
    </row>
    <row r="124" spans="1:8" x14ac:dyDescent="0.25">
      <c r="A124" s="7">
        <v>36586</v>
      </c>
      <c r="B124" s="5">
        <v>6.9019828556899503</v>
      </c>
      <c r="C124" s="4"/>
      <c r="D124" s="5">
        <v>2.5907163622568001</v>
      </c>
      <c r="E124" s="5">
        <f>B124-RSTAR_HLW!N114</f>
        <v>4.3298978049675236</v>
      </c>
      <c r="G124" s="16"/>
      <c r="H124" s="4"/>
    </row>
    <row r="125" spans="1:8" x14ac:dyDescent="0.25">
      <c r="A125" s="7">
        <v>36678</v>
      </c>
      <c r="B125" s="5">
        <v>6.3009130028823117</v>
      </c>
      <c r="C125" s="4"/>
      <c r="D125" s="5">
        <v>2.5105718477207501</v>
      </c>
      <c r="E125" s="5">
        <f>B125-RSTAR_HLW!N115</f>
        <v>3.6962241820527191</v>
      </c>
      <c r="G125" s="16"/>
      <c r="H125" s="4"/>
    </row>
    <row r="126" spans="1:8" x14ac:dyDescent="0.25">
      <c r="A126" s="7">
        <v>36770</v>
      </c>
      <c r="B126" s="5">
        <v>6.1751621808143549</v>
      </c>
      <c r="C126" s="4"/>
      <c r="D126" s="5">
        <v>2.4883801915801498</v>
      </c>
      <c r="E126" s="5">
        <f>B126-RSTAR_HLW!N116</f>
        <v>3.5359447191916509</v>
      </c>
      <c r="G126" s="16"/>
      <c r="H126" s="4"/>
    </row>
    <row r="127" spans="1:8" x14ac:dyDescent="0.25">
      <c r="A127" s="7">
        <v>36861</v>
      </c>
      <c r="B127" s="5">
        <v>5.8802192982456134</v>
      </c>
      <c r="C127" s="4"/>
      <c r="D127" s="5">
        <v>2.48059583598477</v>
      </c>
      <c r="E127" s="5">
        <f>B127-RSTAR_HLW!N117</f>
        <v>3.23630438812501</v>
      </c>
      <c r="G127" s="16"/>
      <c r="H127" s="4"/>
    </row>
    <row r="128" spans="1:8" x14ac:dyDescent="0.25">
      <c r="A128" s="7">
        <v>36951</v>
      </c>
      <c r="B128" s="5">
        <v>5.2858026695526696</v>
      </c>
      <c r="C128" s="4"/>
      <c r="D128" s="5">
        <v>2.3731868991153</v>
      </c>
      <c r="E128" s="5">
        <f>B128-RSTAR_HLW!N118</f>
        <v>2.6081769609582235</v>
      </c>
      <c r="G128" s="16"/>
      <c r="H128" s="4"/>
    </row>
    <row r="129" spans="1:8" x14ac:dyDescent="0.25">
      <c r="A129" s="7">
        <v>37043</v>
      </c>
      <c r="B129" s="5">
        <v>5.8058168276972628</v>
      </c>
      <c r="C129" s="4"/>
      <c r="D129" s="5">
        <v>2.3884713531947201</v>
      </c>
      <c r="E129" s="5">
        <f>B129-RSTAR_HLW!N119</f>
        <v>3.0460995915232605</v>
      </c>
      <c r="G129" s="16"/>
      <c r="H129" s="4"/>
    </row>
    <row r="130" spans="1:8" x14ac:dyDescent="0.25">
      <c r="A130" s="7">
        <v>37135</v>
      </c>
      <c r="B130" s="5">
        <v>5.8087117918313567</v>
      </c>
      <c r="C130" s="4"/>
      <c r="D130" s="5">
        <v>2.4158204626897</v>
      </c>
      <c r="E130" s="5">
        <f>B130-RSTAR_HLW!N120</f>
        <v>3.1319688831168855</v>
      </c>
      <c r="G130" s="16"/>
      <c r="H130" s="4"/>
    </row>
    <row r="131" spans="1:8" x14ac:dyDescent="0.25">
      <c r="A131" s="7">
        <v>37226</v>
      </c>
      <c r="B131" s="5">
        <v>5.5607260245475345</v>
      </c>
      <c r="C131" s="4"/>
      <c r="D131" s="5">
        <v>2.39686383489116</v>
      </c>
      <c r="E131" s="5">
        <f>B131-RSTAR_HLW!N121</f>
        <v>2.9540268428695144</v>
      </c>
      <c r="G131" s="16"/>
      <c r="H131" s="4"/>
    </row>
    <row r="132" spans="1:8" x14ac:dyDescent="0.25">
      <c r="A132" s="7">
        <v>37316</v>
      </c>
      <c r="B132" s="5">
        <v>6.0376944444444449</v>
      </c>
      <c r="C132" s="4"/>
      <c r="D132" s="5">
        <v>2.4451893335795201</v>
      </c>
      <c r="E132" s="5">
        <f>B132-RSTAR_HLW!N122</f>
        <v>3.3401277427767568</v>
      </c>
      <c r="G132" s="16"/>
      <c r="H132" s="4"/>
    </row>
    <row r="133" spans="1:8" x14ac:dyDescent="0.25">
      <c r="A133" s="7">
        <v>37408</v>
      </c>
      <c r="B133" s="5">
        <v>6.1722829900839065</v>
      </c>
      <c r="C133" s="4"/>
      <c r="D133" s="5">
        <v>2.4766558382082202</v>
      </c>
      <c r="E133" s="5">
        <f>B133-RSTAR_HLW!N123</f>
        <v>3.4884224352892645</v>
      </c>
      <c r="G133" s="16"/>
      <c r="H133" s="4"/>
    </row>
    <row r="134" spans="1:8" x14ac:dyDescent="0.25">
      <c r="A134" s="7">
        <v>37500</v>
      </c>
      <c r="B134" s="5">
        <v>5.6479686617730094</v>
      </c>
      <c r="C134" s="4"/>
      <c r="D134" s="5">
        <v>2.48405565457904</v>
      </c>
      <c r="E134" s="5">
        <f>B134-RSTAR_HLW!N124</f>
        <v>2.9577158237751076</v>
      </c>
      <c r="G134" s="16"/>
      <c r="H134" s="4"/>
    </row>
    <row r="135" spans="1:8" x14ac:dyDescent="0.25">
      <c r="A135" s="7">
        <v>37591</v>
      </c>
      <c r="B135" s="5">
        <v>5.517884748102138</v>
      </c>
      <c r="C135" s="4"/>
      <c r="D135" s="5">
        <v>2.5161708981640998</v>
      </c>
      <c r="E135" s="5">
        <f>B135-RSTAR_HLW!N125</f>
        <v>2.8982195822233532</v>
      </c>
      <c r="G135" s="16"/>
      <c r="H135" s="4"/>
    </row>
    <row r="136" spans="1:8" x14ac:dyDescent="0.25">
      <c r="A136" s="7">
        <v>37681</v>
      </c>
      <c r="B136" s="5">
        <v>5.238138888888888</v>
      </c>
      <c r="C136" s="4"/>
      <c r="D136" s="5">
        <v>2.53832625133724</v>
      </c>
      <c r="E136" s="5">
        <f>B136-RSTAR_HLW!N126</f>
        <v>2.6712006922711615</v>
      </c>
      <c r="G136" s="16"/>
      <c r="H136" s="4"/>
    </row>
    <row r="137" spans="1:8" x14ac:dyDescent="0.25">
      <c r="A137" s="7">
        <v>37773</v>
      </c>
      <c r="B137" s="5">
        <v>5.058994816586921</v>
      </c>
      <c r="C137" s="4"/>
      <c r="D137" s="5">
        <v>2.4893657875920998</v>
      </c>
      <c r="E137" s="5">
        <f>B137-RSTAR_HLW!N127</f>
        <v>2.6550840888687719</v>
      </c>
      <c r="G137" s="16"/>
      <c r="H137" s="4"/>
    </row>
    <row r="138" spans="1:8" x14ac:dyDescent="0.25">
      <c r="A138" s="7">
        <v>37865</v>
      </c>
      <c r="B138" s="5">
        <v>5.4232760838195624</v>
      </c>
      <c r="C138" s="4"/>
      <c r="D138" s="5">
        <v>2.4785521620139002</v>
      </c>
      <c r="E138" s="5">
        <f>B138-RSTAR_HLW!N128</f>
        <v>3.0094235775507094</v>
      </c>
      <c r="G138" s="16"/>
      <c r="H138" s="4"/>
    </row>
    <row r="139" spans="1:8" x14ac:dyDescent="0.25">
      <c r="A139" s="7">
        <v>37956</v>
      </c>
      <c r="B139" s="5">
        <v>5.7466922015182886</v>
      </c>
      <c r="C139" s="4"/>
      <c r="D139" s="5">
        <v>2.4962916199112</v>
      </c>
      <c r="E139" s="5">
        <f>B139-RSTAR_HLW!N129</f>
        <v>3.3053773143561154</v>
      </c>
      <c r="G139" s="16"/>
      <c r="H139" s="4"/>
    </row>
    <row r="140" spans="1:8" x14ac:dyDescent="0.25">
      <c r="A140" s="7">
        <v>38047</v>
      </c>
      <c r="B140" s="5">
        <v>5.5788115942028993</v>
      </c>
      <c r="C140" s="4"/>
      <c r="D140" s="5">
        <v>2.50783530361791</v>
      </c>
      <c r="E140" s="5">
        <f>B140-RSTAR_HLW!N130</f>
        <v>3.1763224621389616</v>
      </c>
      <c r="G140" s="16"/>
      <c r="H140" s="4"/>
    </row>
    <row r="141" spans="1:8" x14ac:dyDescent="0.25">
      <c r="A141" s="7">
        <v>38139</v>
      </c>
      <c r="B141" s="5">
        <v>5.8688571428571423</v>
      </c>
      <c r="C141" s="4"/>
      <c r="D141" s="5">
        <v>2.5474529407759299</v>
      </c>
      <c r="E141" s="5">
        <f>B141-RSTAR_HLW!N131</f>
        <v>3.4473735947537079</v>
      </c>
      <c r="G141" s="16"/>
      <c r="H141" s="4"/>
    </row>
    <row r="142" spans="1:8" x14ac:dyDescent="0.25">
      <c r="A142" s="7">
        <v>38231</v>
      </c>
      <c r="B142" s="5">
        <v>5.5709848484848488</v>
      </c>
      <c r="C142" s="4"/>
      <c r="D142" s="5">
        <v>2.5418704532326299</v>
      </c>
      <c r="E142" s="5">
        <f>B142-RSTAR_HLW!N132</f>
        <v>3.180001826916647</v>
      </c>
      <c r="G142" s="16"/>
      <c r="H142" s="4"/>
    </row>
    <row r="143" spans="1:8" x14ac:dyDescent="0.25">
      <c r="A143" s="7">
        <v>38322</v>
      </c>
      <c r="B143" s="5">
        <v>5.3444444444444441</v>
      </c>
      <c r="C143" s="4"/>
      <c r="D143" s="5">
        <v>2.5457304647180998</v>
      </c>
      <c r="E143" s="5">
        <f>B143-RSTAR_HLW!N133</f>
        <v>2.9691829362342492</v>
      </c>
      <c r="G143" s="16"/>
      <c r="H143" s="4"/>
    </row>
    <row r="144" spans="1:8" x14ac:dyDescent="0.25">
      <c r="A144" s="7">
        <v>38412</v>
      </c>
      <c r="B144" s="5">
        <v>5.467403717627402</v>
      </c>
      <c r="C144" s="4"/>
      <c r="D144" s="5">
        <v>2.6170648457804799</v>
      </c>
      <c r="E144" s="5">
        <f>B144-RSTAR_HLW!N134</f>
        <v>3.1010301198494199</v>
      </c>
      <c r="G144" s="16"/>
      <c r="H144" s="4"/>
    </row>
    <row r="145" spans="1:8" x14ac:dyDescent="0.25">
      <c r="A145" s="7">
        <v>38504</v>
      </c>
      <c r="B145" s="5">
        <v>5.3000678210678211</v>
      </c>
      <c r="C145" s="4"/>
      <c r="D145" s="5">
        <v>2.6311528269912401</v>
      </c>
      <c r="E145" s="5">
        <f>B145-RSTAR_HLW!N135</f>
        <v>2.9316881168879312</v>
      </c>
      <c r="G145" s="16"/>
      <c r="H145" s="4"/>
    </row>
    <row r="146" spans="1:8" x14ac:dyDescent="0.25">
      <c r="A146" s="7">
        <v>38596</v>
      </c>
      <c r="B146" s="5">
        <v>5.1984324612585482</v>
      </c>
      <c r="C146" s="4"/>
      <c r="D146" s="5">
        <v>2.6134607340436502</v>
      </c>
      <c r="E146" s="5">
        <f>B146-RSTAR_HLW!N136</f>
        <v>2.7753849214858062</v>
      </c>
      <c r="G146" s="16"/>
      <c r="H146" s="4"/>
    </row>
    <row r="147" spans="1:8" x14ac:dyDescent="0.25">
      <c r="A147" s="7">
        <v>38687</v>
      </c>
      <c r="B147" s="5">
        <v>5.3939884559884561</v>
      </c>
      <c r="C147" s="4"/>
      <c r="D147" s="5">
        <v>2.5943711399307601</v>
      </c>
      <c r="E147" s="5">
        <f>B147-RSTAR_HLW!N137</f>
        <v>2.9162718169532305</v>
      </c>
      <c r="G147" s="16"/>
      <c r="H147" s="4"/>
    </row>
    <row r="148" spans="1:8" x14ac:dyDescent="0.25">
      <c r="A148" s="7">
        <v>38777</v>
      </c>
      <c r="B148" s="5">
        <v>5.2722681159420297</v>
      </c>
      <c r="C148" s="4"/>
      <c r="D148" s="5">
        <v>2.6472672469343101</v>
      </c>
      <c r="E148" s="5">
        <f>B148-RSTAR_HLW!N138</f>
        <v>2.7944033222664197</v>
      </c>
      <c r="G148" s="16"/>
      <c r="H148" s="4"/>
    </row>
    <row r="149" spans="1:8" x14ac:dyDescent="0.25">
      <c r="A149" s="7">
        <v>38869</v>
      </c>
      <c r="B149" s="5">
        <v>5.6891876750700279</v>
      </c>
      <c r="C149" s="4"/>
      <c r="D149" s="5">
        <v>2.6540634751560699</v>
      </c>
      <c r="E149" s="5">
        <f>B149-RSTAR_HLW!N139</f>
        <v>3.2673175439370392</v>
      </c>
      <c r="G149" s="16"/>
      <c r="H149" s="4"/>
    </row>
    <row r="150" spans="1:8" x14ac:dyDescent="0.25">
      <c r="A150" s="7">
        <v>38961</v>
      </c>
      <c r="B150" s="5">
        <v>5.7363250517598345</v>
      </c>
      <c r="C150" s="4"/>
      <c r="D150" s="5">
        <v>2.6614472600458901</v>
      </c>
      <c r="E150" s="5">
        <f>B150-RSTAR_HLW!N140</f>
        <v>3.3221050557191965</v>
      </c>
      <c r="G150" s="16"/>
      <c r="H150" s="4"/>
    </row>
    <row r="151" spans="1:8" x14ac:dyDescent="0.25">
      <c r="A151" s="7">
        <v>39052</v>
      </c>
      <c r="B151" s="5">
        <v>5.6537081339712927</v>
      </c>
      <c r="C151" s="4"/>
      <c r="D151" s="5">
        <v>2.6482522541295599</v>
      </c>
      <c r="E151" s="5">
        <f>B151-RSTAR_HLW!N141</f>
        <v>3.2200360439320175</v>
      </c>
      <c r="G151" s="16"/>
      <c r="H151" s="4"/>
    </row>
    <row r="152" spans="1:8" x14ac:dyDescent="0.25">
      <c r="A152" s="7">
        <v>39142</v>
      </c>
      <c r="B152" s="5">
        <v>5.8078957431457425</v>
      </c>
      <c r="C152" s="4"/>
      <c r="D152" s="5">
        <v>2.6441390643430802</v>
      </c>
      <c r="E152" s="5">
        <f>B152-RSTAR_HLW!N142</f>
        <v>3.3430015089564833</v>
      </c>
      <c r="G152" s="16"/>
      <c r="H152" s="4"/>
    </row>
    <row r="153" spans="1:8" x14ac:dyDescent="0.25">
      <c r="A153" s="7">
        <v>39234</v>
      </c>
      <c r="B153" s="5">
        <v>6.011780595813204</v>
      </c>
      <c r="C153" s="4"/>
      <c r="D153" s="5">
        <v>2.66565165674881</v>
      </c>
      <c r="E153" s="5">
        <f>B153-RSTAR_HLW!N143</f>
        <v>3.5266315846644902</v>
      </c>
      <c r="G153" s="16"/>
      <c r="H153" s="4"/>
    </row>
    <row r="154" spans="1:8" x14ac:dyDescent="0.25">
      <c r="A154" s="7">
        <v>39326</v>
      </c>
      <c r="B154" s="5">
        <v>6.0225956937799028</v>
      </c>
      <c r="C154" s="4"/>
      <c r="D154" s="5">
        <v>2.7106905088353499</v>
      </c>
      <c r="E154" s="5">
        <f>B154-RSTAR_HLW!N144</f>
        <v>3.5830377720074202</v>
      </c>
      <c r="G154" s="16"/>
      <c r="H154" s="4"/>
    </row>
    <row r="155" spans="1:8" x14ac:dyDescent="0.25">
      <c r="A155" s="7">
        <v>39417</v>
      </c>
      <c r="B155" s="5">
        <v>6.1358113168296233</v>
      </c>
      <c r="C155" s="4"/>
      <c r="D155" s="5">
        <v>2.7166291626214401</v>
      </c>
      <c r="E155" s="5">
        <f>B155-RSTAR_HLW!N145</f>
        <v>3.7563612304976899</v>
      </c>
      <c r="G155" s="16"/>
      <c r="H155" s="4"/>
    </row>
    <row r="156" spans="1:8" x14ac:dyDescent="0.25">
      <c r="A156" s="7">
        <v>39508</v>
      </c>
      <c r="B156" s="5">
        <v>6.1521595655806181</v>
      </c>
      <c r="C156" s="4"/>
      <c r="D156" s="5">
        <v>2.7286761800118802</v>
      </c>
      <c r="E156" s="5">
        <f>B156-RSTAR_HLW!N146</f>
        <v>3.7897833944346351</v>
      </c>
      <c r="G156" s="16"/>
      <c r="H156" s="4"/>
    </row>
    <row r="157" spans="1:8" x14ac:dyDescent="0.25">
      <c r="A157" s="7">
        <v>39600</v>
      </c>
      <c r="B157" s="5">
        <v>6.3707420634920631</v>
      </c>
      <c r="C157" s="4"/>
      <c r="D157" s="5">
        <v>2.75690214419736</v>
      </c>
      <c r="E157" s="5">
        <f>B157-RSTAR_HLW!N147</f>
        <v>4.0319988060591863</v>
      </c>
      <c r="G157" s="16"/>
      <c r="H157" s="4"/>
    </row>
    <row r="158" spans="1:8" x14ac:dyDescent="0.25">
      <c r="A158" s="7">
        <v>39692</v>
      </c>
      <c r="B158" s="5">
        <v>5.9583102766798417</v>
      </c>
      <c r="C158" s="4"/>
      <c r="D158" s="5">
        <v>2.7398480545502002</v>
      </c>
      <c r="E158" s="5">
        <f>B158-RSTAR_HLW!N148</f>
        <v>3.6579375138242916</v>
      </c>
      <c r="G158" s="16"/>
      <c r="H158" s="4"/>
    </row>
    <row r="159" spans="1:8" x14ac:dyDescent="0.25">
      <c r="A159" s="7">
        <v>39783</v>
      </c>
      <c r="B159" s="5">
        <v>4.790563852813853</v>
      </c>
      <c r="C159" s="4"/>
      <c r="D159" s="5">
        <v>2.5747518222960699</v>
      </c>
      <c r="E159" s="5">
        <f>B159-RSTAR_HLW!N149</f>
        <v>2.8246997907908495</v>
      </c>
      <c r="G159" s="16"/>
      <c r="H159" s="4"/>
    </row>
    <row r="160" spans="1:8" x14ac:dyDescent="0.25">
      <c r="A160" s="7">
        <v>39873</v>
      </c>
      <c r="B160" s="5">
        <v>4.2221590909090914</v>
      </c>
      <c r="C160" s="4"/>
      <c r="D160" s="5">
        <v>2.5209533406764999</v>
      </c>
      <c r="E160" s="5">
        <f>B160-RSTAR_HLW!N150</f>
        <v>2.6262034576749747</v>
      </c>
      <c r="G160" s="16"/>
      <c r="H160" s="4"/>
    </row>
    <row r="161" spans="1:8" x14ac:dyDescent="0.25">
      <c r="A161" s="7">
        <v>39965</v>
      </c>
      <c r="B161" s="5">
        <v>5.0243174603174605</v>
      </c>
      <c r="C161" s="4"/>
      <c r="D161" s="5">
        <v>2.53588160840859</v>
      </c>
      <c r="E161" s="5">
        <f>B161-RSTAR_HLW!N151</f>
        <v>3.4798804880574226</v>
      </c>
      <c r="G161" s="16"/>
      <c r="H161" s="4"/>
    </row>
    <row r="162" spans="1:8" x14ac:dyDescent="0.25">
      <c r="A162" s="7">
        <v>40057</v>
      </c>
      <c r="B162" s="5">
        <v>5.4482374835309626</v>
      </c>
      <c r="C162" s="4"/>
      <c r="D162" s="5">
        <v>2.6138981361864202</v>
      </c>
      <c r="E162" s="5">
        <f>B162-RSTAR_HLW!N152</f>
        <v>3.8665013710927116</v>
      </c>
      <c r="G162" s="16"/>
      <c r="H162" s="4"/>
    </row>
    <row r="163" spans="1:8" x14ac:dyDescent="0.25">
      <c r="A163" s="7">
        <v>40148</v>
      </c>
      <c r="B163" s="5">
        <v>5.4633333333333338</v>
      </c>
      <c r="C163" s="4"/>
      <c r="D163" s="5">
        <v>2.6637890622198301</v>
      </c>
      <c r="E163" s="5">
        <f>B163-RSTAR_HLW!N153</f>
        <v>3.8210886667933472</v>
      </c>
      <c r="G163" s="16"/>
      <c r="H163" s="4"/>
    </row>
    <row r="164" spans="1:8" x14ac:dyDescent="0.25">
      <c r="A164" s="7">
        <v>40238</v>
      </c>
      <c r="B164" s="5">
        <v>5.5516666666666667</v>
      </c>
      <c r="C164" s="4"/>
      <c r="D164" s="5">
        <v>2.7214140795420501</v>
      </c>
      <c r="E164" s="5">
        <f>B164-RSTAR_HLW!N154</f>
        <v>3.8475680478696099</v>
      </c>
      <c r="G164" s="16"/>
      <c r="H164" s="4"/>
    </row>
    <row r="165" spans="1:8" x14ac:dyDescent="0.25">
      <c r="A165" s="7">
        <v>40330</v>
      </c>
      <c r="B165" s="5">
        <v>5.5341666666666667</v>
      </c>
      <c r="C165" s="4"/>
      <c r="D165" s="5">
        <v>2.75650054275859</v>
      </c>
      <c r="E165" s="5">
        <f>B165-RSTAR_HLW!N155</f>
        <v>3.8435471373942454</v>
      </c>
      <c r="G165" s="16"/>
      <c r="H165" s="4"/>
    </row>
    <row r="166" spans="1:8" x14ac:dyDescent="0.25">
      <c r="A166" s="7">
        <v>40422</v>
      </c>
      <c r="B166" s="5">
        <v>5.0391666666666666</v>
      </c>
      <c r="C166" s="4"/>
      <c r="D166" s="5">
        <v>2.7156713397924701</v>
      </c>
      <c r="E166" s="5">
        <f>B166-RSTAR_HLW!N156</f>
        <v>3.3829162086095623</v>
      </c>
      <c r="G166" s="16"/>
      <c r="H166" s="4"/>
    </row>
    <row r="167" spans="1:8" x14ac:dyDescent="0.25">
      <c r="A167" s="7">
        <v>40513</v>
      </c>
      <c r="B167" s="5">
        <v>5.3391666666666664</v>
      </c>
      <c r="C167" s="4"/>
      <c r="D167" s="5">
        <v>2.7486155726399999</v>
      </c>
      <c r="E167" s="5">
        <f>B167-RSTAR_HLW!N157</f>
        <v>3.6488126031566694</v>
      </c>
      <c r="G167" s="16"/>
      <c r="H167" s="4"/>
    </row>
    <row r="168" spans="1:8" x14ac:dyDescent="0.25">
      <c r="A168" s="7">
        <v>40603</v>
      </c>
      <c r="B168" s="5">
        <v>5.5216666666666674</v>
      </c>
      <c r="C168" s="4"/>
      <c r="D168" s="5">
        <v>2.8080010828726101</v>
      </c>
      <c r="E168" s="5">
        <f>B168-RSTAR_HLW!N158</f>
        <v>3.7809828982949534</v>
      </c>
      <c r="G168" s="16"/>
      <c r="H168" s="4"/>
    </row>
    <row r="169" spans="1:8" x14ac:dyDescent="0.25">
      <c r="A169" s="7">
        <v>40695</v>
      </c>
      <c r="B169" s="5">
        <v>5.3325000000000005</v>
      </c>
      <c r="C169" s="4"/>
      <c r="D169" s="5">
        <v>2.7646602822956998</v>
      </c>
      <c r="E169" s="5">
        <f>B169-RSTAR_HLW!N159</f>
        <v>3.6246844748225131</v>
      </c>
      <c r="G169" s="16"/>
      <c r="H169" s="4"/>
    </row>
    <row r="170" spans="1:8" x14ac:dyDescent="0.25">
      <c r="A170" s="7">
        <v>40787</v>
      </c>
      <c r="B170" s="5">
        <v>4.5716666666666663</v>
      </c>
      <c r="C170" s="4"/>
      <c r="D170" s="5">
        <v>2.7561405739960101</v>
      </c>
      <c r="E170" s="5">
        <f>B170-RSTAR_HLW!N160</f>
        <v>2.8677099425333701</v>
      </c>
      <c r="G170" s="16"/>
      <c r="H170" s="4"/>
    </row>
    <row r="171" spans="1:8" x14ac:dyDescent="0.25">
      <c r="A171" s="7">
        <v>40878</v>
      </c>
      <c r="B171" s="5">
        <v>4.0925000000000002</v>
      </c>
      <c r="C171" s="4"/>
      <c r="D171" s="5">
        <v>2.8008984870151798</v>
      </c>
      <c r="E171" s="5">
        <f>B171-RSTAR_HLW!N161</f>
        <v>2.4101464492442108</v>
      </c>
      <c r="G171" s="16"/>
      <c r="H171" s="4"/>
    </row>
    <row r="172" spans="1:8" x14ac:dyDescent="0.25">
      <c r="A172" s="7">
        <v>40969</v>
      </c>
      <c r="B172" s="5">
        <v>3.9716666666666671</v>
      </c>
      <c r="C172" s="4"/>
      <c r="D172" s="5">
        <v>2.7004255437551001</v>
      </c>
      <c r="E172" s="5">
        <f>B172-RSTAR_HLW!N162</f>
        <v>2.3751237948867581</v>
      </c>
      <c r="G172" s="16"/>
      <c r="H172" s="4"/>
    </row>
    <row r="173" spans="1:8" x14ac:dyDescent="0.25">
      <c r="A173" s="7">
        <v>41061</v>
      </c>
      <c r="B173" s="5">
        <v>3.3766666666666665</v>
      </c>
      <c r="C173" s="4"/>
      <c r="D173" s="5">
        <v>2.6966321633077999</v>
      </c>
      <c r="E173" s="5">
        <f>B173-RSTAR_HLW!N163</f>
        <v>1.8812972966756161</v>
      </c>
      <c r="G173" s="16"/>
      <c r="H173" s="4"/>
    </row>
    <row r="174" spans="1:8" x14ac:dyDescent="0.25">
      <c r="A174" s="7">
        <v>41153</v>
      </c>
      <c r="B174" s="5">
        <v>3.0558333333333336</v>
      </c>
      <c r="C174" s="4"/>
      <c r="D174" s="5">
        <v>2.71548205502453</v>
      </c>
      <c r="E174" s="5">
        <f>B174-RSTAR_HLW!N164</f>
        <v>1.6206192504261758</v>
      </c>
      <c r="G174" s="16"/>
      <c r="H174" s="4"/>
    </row>
    <row r="175" spans="1:8" x14ac:dyDescent="0.25">
      <c r="A175" s="7">
        <v>41244</v>
      </c>
      <c r="B175" s="5">
        <v>3.1124999999999994</v>
      </c>
      <c r="C175" s="4"/>
      <c r="D175" s="5">
        <v>2.6474048860748001</v>
      </c>
      <c r="E175" s="5">
        <f>B175-RSTAR_HLW!N165</f>
        <v>1.7021628335621279</v>
      </c>
      <c r="G175" s="16"/>
      <c r="H175" s="4"/>
    </row>
    <row r="176" spans="1:8" x14ac:dyDescent="0.25">
      <c r="A176" s="7">
        <v>41334</v>
      </c>
      <c r="B176" s="5">
        <v>3.4691666666666663</v>
      </c>
      <c r="C176" s="4"/>
      <c r="D176" s="5">
        <v>2.6360359191042599</v>
      </c>
      <c r="E176" s="5">
        <f>B176-RSTAR_HLW!N166</f>
        <v>2.0426635169313747</v>
      </c>
      <c r="G176" s="16"/>
      <c r="H176" s="4"/>
    </row>
    <row r="177" spans="1:8" x14ac:dyDescent="0.25">
      <c r="A177" s="7">
        <v>41426</v>
      </c>
      <c r="B177" s="5">
        <v>3.3366666666666673</v>
      </c>
      <c r="C177" s="4"/>
      <c r="D177" s="5">
        <v>2.6200028611306401</v>
      </c>
      <c r="E177" s="5">
        <f>B177-RSTAR_HLW!N167</f>
        <v>1.9404350519926963</v>
      </c>
      <c r="G177" s="16"/>
      <c r="H177" s="4"/>
    </row>
    <row r="178" spans="1:8" x14ac:dyDescent="0.25">
      <c r="A178" s="7">
        <v>41518</v>
      </c>
      <c r="B178" s="5">
        <v>3.8683333333333336</v>
      </c>
      <c r="C178" s="4"/>
      <c r="D178" s="5">
        <v>2.5790197127736501</v>
      </c>
      <c r="E178" s="5">
        <f>B178-RSTAR_HLW!N168</f>
        <v>2.4417103638191167</v>
      </c>
      <c r="G178" s="16"/>
      <c r="H178" s="4"/>
    </row>
    <row r="179" spans="1:8" x14ac:dyDescent="0.25">
      <c r="A179" s="7">
        <v>41609</v>
      </c>
      <c r="B179" s="5">
        <v>4.1124999999999998</v>
      </c>
      <c r="C179" s="4"/>
      <c r="D179" s="5">
        <v>2.5761883532924599</v>
      </c>
      <c r="E179" s="5">
        <f>B179-RSTAR_HLW!N169</f>
        <v>2.6498699121923912</v>
      </c>
      <c r="G179" s="16"/>
      <c r="H179" s="4"/>
    </row>
    <row r="180" spans="1:8" x14ac:dyDescent="0.25">
      <c r="A180" s="7">
        <v>41699</v>
      </c>
      <c r="B180" s="5">
        <v>4.1350000000000007</v>
      </c>
      <c r="C180" s="4"/>
      <c r="D180" s="5">
        <v>2.5767178655117098</v>
      </c>
      <c r="E180" s="5">
        <f>B180-RSTAR_HLW!N170</f>
        <v>2.7024894443979872</v>
      </c>
      <c r="G180" s="16"/>
      <c r="H180" s="4"/>
    </row>
    <row r="181" spans="1:8" x14ac:dyDescent="0.25">
      <c r="A181" s="7">
        <v>41791</v>
      </c>
      <c r="B181" s="5">
        <v>3.8358333333333334</v>
      </c>
      <c r="C181" s="4"/>
      <c r="D181" s="5">
        <v>2.5772426324059001</v>
      </c>
      <c r="E181" s="5">
        <f>B181-RSTAR_HLW!N171</f>
        <v>2.3201543636519122</v>
      </c>
      <c r="G181" s="16"/>
      <c r="H181" s="4"/>
    </row>
    <row r="182" spans="1:8" x14ac:dyDescent="0.25">
      <c r="A182" s="7">
        <v>41883</v>
      </c>
      <c r="B182" s="5">
        <v>3.4741666666666666</v>
      </c>
      <c r="C182" s="4"/>
      <c r="D182" s="5">
        <v>2.5712540217635298</v>
      </c>
      <c r="E182" s="5">
        <f>B182-RSTAR_HLW!N172</f>
        <v>1.9212836525369386</v>
      </c>
      <c r="G182" s="16"/>
      <c r="H182" s="4"/>
    </row>
    <row r="183" spans="1:8" x14ac:dyDescent="0.25">
      <c r="A183" s="7">
        <v>41974</v>
      </c>
      <c r="B183" s="5">
        <v>3.1766666666666672</v>
      </c>
      <c r="C183" s="4"/>
      <c r="D183" s="5">
        <v>2.5711593044233898</v>
      </c>
      <c r="E183" s="5">
        <f>B183-RSTAR_HLW!N173</f>
        <v>1.6351816082427373</v>
      </c>
      <c r="G183" s="16"/>
      <c r="H183" s="4"/>
    </row>
    <row r="184" spans="1:8" x14ac:dyDescent="0.25">
      <c r="A184" s="7">
        <v>42064</v>
      </c>
      <c r="B184" s="5">
        <v>2.5408333333333335</v>
      </c>
      <c r="C184" s="4"/>
      <c r="D184" s="5">
        <v>2.5631687566716299</v>
      </c>
      <c r="E184" s="5">
        <f>B184-RSTAR_HLW!N174</f>
        <v>1.0999425442446964</v>
      </c>
      <c r="G184" s="16"/>
      <c r="H184" s="4"/>
    </row>
    <row r="185" spans="1:8" x14ac:dyDescent="0.25">
      <c r="A185" s="7">
        <v>42156</v>
      </c>
      <c r="B185" s="5">
        <v>2.7550000000000003</v>
      </c>
      <c r="C185" s="4"/>
      <c r="D185" s="5">
        <v>2.58232247049901</v>
      </c>
      <c r="E185" s="5">
        <f>B185-RSTAR_HLW!N175</f>
        <v>1.3678758028235727</v>
      </c>
      <c r="G185" s="16"/>
      <c r="H185" s="4"/>
    </row>
    <row r="186" spans="1:8" x14ac:dyDescent="0.25">
      <c r="A186" s="7">
        <v>42248</v>
      </c>
      <c r="B186" s="5">
        <v>2.7708333333333335</v>
      </c>
      <c r="C186" s="4"/>
      <c r="D186" s="5">
        <v>2.5654838016673498</v>
      </c>
      <c r="E186" s="5">
        <f>B186-RSTAR_HLW!N176</f>
        <v>1.3691333891526956</v>
      </c>
      <c r="G186" s="16"/>
      <c r="H186" s="4"/>
    </row>
    <row r="187" spans="1:8" x14ac:dyDescent="0.25">
      <c r="A187" s="7">
        <v>42339</v>
      </c>
      <c r="B187" s="5">
        <v>2.7733333333333334</v>
      </c>
      <c r="C187" s="4"/>
      <c r="D187" s="5">
        <v>2.548083350073</v>
      </c>
      <c r="E187" s="5">
        <f>B187-RSTAR_HLW!N177</f>
        <v>1.4022486308485549</v>
      </c>
      <c r="G187" s="16"/>
      <c r="H187" s="4"/>
    </row>
    <row r="188" spans="1:8" x14ac:dyDescent="0.25">
      <c r="A188" s="7">
        <v>42430</v>
      </c>
      <c r="B188" s="5">
        <v>2.5891666666666668</v>
      </c>
      <c r="C188" s="4"/>
      <c r="D188" s="5">
        <v>2.4923405473019802</v>
      </c>
      <c r="E188" s="5">
        <f>B188-RSTAR_HLW!N178</f>
        <v>1.2327273959164695</v>
      </c>
      <c r="G188" s="16"/>
      <c r="H188" s="4"/>
    </row>
    <row r="189" spans="1:8" x14ac:dyDescent="0.25">
      <c r="A189" s="7">
        <v>42522</v>
      </c>
      <c r="B189" s="5">
        <v>2.3175000000000003</v>
      </c>
      <c r="C189" s="4"/>
      <c r="D189" s="5">
        <v>2.4941681830588802</v>
      </c>
      <c r="E189" s="5">
        <f>B189-RSTAR_HLW!N179</f>
        <v>1.0364960000296941</v>
      </c>
      <c r="G189" s="16"/>
      <c r="H189" s="4"/>
    </row>
    <row r="190" spans="1:8" x14ac:dyDescent="0.25">
      <c r="A190" s="7">
        <v>42614</v>
      </c>
      <c r="B190" s="5">
        <v>1.9291666666666669</v>
      </c>
      <c r="C190" s="4"/>
      <c r="D190" s="5">
        <v>2.37454348849844</v>
      </c>
      <c r="E190" s="5">
        <f>B190-RSTAR_HLW!N180</f>
        <v>0.60614685484404962</v>
      </c>
      <c r="G190" s="16"/>
      <c r="H190" s="4"/>
    </row>
    <row r="191" spans="1:8" x14ac:dyDescent="0.25">
      <c r="A191" s="7">
        <v>42705</v>
      </c>
      <c r="B191" s="5">
        <v>2.499166666666667</v>
      </c>
      <c r="C191" s="4"/>
      <c r="D191" s="5">
        <v>2.3766827319363402</v>
      </c>
      <c r="E191" s="5">
        <f>B191-RSTAR_HLW!N181</f>
        <v>1.1914262307518335</v>
      </c>
      <c r="G191" s="16"/>
      <c r="H191" s="4"/>
    </row>
    <row r="192" spans="1:8" x14ac:dyDescent="0.25">
      <c r="A192" s="7">
        <v>42795</v>
      </c>
      <c r="B192" s="5">
        <v>2.7624999999999997</v>
      </c>
      <c r="C192" s="4"/>
      <c r="D192" s="5">
        <v>2.3664246479272202</v>
      </c>
      <c r="E192" s="5">
        <f>B192-RSTAR_HLW!N182</f>
        <v>1.3825880472931609</v>
      </c>
      <c r="G192" s="16"/>
      <c r="H192" s="4"/>
    </row>
    <row r="193" spans="1:8" x14ac:dyDescent="0.25">
      <c r="A193" s="7">
        <v>42887</v>
      </c>
      <c r="B193" s="5">
        <v>2.5033333333333334</v>
      </c>
      <c r="C193" s="4"/>
      <c r="D193" s="5">
        <v>2.3544566604305799</v>
      </c>
      <c r="E193" s="5">
        <f>B193-RSTAR_HLW!N183</f>
        <v>1.1035929033342182</v>
      </c>
      <c r="G193" s="16"/>
      <c r="H193" s="4"/>
    </row>
    <row r="194" spans="1:8" x14ac:dyDescent="0.25">
      <c r="A194" s="7">
        <v>42979</v>
      </c>
      <c r="B194" s="5">
        <v>2.6466666666666669</v>
      </c>
      <c r="C194" s="4"/>
      <c r="D194" s="5">
        <v>2.3815551273242499</v>
      </c>
      <c r="E194" s="5">
        <f>B194-RSTAR_HLW!N184</f>
        <v>1.2815830943614595</v>
      </c>
      <c r="G194" s="16"/>
      <c r="H194" s="4"/>
    </row>
    <row r="195" spans="1:8" x14ac:dyDescent="0.25">
      <c r="A195" s="7">
        <v>43070</v>
      </c>
      <c r="B195" s="5">
        <v>2.6433333333333331</v>
      </c>
      <c r="C195" s="4"/>
      <c r="D195" s="5">
        <v>2.3539994381746001</v>
      </c>
      <c r="E195" s="5">
        <f>B195-RSTAR_HLW!N185</f>
        <v>1.2660836993382047</v>
      </c>
      <c r="G195" s="16"/>
      <c r="H195" s="4"/>
    </row>
    <row r="196" spans="1:8" x14ac:dyDescent="0.25">
      <c r="A196" s="7">
        <v>43160</v>
      </c>
      <c r="B196" s="5">
        <v>2.7766666666666668</v>
      </c>
      <c r="C196" s="4"/>
      <c r="D196" s="5">
        <v>2.3405511366641401</v>
      </c>
      <c r="E196" s="5">
        <f>B196-RSTAR_HLW!N186</f>
        <v>1.3909182611835966</v>
      </c>
      <c r="G196" s="16"/>
      <c r="H196" s="4"/>
    </row>
    <row r="197" spans="1:8" x14ac:dyDescent="0.25">
      <c r="A197" s="7">
        <v>43252</v>
      </c>
      <c r="B197" s="5">
        <v>2.7433333333333336</v>
      </c>
      <c r="C197" s="4"/>
      <c r="D197" s="5">
        <v>2.3110301206483301</v>
      </c>
      <c r="E197" s="5">
        <f>B197-RSTAR_HLW!N187</f>
        <v>1.3819677887318349</v>
      </c>
      <c r="G197" s="16"/>
      <c r="H197" s="4"/>
    </row>
    <row r="198" spans="1:8" x14ac:dyDescent="0.25">
      <c r="A198" s="7">
        <v>43344</v>
      </c>
      <c r="B198" s="5">
        <v>2.62</v>
      </c>
      <c r="C198" s="4"/>
      <c r="D198" s="5">
        <v>2.3189514560069799</v>
      </c>
      <c r="E198" s="5">
        <f>B198-RSTAR_HLW!N188</f>
        <v>1.2328134549689249</v>
      </c>
      <c r="G198" s="16"/>
      <c r="H198" s="4"/>
    </row>
    <row r="199" spans="1:8" x14ac:dyDescent="0.25">
      <c r="A199" s="7">
        <v>43435</v>
      </c>
      <c r="B199" s="5">
        <v>2.5966666666666671</v>
      </c>
      <c r="C199" s="4"/>
      <c r="D199" s="5">
        <v>2.33653606055428</v>
      </c>
      <c r="E199" s="5">
        <f>B199-RSTAR_HLW!N189</f>
        <v>1.2498736450857666</v>
      </c>
      <c r="G199" s="16"/>
      <c r="H199" s="4"/>
    </row>
    <row r="200" spans="1:8" x14ac:dyDescent="0.25">
      <c r="A200" s="7">
        <v>43525</v>
      </c>
      <c r="B200" s="5">
        <v>2.12</v>
      </c>
      <c r="C200" s="4"/>
      <c r="D200" s="5">
        <v>2.3206772916590301</v>
      </c>
      <c r="E200" s="5">
        <f>B200-RSTAR_HLW!N190</f>
        <v>0.77228827184610416</v>
      </c>
      <c r="G200" s="16"/>
      <c r="H200" s="4"/>
    </row>
    <row r="201" spans="1:8" x14ac:dyDescent="0.25">
      <c r="A201" s="7">
        <v>43617</v>
      </c>
      <c r="B201" s="5">
        <v>1.63</v>
      </c>
      <c r="C201" s="4"/>
      <c r="D201" s="5">
        <v>2.3206772916590301</v>
      </c>
      <c r="E201" s="5">
        <f>B201-RSTAR_HLW!N191</f>
        <v>0.23885091420268445</v>
      </c>
      <c r="G201" s="16"/>
      <c r="H201" s="4"/>
    </row>
    <row r="202" spans="1:8" x14ac:dyDescent="0.25">
      <c r="A202" s="7">
        <v>43709</v>
      </c>
      <c r="B202" s="5">
        <v>1.0966666666666667</v>
      </c>
      <c r="C202" s="4"/>
      <c r="D202" s="5">
        <v>2.3206772916590301</v>
      </c>
      <c r="E202" s="5">
        <f>B202-RSTAR_HLW!N192</f>
        <v>-0.28600072822194322</v>
      </c>
      <c r="G202" s="16"/>
      <c r="H202" s="4"/>
    </row>
    <row r="203" spans="1:8" x14ac:dyDescent="0.25">
      <c r="A203" s="7">
        <v>43800</v>
      </c>
      <c r="B203" s="5">
        <v>1.1266666666666667</v>
      </c>
      <c r="C203" s="4"/>
      <c r="D203" s="5">
        <v>2.3206772916590301</v>
      </c>
      <c r="E203" s="5">
        <f>B203-RSTAR_HLW!N193</f>
        <v>-0.18481930839636962</v>
      </c>
      <c r="G203" s="16"/>
      <c r="H203" s="4"/>
    </row>
    <row r="204" spans="1:8" x14ac:dyDescent="0.25">
      <c r="A204" s="7">
        <v>43891</v>
      </c>
      <c r="B204" s="5">
        <v>1.0066666666666666</v>
      </c>
      <c r="C204" s="4"/>
      <c r="D204" s="5">
        <v>2.3206772916590301</v>
      </c>
      <c r="E204" s="5">
        <f>B204-RSTAR_HLW!N194</f>
        <v>-0.49652083897149257</v>
      </c>
      <c r="G204" s="16"/>
      <c r="H204" s="4"/>
    </row>
    <row r="205" spans="1:8" x14ac:dyDescent="0.25">
      <c r="A205" s="7">
        <v>43983</v>
      </c>
      <c r="B205" s="5">
        <v>0.89666666666666661</v>
      </c>
      <c r="C205" s="4"/>
      <c r="D205" s="5">
        <v>2.3206772916590301</v>
      </c>
      <c r="E205" s="5">
        <f>B205-RSTAR_HLW!N195</f>
        <v>-0.4363851877619277</v>
      </c>
      <c r="G205" s="16"/>
      <c r="H205" s="4"/>
    </row>
    <row r="206" spans="1:8" x14ac:dyDescent="0.25">
      <c r="A206" s="7">
        <v>44075</v>
      </c>
      <c r="B206" s="5">
        <v>0.89</v>
      </c>
      <c r="C206" s="4"/>
      <c r="D206" s="5">
        <v>2.3206772916590301</v>
      </c>
      <c r="E206" s="5">
        <f>B206-RSTAR_HLW!N196</f>
        <v>0.89</v>
      </c>
      <c r="G206" s="16"/>
      <c r="H206" s="4"/>
    </row>
    <row r="207" spans="1:8" x14ac:dyDescent="0.25">
      <c r="A207" s="7">
        <v>44166</v>
      </c>
      <c r="B207" s="5">
        <v>0.89</v>
      </c>
      <c r="C207" s="4"/>
      <c r="D207" s="5">
        <v>2.3206772916590301</v>
      </c>
      <c r="E207" s="5">
        <f>B207-RSTAR_HLW!N197</f>
        <v>0.89</v>
      </c>
      <c r="G207" s="16"/>
      <c r="H207" s="4"/>
    </row>
    <row r="208" spans="1:8" x14ac:dyDescent="0.25">
      <c r="A208" s="7">
        <v>44256</v>
      </c>
      <c r="B208" s="5">
        <v>1.3533333333333335</v>
      </c>
      <c r="C208" s="4"/>
      <c r="D208" s="5">
        <v>2.3206772916590301</v>
      </c>
      <c r="E208" s="5">
        <f>B208-RSTAR_HLW!N198</f>
        <v>1.3533333333333335</v>
      </c>
      <c r="G208" s="16"/>
      <c r="H208" s="4"/>
    </row>
    <row r="209" spans="1:7" x14ac:dyDescent="0.25">
      <c r="A209" s="7"/>
      <c r="D209" s="5">
        <v>2.3206772916590301</v>
      </c>
      <c r="G209" s="16"/>
    </row>
    <row r="210" spans="1:7" x14ac:dyDescent="0.25">
      <c r="A210" s="7"/>
      <c r="D210" s="5">
        <v>2.3206772916590301</v>
      </c>
      <c r="G210" s="16"/>
    </row>
    <row r="211" spans="1:7" x14ac:dyDescent="0.25">
      <c r="D211" s="5">
        <v>2.3206772916590301</v>
      </c>
      <c r="G211" s="16"/>
    </row>
    <row r="224" spans="1:7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7A0D-B313-4AE5-A58C-7262B1BB68A1}">
  <dimension ref="A1:N1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RowHeight="15" x14ac:dyDescent="0.25"/>
  <cols>
    <col min="1" max="1" width="11.85546875" customWidth="1"/>
    <col min="2" max="5" width="11.140625" style="2" customWidth="1"/>
  </cols>
  <sheetData>
    <row r="1" spans="1:14" x14ac:dyDescent="0.25">
      <c r="B1" s="2" t="s">
        <v>0</v>
      </c>
      <c r="C1" s="2" t="s">
        <v>1</v>
      </c>
      <c r="D1" s="2" t="s">
        <v>2</v>
      </c>
      <c r="E1" s="2" t="s">
        <v>3</v>
      </c>
      <c r="F1" s="2"/>
      <c r="G1" s="2" t="s">
        <v>21</v>
      </c>
      <c r="I1" t="s">
        <v>17</v>
      </c>
      <c r="J1" t="s">
        <v>18</v>
      </c>
      <c r="K1" t="s">
        <v>19</v>
      </c>
      <c r="L1" t="s">
        <v>20</v>
      </c>
      <c r="N1" t="s">
        <v>22</v>
      </c>
    </row>
    <row r="2" spans="1:14" x14ac:dyDescent="0.25">
      <c r="A2" s="3">
        <v>26299</v>
      </c>
      <c r="B2" s="8">
        <v>3.4467844741439801</v>
      </c>
      <c r="C2" s="8">
        <v>4.5865998755207302</v>
      </c>
      <c r="D2" s="8">
        <v>3.3402302727475202</v>
      </c>
      <c r="E2" s="8">
        <v>3.2104999855827199</v>
      </c>
      <c r="G2">
        <f>YEAR(A2)</f>
        <v>1972</v>
      </c>
      <c r="I2">
        <f>INDEX(NOMINALGDP!$A$1:$L$52,MATCH(RSTAR_HLW!$G2,NOMINALGDP!$A$1:$A$52,0),MATCH(RSTAR_HLW!I$1,NOMINALGDP!$A$1:$L$1,0))</f>
        <v>5.1038580492390843E-2</v>
      </c>
      <c r="J2">
        <f>INDEX(NOMINALGDP!$A$1:$L$52,MATCH(RSTAR_HLW!$G2,NOMINALGDP!$A$1:$A$52,0),MATCH(RSTAR_HLW!J$1,NOMINALGDP!$A$1:$L$1,0))</f>
        <v>0.54567244834275164</v>
      </c>
      <c r="K2">
        <f>INDEX(NOMINALGDP!$A$1:$L$52,MATCH(RSTAR_HLW!$G2,NOMINALGDP!$A$1:$A$52,0),MATCH(RSTAR_HLW!K$1,NOMINALGDP!$A$1:$L$1,0))</f>
        <v>0.10155130468274219</v>
      </c>
      <c r="L2">
        <f>INDEX(NOMINALGDP!$A$1:$L$52,MATCH(RSTAR_HLW!$G2,NOMINALGDP!$A$1:$A$52,0),MATCH(RSTAR_HLW!L$1,NOMINALGDP!$A$1:$L$1,0))</f>
        <v>0.30173766648211536</v>
      </c>
      <c r="N2">
        <f>SUMPRODUCT(B2:E2,I2:L2)</f>
        <v>3.9866336864963743</v>
      </c>
    </row>
    <row r="3" spans="1:14" x14ac:dyDescent="0.25">
      <c r="A3" s="3">
        <v>26390</v>
      </c>
      <c r="B3" s="8">
        <v>3.4831318058757499</v>
      </c>
      <c r="C3" s="8">
        <v>4.8214180267586002</v>
      </c>
      <c r="D3" s="8">
        <v>2.5188780176594898</v>
      </c>
      <c r="E3" s="8">
        <v>3.3254627258849601</v>
      </c>
      <c r="G3">
        <f t="shared" ref="G3:G66" si="0">YEAR(A3)</f>
        <v>1972</v>
      </c>
      <c r="I3">
        <f>INDEX(NOMINALGDP!$A$1:$L$52,MATCH(RSTAR_HLW!$G3,NOMINALGDP!$A$1:$A$52,0),MATCH(RSTAR_HLW!I$1,NOMINALGDP!$A$1:$L$1,0))</f>
        <v>5.1038580492390843E-2</v>
      </c>
      <c r="J3">
        <f>INDEX(NOMINALGDP!$A$1:$L$52,MATCH(RSTAR_HLW!$G3,NOMINALGDP!$A$1:$A$52,0),MATCH(RSTAR_HLW!J$1,NOMINALGDP!$A$1:$L$1,0))</f>
        <v>0.54567244834275164</v>
      </c>
      <c r="K3">
        <f>INDEX(NOMINALGDP!$A$1:$L$52,MATCH(RSTAR_HLW!$G3,NOMINALGDP!$A$1:$A$52,0),MATCH(RSTAR_HLW!K$1,NOMINALGDP!$A$1:$L$1,0))</f>
        <v>0.10155130468274219</v>
      </c>
      <c r="L3">
        <f>INDEX(NOMINALGDP!$A$1:$L$52,MATCH(RSTAR_HLW!$G3,NOMINALGDP!$A$1:$A$52,0),MATCH(RSTAR_HLW!L$1,NOMINALGDP!$A$1:$L$1,0))</f>
        <v>0.30173766648211536</v>
      </c>
      <c r="N3">
        <f t="shared" ref="N3:N66" si="1">SUMPRODUCT(B3:E3,I3:L3)</f>
        <v>4.067901794096823</v>
      </c>
    </row>
    <row r="4" spans="1:14" x14ac:dyDescent="0.25">
      <c r="A4" s="3">
        <v>26481</v>
      </c>
      <c r="B4" s="8">
        <v>3.3747328419642599</v>
      </c>
      <c r="C4" s="8">
        <v>4.6356890874962602</v>
      </c>
      <c r="D4" s="8">
        <v>2.6330027719943101</v>
      </c>
      <c r="E4" s="8">
        <v>3.3384972999464999</v>
      </c>
      <c r="G4">
        <f t="shared" si="0"/>
        <v>1972</v>
      </c>
      <c r="I4">
        <f>INDEX(NOMINALGDP!$A$1:$L$52,MATCH(RSTAR_HLW!$G4,NOMINALGDP!$A$1:$A$52,0),MATCH(RSTAR_HLW!I$1,NOMINALGDP!$A$1:$L$1,0))</f>
        <v>5.1038580492390843E-2</v>
      </c>
      <c r="J4">
        <f>INDEX(NOMINALGDP!$A$1:$L$52,MATCH(RSTAR_HLW!$G4,NOMINALGDP!$A$1:$A$52,0),MATCH(RSTAR_HLW!J$1,NOMINALGDP!$A$1:$L$1,0))</f>
        <v>0.54567244834275164</v>
      </c>
      <c r="K4">
        <f>INDEX(NOMINALGDP!$A$1:$L$52,MATCH(RSTAR_HLW!$G4,NOMINALGDP!$A$1:$A$52,0),MATCH(RSTAR_HLW!K$1,NOMINALGDP!$A$1:$L$1,0))</f>
        <v>0.10155130468274219</v>
      </c>
      <c r="L4">
        <f>INDEX(NOMINALGDP!$A$1:$L$52,MATCH(RSTAR_HLW!$G4,NOMINALGDP!$A$1:$A$52,0),MATCH(RSTAR_HLW!L$1,NOMINALGDP!$A$1:$L$1,0))</f>
        <v>0.30173766648211536</v>
      </c>
      <c r="N4">
        <f t="shared" si="1"/>
        <v>3.9765446394967667</v>
      </c>
    </row>
    <row r="5" spans="1:14" x14ac:dyDescent="0.25">
      <c r="A5" s="3">
        <v>26573</v>
      </c>
      <c r="B5" s="8">
        <v>3.3834173764875701</v>
      </c>
      <c r="C5" s="8">
        <v>4.7738715278337898</v>
      </c>
      <c r="D5" s="8">
        <v>2.7944596378242101</v>
      </c>
      <c r="E5" s="8">
        <v>3.43188555702862</v>
      </c>
      <c r="G5">
        <f t="shared" si="0"/>
        <v>1972</v>
      </c>
      <c r="I5">
        <f>INDEX(NOMINALGDP!$A$1:$L$52,MATCH(RSTAR_HLW!$G5,NOMINALGDP!$A$1:$A$52,0),MATCH(RSTAR_HLW!I$1,NOMINALGDP!$A$1:$L$1,0))</f>
        <v>5.1038580492390843E-2</v>
      </c>
      <c r="J5">
        <f>INDEX(NOMINALGDP!$A$1:$L$52,MATCH(RSTAR_HLW!$G5,NOMINALGDP!$A$1:$A$52,0),MATCH(RSTAR_HLW!J$1,NOMINALGDP!$A$1:$L$1,0))</f>
        <v>0.54567244834275164</v>
      </c>
      <c r="K5">
        <f>INDEX(NOMINALGDP!$A$1:$L$52,MATCH(RSTAR_HLW!$G5,NOMINALGDP!$A$1:$A$52,0),MATCH(RSTAR_HLW!K$1,NOMINALGDP!$A$1:$L$1,0))</f>
        <v>0.10155130468274219</v>
      </c>
      <c r="L5">
        <f>INDEX(NOMINALGDP!$A$1:$L$52,MATCH(RSTAR_HLW!$G5,NOMINALGDP!$A$1:$A$52,0),MATCH(RSTAR_HLW!L$1,NOMINALGDP!$A$1:$L$1,0))</f>
        <v>0.30173766648211536</v>
      </c>
      <c r="N5">
        <f t="shared" si="1"/>
        <v>4.0969651464918337</v>
      </c>
    </row>
    <row r="6" spans="1:14" x14ac:dyDescent="0.25">
      <c r="A6" s="3">
        <v>26665</v>
      </c>
      <c r="B6" s="8">
        <v>3.6064768384003401</v>
      </c>
      <c r="C6" s="8">
        <v>4.9550316858990699</v>
      </c>
      <c r="D6" s="8">
        <v>3.3440483723921499</v>
      </c>
      <c r="E6" s="8">
        <v>3.78358587147439</v>
      </c>
      <c r="G6">
        <f t="shared" si="0"/>
        <v>1973</v>
      </c>
      <c r="I6">
        <f>INDEX(NOMINALGDP!$A$1:$L$52,MATCH(RSTAR_HLW!$G6,NOMINALGDP!$A$1:$A$52,0),MATCH(RSTAR_HLW!I$1,NOMINALGDP!$A$1:$L$1,0))</f>
        <v>4.9366829903359763E-2</v>
      </c>
      <c r="J6">
        <f>INDEX(NOMINALGDP!$A$1:$L$52,MATCH(RSTAR_HLW!$G6,NOMINALGDP!$A$1:$A$52,0),MATCH(RSTAR_HLW!J$1,NOMINALGDP!$A$1:$L$1,0))</f>
        <v>0.52192009643659354</v>
      </c>
      <c r="K6">
        <f>INDEX(NOMINALGDP!$A$1:$L$52,MATCH(RSTAR_HLW!$G6,NOMINALGDP!$A$1:$A$52,0),MATCH(RSTAR_HLW!K$1,NOMINALGDP!$A$1:$L$1,0))</f>
        <v>9.7938263108778706E-2</v>
      </c>
      <c r="L6">
        <f>INDEX(NOMINALGDP!$A$1:$L$52,MATCH(RSTAR_HLW!$G6,NOMINALGDP!$A$1:$A$52,0),MATCH(RSTAR_HLW!L$1,NOMINALGDP!$A$1:$L$1,0))</f>
        <v>0.33077481055126795</v>
      </c>
      <c r="N6">
        <f t="shared" si="1"/>
        <v>4.3431961331677567</v>
      </c>
    </row>
    <row r="7" spans="1:14" x14ac:dyDescent="0.25">
      <c r="A7" s="3">
        <v>26755</v>
      </c>
      <c r="B7" s="8">
        <v>3.8997689584653998</v>
      </c>
      <c r="C7" s="8">
        <v>4.8563168015088998</v>
      </c>
      <c r="D7" s="8">
        <v>3.0612613772770199</v>
      </c>
      <c r="E7" s="8">
        <v>3.6249880955922098</v>
      </c>
      <c r="G7">
        <f t="shared" si="0"/>
        <v>1973</v>
      </c>
      <c r="I7">
        <f>INDEX(NOMINALGDP!$A$1:$L$52,MATCH(RSTAR_HLW!$G7,NOMINALGDP!$A$1:$A$52,0),MATCH(RSTAR_HLW!I$1,NOMINALGDP!$A$1:$L$1,0))</f>
        <v>4.9366829903359763E-2</v>
      </c>
      <c r="J7">
        <f>INDEX(NOMINALGDP!$A$1:$L$52,MATCH(RSTAR_HLW!$G7,NOMINALGDP!$A$1:$A$52,0),MATCH(RSTAR_HLW!J$1,NOMINALGDP!$A$1:$L$1,0))</f>
        <v>0.52192009643659354</v>
      </c>
      <c r="K7">
        <f>INDEX(NOMINALGDP!$A$1:$L$52,MATCH(RSTAR_HLW!$G7,NOMINALGDP!$A$1:$A$52,0),MATCH(RSTAR_HLW!K$1,NOMINALGDP!$A$1:$L$1,0))</f>
        <v>9.7938263108778706E-2</v>
      </c>
      <c r="L7">
        <f>INDEX(NOMINALGDP!$A$1:$L$52,MATCH(RSTAR_HLW!$G7,NOMINALGDP!$A$1:$A$52,0),MATCH(RSTAR_HLW!L$1,NOMINALGDP!$A$1:$L$1,0))</f>
        <v>0.33077481055126795</v>
      </c>
      <c r="N7">
        <f t="shared" si="1"/>
        <v>4.2259979369877518</v>
      </c>
    </row>
    <row r="8" spans="1:14" x14ac:dyDescent="0.25">
      <c r="A8" s="3">
        <v>26846</v>
      </c>
      <c r="B8" s="8">
        <v>3.6893505555278701</v>
      </c>
      <c r="C8" s="8">
        <v>4.7187019937632604</v>
      </c>
      <c r="D8" s="8">
        <v>3.1359255674016699</v>
      </c>
      <c r="E8" s="8">
        <v>3.4810240305923998</v>
      </c>
      <c r="G8">
        <f t="shared" si="0"/>
        <v>1973</v>
      </c>
      <c r="I8">
        <f>INDEX(NOMINALGDP!$A$1:$L$52,MATCH(RSTAR_HLW!$G8,NOMINALGDP!$A$1:$A$52,0),MATCH(RSTAR_HLW!I$1,NOMINALGDP!$A$1:$L$1,0))</f>
        <v>4.9366829903359763E-2</v>
      </c>
      <c r="J8">
        <f>INDEX(NOMINALGDP!$A$1:$L$52,MATCH(RSTAR_HLW!$G8,NOMINALGDP!$A$1:$A$52,0),MATCH(RSTAR_HLW!J$1,NOMINALGDP!$A$1:$L$1,0))</f>
        <v>0.52192009643659354</v>
      </c>
      <c r="K8">
        <f>INDEX(NOMINALGDP!$A$1:$L$52,MATCH(RSTAR_HLW!$G8,NOMINALGDP!$A$1:$A$52,0),MATCH(RSTAR_HLW!K$1,NOMINALGDP!$A$1:$L$1,0))</f>
        <v>9.7938263108778706E-2</v>
      </c>
      <c r="L8">
        <f>INDEX(NOMINALGDP!$A$1:$L$52,MATCH(RSTAR_HLW!$G8,NOMINALGDP!$A$1:$A$52,0),MATCH(RSTAR_HLW!L$1,NOMINALGDP!$A$1:$L$1,0))</f>
        <v>0.33077481055126795</v>
      </c>
      <c r="N8">
        <f t="shared" si="1"/>
        <v>4.1034791085224205</v>
      </c>
    </row>
    <row r="9" spans="1:14" x14ac:dyDescent="0.25">
      <c r="A9" s="3">
        <v>26938</v>
      </c>
      <c r="B9" s="8">
        <v>3.8945061597942199</v>
      </c>
      <c r="C9" s="8">
        <v>4.8088430650322804</v>
      </c>
      <c r="D9" s="8">
        <v>3.0675801047699198</v>
      </c>
      <c r="E9" s="8">
        <v>3.4137562107759698</v>
      </c>
      <c r="G9">
        <f t="shared" si="0"/>
        <v>1973</v>
      </c>
      <c r="I9">
        <f>INDEX(NOMINALGDP!$A$1:$L$52,MATCH(RSTAR_HLW!$G9,NOMINALGDP!$A$1:$A$52,0),MATCH(RSTAR_HLW!I$1,NOMINALGDP!$A$1:$L$1,0))</f>
        <v>4.9366829903359763E-2</v>
      </c>
      <c r="J9">
        <f>INDEX(NOMINALGDP!$A$1:$L$52,MATCH(RSTAR_HLW!$G9,NOMINALGDP!$A$1:$A$52,0),MATCH(RSTAR_HLW!J$1,NOMINALGDP!$A$1:$L$1,0))</f>
        <v>0.52192009643659354</v>
      </c>
      <c r="K9">
        <f>INDEX(NOMINALGDP!$A$1:$L$52,MATCH(RSTAR_HLW!$G9,NOMINALGDP!$A$1:$A$52,0),MATCH(RSTAR_HLW!K$1,NOMINALGDP!$A$1:$L$1,0))</f>
        <v>9.7938263108778706E-2</v>
      </c>
      <c r="L9">
        <f>INDEX(NOMINALGDP!$A$1:$L$52,MATCH(RSTAR_HLW!$G9,NOMINALGDP!$A$1:$A$52,0),MATCH(RSTAR_HLW!L$1,NOMINALGDP!$A$1:$L$1,0))</f>
        <v>0.33077481055126795</v>
      </c>
      <c r="N9">
        <f t="shared" si="1"/>
        <v>4.1317092906940864</v>
      </c>
    </row>
    <row r="10" spans="1:14" x14ac:dyDescent="0.25">
      <c r="A10" s="3">
        <v>27030</v>
      </c>
      <c r="B10" s="8">
        <v>3.8580399361421498</v>
      </c>
      <c r="C10" s="8">
        <v>4.7079145870304897</v>
      </c>
      <c r="D10" s="8">
        <v>3.05899415378201</v>
      </c>
      <c r="E10" s="8">
        <v>3.1562286639574202</v>
      </c>
      <c r="G10">
        <f t="shared" si="0"/>
        <v>1974</v>
      </c>
      <c r="I10">
        <f>INDEX(NOMINALGDP!$A$1:$L$52,MATCH(RSTAR_HLW!$G10,NOMINALGDP!$A$1:$A$52,0),MATCH(RSTAR_HLW!I$1,NOMINALGDP!$A$1:$L$1,0))</f>
        <v>5.0688337257019357E-2</v>
      </c>
      <c r="J10">
        <f>INDEX(NOMINALGDP!$A$1:$L$52,MATCH(RSTAR_HLW!$G10,NOMINALGDP!$A$1:$A$52,0),MATCH(RSTAR_HLW!J$1,NOMINALGDP!$A$1:$L$1,0))</f>
        <v>0.51606607056914555</v>
      </c>
      <c r="K10">
        <f>INDEX(NOMINALGDP!$A$1:$L$52,MATCH(RSTAR_HLW!$G10,NOMINALGDP!$A$1:$A$52,0),MATCH(RSTAR_HLW!K$1,NOMINALGDP!$A$1:$L$1,0))</f>
        <v>9.4947099028164519E-2</v>
      </c>
      <c r="L10">
        <f>INDEX(NOMINALGDP!$A$1:$L$52,MATCH(RSTAR_HLW!$G10,NOMINALGDP!$A$1:$A$52,0),MATCH(RSTAR_HLW!L$1,NOMINALGDP!$A$1:$L$1,0))</f>
        <v>0.33829849314567062</v>
      </c>
      <c r="N10">
        <f t="shared" si="1"/>
        <v>3.9833426328238941</v>
      </c>
    </row>
    <row r="11" spans="1:14" x14ac:dyDescent="0.25">
      <c r="A11" s="3">
        <v>27120</v>
      </c>
      <c r="B11" s="8">
        <v>4.3503104505319303</v>
      </c>
      <c r="C11" s="8">
        <v>4.72612430974905</v>
      </c>
      <c r="D11" s="8">
        <v>2.79670088043054</v>
      </c>
      <c r="E11" s="8">
        <v>3.2915871849041798</v>
      </c>
      <c r="G11">
        <f t="shared" si="0"/>
        <v>1974</v>
      </c>
      <c r="I11">
        <f>INDEX(NOMINALGDP!$A$1:$L$52,MATCH(RSTAR_HLW!$G11,NOMINALGDP!$A$1:$A$52,0),MATCH(RSTAR_HLW!I$1,NOMINALGDP!$A$1:$L$1,0))</f>
        <v>5.0688337257019357E-2</v>
      </c>
      <c r="J11">
        <f>INDEX(NOMINALGDP!$A$1:$L$52,MATCH(RSTAR_HLW!$G11,NOMINALGDP!$A$1:$A$52,0),MATCH(RSTAR_HLW!J$1,NOMINALGDP!$A$1:$L$1,0))</f>
        <v>0.51606607056914555</v>
      </c>
      <c r="K11">
        <f>INDEX(NOMINALGDP!$A$1:$L$52,MATCH(RSTAR_HLW!$G11,NOMINALGDP!$A$1:$A$52,0),MATCH(RSTAR_HLW!K$1,NOMINALGDP!$A$1:$L$1,0))</f>
        <v>9.4947099028164519E-2</v>
      </c>
      <c r="L11">
        <f>INDEX(NOMINALGDP!$A$1:$L$52,MATCH(RSTAR_HLW!$G11,NOMINALGDP!$A$1:$A$52,0),MATCH(RSTAR_HLW!L$1,NOMINALGDP!$A$1:$L$1,0))</f>
        <v>0.33829849314567062</v>
      </c>
      <c r="N11">
        <f t="shared" si="1"/>
        <v>4.0385800249998836</v>
      </c>
    </row>
    <row r="12" spans="1:14" x14ac:dyDescent="0.25">
      <c r="A12" s="3">
        <v>27211</v>
      </c>
      <c r="B12" s="8">
        <v>4.4848656125003004</v>
      </c>
      <c r="C12" s="8">
        <v>4.4901057199330401</v>
      </c>
      <c r="D12" s="8">
        <v>2.8752732625765902</v>
      </c>
      <c r="E12" s="8">
        <v>3.3576519054919398</v>
      </c>
      <c r="G12">
        <f t="shared" si="0"/>
        <v>1974</v>
      </c>
      <c r="I12">
        <f>INDEX(NOMINALGDP!$A$1:$L$52,MATCH(RSTAR_HLW!$G12,NOMINALGDP!$A$1:$A$52,0),MATCH(RSTAR_HLW!I$1,NOMINALGDP!$A$1:$L$1,0))</f>
        <v>5.0688337257019357E-2</v>
      </c>
      <c r="J12">
        <f>INDEX(NOMINALGDP!$A$1:$L$52,MATCH(RSTAR_HLW!$G12,NOMINALGDP!$A$1:$A$52,0),MATCH(RSTAR_HLW!J$1,NOMINALGDP!$A$1:$L$1,0))</f>
        <v>0.51606607056914555</v>
      </c>
      <c r="K12">
        <f>INDEX(NOMINALGDP!$A$1:$L$52,MATCH(RSTAR_HLW!$G12,NOMINALGDP!$A$1:$A$52,0),MATCH(RSTAR_HLW!K$1,NOMINALGDP!$A$1:$L$1,0))</f>
        <v>9.4947099028164519E-2</v>
      </c>
      <c r="L12">
        <f>INDEX(NOMINALGDP!$A$1:$L$52,MATCH(RSTAR_HLW!$G12,NOMINALGDP!$A$1:$A$52,0),MATCH(RSTAR_HLW!L$1,NOMINALGDP!$A$1:$L$1,0))</f>
        <v>0.33829849314567062</v>
      </c>
      <c r="N12">
        <f t="shared" si="1"/>
        <v>3.9534090313752186</v>
      </c>
    </row>
    <row r="13" spans="1:14" x14ac:dyDescent="0.25">
      <c r="A13" s="3">
        <v>27303</v>
      </c>
      <c r="B13" s="8">
        <v>4.32773274158615</v>
      </c>
      <c r="C13" s="8">
        <v>4.29118471892596</v>
      </c>
      <c r="D13" s="8">
        <v>2.10684685170459</v>
      </c>
      <c r="E13" s="8">
        <v>3.2069526088583</v>
      </c>
      <c r="G13">
        <f t="shared" si="0"/>
        <v>1974</v>
      </c>
      <c r="I13">
        <f>INDEX(NOMINALGDP!$A$1:$L$52,MATCH(RSTAR_HLW!$G13,NOMINALGDP!$A$1:$A$52,0),MATCH(RSTAR_HLW!I$1,NOMINALGDP!$A$1:$L$1,0))</f>
        <v>5.0688337257019357E-2</v>
      </c>
      <c r="J13">
        <f>INDEX(NOMINALGDP!$A$1:$L$52,MATCH(RSTAR_HLW!$G13,NOMINALGDP!$A$1:$A$52,0),MATCH(RSTAR_HLW!J$1,NOMINALGDP!$A$1:$L$1,0))</f>
        <v>0.51606607056914555</v>
      </c>
      <c r="K13">
        <f>INDEX(NOMINALGDP!$A$1:$L$52,MATCH(RSTAR_HLW!$G13,NOMINALGDP!$A$1:$A$52,0),MATCH(RSTAR_HLW!K$1,NOMINALGDP!$A$1:$L$1,0))</f>
        <v>9.4947099028164519E-2</v>
      </c>
      <c r="L13">
        <f>INDEX(NOMINALGDP!$A$1:$L$52,MATCH(RSTAR_HLW!$G13,NOMINALGDP!$A$1:$A$52,0),MATCH(RSTAR_HLW!L$1,NOMINALGDP!$A$1:$L$1,0))</f>
        <v>0.33829849314567062</v>
      </c>
      <c r="N13">
        <f t="shared" si="1"/>
        <v>3.7188466445785595</v>
      </c>
    </row>
    <row r="14" spans="1:14" x14ac:dyDescent="0.25">
      <c r="A14" s="3">
        <v>27395</v>
      </c>
      <c r="B14" s="8">
        <v>3.7498115871256199</v>
      </c>
      <c r="C14" s="8">
        <v>3.9958376451243298</v>
      </c>
      <c r="D14" s="8">
        <v>1.8847337018168</v>
      </c>
      <c r="E14" s="8">
        <v>3.1941407486851001</v>
      </c>
      <c r="G14">
        <f t="shared" si="0"/>
        <v>1975</v>
      </c>
      <c r="I14">
        <f>INDEX(NOMINALGDP!$A$1:$L$52,MATCH(RSTAR_HLW!$G14,NOMINALGDP!$A$1:$A$52,0),MATCH(RSTAR_HLW!I$1,NOMINALGDP!$A$1:$L$1,0))</f>
        <v>5.0551004954079166E-2</v>
      </c>
      <c r="J14">
        <f>INDEX(NOMINALGDP!$A$1:$L$52,MATCH(RSTAR_HLW!$G14,NOMINALGDP!$A$1:$A$52,0),MATCH(RSTAR_HLW!J$1,NOMINALGDP!$A$1:$L$1,0))</f>
        <v>0.50621342886157994</v>
      </c>
      <c r="K14">
        <f>INDEX(NOMINALGDP!$A$1:$L$52,MATCH(RSTAR_HLW!$G14,NOMINALGDP!$A$1:$A$52,0),MATCH(RSTAR_HLW!K$1,NOMINALGDP!$A$1:$L$1,0))</f>
        <v>9.1950843829819787E-2</v>
      </c>
      <c r="L14">
        <f>INDEX(NOMINALGDP!$A$1:$L$52,MATCH(RSTAR_HLW!$G14,NOMINALGDP!$A$1:$A$52,0),MATCH(RSTAR_HLW!L$1,NOMINALGDP!$A$1:$L$1,0))</f>
        <v>0.35128472235452113</v>
      </c>
      <c r="N14">
        <f t="shared" si="1"/>
        <v>3.5076591199698814</v>
      </c>
    </row>
    <row r="15" spans="1:14" x14ac:dyDescent="0.25">
      <c r="A15" s="3">
        <v>27485</v>
      </c>
      <c r="B15" s="8">
        <v>3.4099110236043702</v>
      </c>
      <c r="C15" s="8">
        <v>4.0595414641304499</v>
      </c>
      <c r="D15" s="8">
        <v>2.0799039950138001</v>
      </c>
      <c r="E15" s="8">
        <v>3.34368847350428</v>
      </c>
      <c r="G15">
        <f t="shared" si="0"/>
        <v>1975</v>
      </c>
      <c r="I15">
        <f>INDEX(NOMINALGDP!$A$1:$L$52,MATCH(RSTAR_HLW!$G15,NOMINALGDP!$A$1:$A$52,0),MATCH(RSTAR_HLW!I$1,NOMINALGDP!$A$1:$L$1,0))</f>
        <v>5.0551004954079166E-2</v>
      </c>
      <c r="J15">
        <f>INDEX(NOMINALGDP!$A$1:$L$52,MATCH(RSTAR_HLW!$G15,NOMINALGDP!$A$1:$A$52,0),MATCH(RSTAR_HLW!J$1,NOMINALGDP!$A$1:$L$1,0))</f>
        <v>0.50621342886157994</v>
      </c>
      <c r="K15">
        <f>INDEX(NOMINALGDP!$A$1:$L$52,MATCH(RSTAR_HLW!$G15,NOMINALGDP!$A$1:$A$52,0),MATCH(RSTAR_HLW!K$1,NOMINALGDP!$A$1:$L$1,0))</f>
        <v>9.1950843829819787E-2</v>
      </c>
      <c r="L15">
        <f>INDEX(NOMINALGDP!$A$1:$L$52,MATCH(RSTAR_HLW!$G15,NOMINALGDP!$A$1:$A$52,0),MATCH(RSTAR_HLW!L$1,NOMINALGDP!$A$1:$L$1,0))</f>
        <v>0.35128472235452113</v>
      </c>
      <c r="N15">
        <f t="shared" si="1"/>
        <v>3.5932044376919237</v>
      </c>
    </row>
    <row r="16" spans="1:14" x14ac:dyDescent="0.25">
      <c r="A16" s="3">
        <v>27576</v>
      </c>
      <c r="B16" s="8">
        <v>3.3361507554555501</v>
      </c>
      <c r="C16" s="8">
        <v>4.2103403929000098</v>
      </c>
      <c r="D16" s="8">
        <v>2.22622422921201</v>
      </c>
      <c r="E16" s="8">
        <v>3.2739715241849301</v>
      </c>
      <c r="G16">
        <f t="shared" si="0"/>
        <v>1975</v>
      </c>
      <c r="I16">
        <f>INDEX(NOMINALGDP!$A$1:$L$52,MATCH(RSTAR_HLW!$G16,NOMINALGDP!$A$1:$A$52,0),MATCH(RSTAR_HLW!I$1,NOMINALGDP!$A$1:$L$1,0))</f>
        <v>5.0551004954079166E-2</v>
      </c>
      <c r="J16">
        <f>INDEX(NOMINALGDP!$A$1:$L$52,MATCH(RSTAR_HLW!$G16,NOMINALGDP!$A$1:$A$52,0),MATCH(RSTAR_HLW!J$1,NOMINALGDP!$A$1:$L$1,0))</f>
        <v>0.50621342886157994</v>
      </c>
      <c r="K16">
        <f>INDEX(NOMINALGDP!$A$1:$L$52,MATCH(RSTAR_HLW!$G16,NOMINALGDP!$A$1:$A$52,0),MATCH(RSTAR_HLW!K$1,NOMINALGDP!$A$1:$L$1,0))</f>
        <v>9.1950843829819787E-2</v>
      </c>
      <c r="L16">
        <f>INDEX(NOMINALGDP!$A$1:$L$52,MATCH(RSTAR_HLW!$G16,NOMINALGDP!$A$1:$A$52,0),MATCH(RSTAR_HLW!L$1,NOMINALGDP!$A$1:$L$1,0))</f>
        <v>0.35128472235452113</v>
      </c>
      <c r="N16">
        <f t="shared" si="1"/>
        <v>3.6547759946312599</v>
      </c>
    </row>
    <row r="17" spans="1:14" x14ac:dyDescent="0.25">
      <c r="A17" s="3">
        <v>27668</v>
      </c>
      <c r="B17" s="8">
        <v>3.2976855148720299</v>
      </c>
      <c r="C17" s="8">
        <v>4.1444607016971702</v>
      </c>
      <c r="D17" s="8">
        <v>2.30751916734636</v>
      </c>
      <c r="E17" s="8">
        <v>3.2109692544105801</v>
      </c>
      <c r="G17">
        <f t="shared" si="0"/>
        <v>1975</v>
      </c>
      <c r="I17">
        <f>INDEX(NOMINALGDP!$A$1:$L$52,MATCH(RSTAR_HLW!$G17,NOMINALGDP!$A$1:$A$52,0),MATCH(RSTAR_HLW!I$1,NOMINALGDP!$A$1:$L$1,0))</f>
        <v>5.0551004954079166E-2</v>
      </c>
      <c r="J17">
        <f>INDEX(NOMINALGDP!$A$1:$L$52,MATCH(RSTAR_HLW!$G17,NOMINALGDP!$A$1:$A$52,0),MATCH(RSTAR_HLW!J$1,NOMINALGDP!$A$1:$L$1,0))</f>
        <v>0.50621342886157994</v>
      </c>
      <c r="K17">
        <f>INDEX(NOMINALGDP!$A$1:$L$52,MATCH(RSTAR_HLW!$G17,NOMINALGDP!$A$1:$A$52,0),MATCH(RSTAR_HLW!K$1,NOMINALGDP!$A$1:$L$1,0))</f>
        <v>9.1950843829819787E-2</v>
      </c>
      <c r="L17">
        <f>INDEX(NOMINALGDP!$A$1:$L$52,MATCH(RSTAR_HLW!$G17,NOMINALGDP!$A$1:$A$52,0),MATCH(RSTAR_HLW!L$1,NOMINALGDP!$A$1:$L$1,0))</f>
        <v>0.35128472235452113</v>
      </c>
      <c r="N17">
        <f t="shared" si="1"/>
        <v>3.60482575700299</v>
      </c>
    </row>
    <row r="18" spans="1:14" x14ac:dyDescent="0.25">
      <c r="A18" s="3">
        <v>27760</v>
      </c>
      <c r="B18" s="8">
        <v>3.3651817335401901</v>
      </c>
      <c r="C18" s="8">
        <v>4.1596185149296199</v>
      </c>
      <c r="D18" s="8">
        <v>2.50974594032781</v>
      </c>
      <c r="E18" s="8">
        <v>3.1179187083208002</v>
      </c>
      <c r="G18">
        <f t="shared" si="0"/>
        <v>1976</v>
      </c>
      <c r="I18">
        <f>INDEX(NOMINALGDP!$A$1:$L$52,MATCH(RSTAR_HLW!$G18,NOMINALGDP!$A$1:$A$52,0),MATCH(RSTAR_HLW!I$1,NOMINALGDP!$A$1:$L$1,0))</f>
        <v>5.1940620157996206E-2</v>
      </c>
      <c r="J18">
        <f>INDEX(NOMINALGDP!$A$1:$L$52,MATCH(RSTAR_HLW!$G18,NOMINALGDP!$A$1:$A$52,0),MATCH(RSTAR_HLW!J$1,NOMINALGDP!$A$1:$L$1,0))</f>
        <v>0.51771938788531013</v>
      </c>
      <c r="K18">
        <f>INDEX(NOMINALGDP!$A$1:$L$52,MATCH(RSTAR_HLW!$G18,NOMINALGDP!$A$1:$A$52,0),MATCH(RSTAR_HLW!K$1,NOMINALGDP!$A$1:$L$1,0))</f>
        <v>9.1829758051582139E-2</v>
      </c>
      <c r="L18">
        <f>INDEX(NOMINALGDP!$A$1:$L$52,MATCH(RSTAR_HLW!$G18,NOMINALGDP!$A$1:$A$52,0),MATCH(RSTAR_HLW!L$1,NOMINALGDP!$A$1:$L$1,0))</f>
        <v>0.33851023390511165</v>
      </c>
      <c r="N18">
        <f t="shared" si="1"/>
        <v>3.614221531292245</v>
      </c>
    </row>
    <row r="19" spans="1:14" x14ac:dyDescent="0.25">
      <c r="A19" s="3">
        <v>27851</v>
      </c>
      <c r="B19" s="8">
        <v>2.9781049983612702</v>
      </c>
      <c r="C19" s="8">
        <v>4.2348687707119099</v>
      </c>
      <c r="D19" s="8">
        <v>2.5723075083015998</v>
      </c>
      <c r="E19" s="8">
        <v>2.8945665468291102</v>
      </c>
      <c r="G19">
        <f t="shared" si="0"/>
        <v>1976</v>
      </c>
      <c r="I19">
        <f>INDEX(NOMINALGDP!$A$1:$L$52,MATCH(RSTAR_HLW!$G19,NOMINALGDP!$A$1:$A$52,0),MATCH(RSTAR_HLW!I$1,NOMINALGDP!$A$1:$L$1,0))</f>
        <v>5.1940620157996206E-2</v>
      </c>
      <c r="J19">
        <f>INDEX(NOMINALGDP!$A$1:$L$52,MATCH(RSTAR_HLW!$G19,NOMINALGDP!$A$1:$A$52,0),MATCH(RSTAR_HLW!J$1,NOMINALGDP!$A$1:$L$1,0))</f>
        <v>0.51771938788531013</v>
      </c>
      <c r="K19">
        <f>INDEX(NOMINALGDP!$A$1:$L$52,MATCH(RSTAR_HLW!$G19,NOMINALGDP!$A$1:$A$52,0),MATCH(RSTAR_HLW!K$1,NOMINALGDP!$A$1:$L$1,0))</f>
        <v>9.1829758051582139E-2</v>
      </c>
      <c r="L19">
        <f>INDEX(NOMINALGDP!$A$1:$L$52,MATCH(RSTAR_HLW!$G19,NOMINALGDP!$A$1:$A$52,0),MATCH(RSTAR_HLW!L$1,NOMINALGDP!$A$1:$L$1,0))</f>
        <v>0.33851023390511165</v>
      </c>
      <c r="N19">
        <f t="shared" si="1"/>
        <v>3.5632130632007359</v>
      </c>
    </row>
    <row r="20" spans="1:14" x14ac:dyDescent="0.25">
      <c r="A20" s="3">
        <v>27942</v>
      </c>
      <c r="B20" s="8">
        <v>2.9717632373968201</v>
      </c>
      <c r="C20" s="8">
        <v>4.0557882417108697</v>
      </c>
      <c r="D20" s="8">
        <v>2.4769350729025401</v>
      </c>
      <c r="E20" s="8">
        <v>2.91992877101793</v>
      </c>
      <c r="G20">
        <f t="shared" si="0"/>
        <v>1976</v>
      </c>
      <c r="I20">
        <f>INDEX(NOMINALGDP!$A$1:$L$52,MATCH(RSTAR_HLW!$G20,NOMINALGDP!$A$1:$A$52,0),MATCH(RSTAR_HLW!I$1,NOMINALGDP!$A$1:$L$1,0))</f>
        <v>5.1940620157996206E-2</v>
      </c>
      <c r="J20">
        <f>INDEX(NOMINALGDP!$A$1:$L$52,MATCH(RSTAR_HLW!$G20,NOMINALGDP!$A$1:$A$52,0),MATCH(RSTAR_HLW!J$1,NOMINALGDP!$A$1:$L$1,0))</f>
        <v>0.51771938788531013</v>
      </c>
      <c r="K20">
        <f>INDEX(NOMINALGDP!$A$1:$L$52,MATCH(RSTAR_HLW!$G20,NOMINALGDP!$A$1:$A$52,0),MATCH(RSTAR_HLW!K$1,NOMINALGDP!$A$1:$L$1,0))</f>
        <v>9.1829758051582139E-2</v>
      </c>
      <c r="L20">
        <f>INDEX(NOMINALGDP!$A$1:$L$52,MATCH(RSTAR_HLW!$G20,NOMINALGDP!$A$1:$A$52,0),MATCH(RSTAR_HLW!L$1,NOMINALGDP!$A$1:$L$1,0))</f>
        <v>0.33851023390511165</v>
      </c>
      <c r="N20">
        <f t="shared" si="1"/>
        <v>3.4699975511217778</v>
      </c>
    </row>
    <row r="21" spans="1:14" x14ac:dyDescent="0.25">
      <c r="A21" s="3">
        <v>28034</v>
      </c>
      <c r="B21" s="8">
        <v>2.9146993469749698</v>
      </c>
      <c r="C21" s="8">
        <v>3.96337530293559</v>
      </c>
      <c r="D21" s="8">
        <v>2.6962356978066802</v>
      </c>
      <c r="E21" s="8">
        <v>3.1457323798461201</v>
      </c>
      <c r="G21">
        <f t="shared" si="0"/>
        <v>1976</v>
      </c>
      <c r="I21">
        <f>INDEX(NOMINALGDP!$A$1:$L$52,MATCH(RSTAR_HLW!$G21,NOMINALGDP!$A$1:$A$52,0),MATCH(RSTAR_HLW!I$1,NOMINALGDP!$A$1:$L$1,0))</f>
        <v>5.1940620157996206E-2</v>
      </c>
      <c r="J21">
        <f>INDEX(NOMINALGDP!$A$1:$L$52,MATCH(RSTAR_HLW!$G21,NOMINALGDP!$A$1:$A$52,0),MATCH(RSTAR_HLW!J$1,NOMINALGDP!$A$1:$L$1,0))</f>
        <v>0.51771938788531013</v>
      </c>
      <c r="K21">
        <f>INDEX(NOMINALGDP!$A$1:$L$52,MATCH(RSTAR_HLW!$G21,NOMINALGDP!$A$1:$A$52,0),MATCH(RSTAR_HLW!K$1,NOMINALGDP!$A$1:$L$1,0))</f>
        <v>9.1829758051582139E-2</v>
      </c>
      <c r="L21">
        <f>INDEX(NOMINALGDP!$A$1:$L$52,MATCH(RSTAR_HLW!$G21,NOMINALGDP!$A$1:$A$52,0),MATCH(RSTAR_HLW!L$1,NOMINALGDP!$A$1:$L$1,0))</f>
        <v>0.33851023390511165</v>
      </c>
      <c r="N21">
        <f t="shared" si="1"/>
        <v>3.5157648029357751</v>
      </c>
    </row>
    <row r="22" spans="1:14" x14ac:dyDescent="0.25">
      <c r="A22" s="3">
        <v>28126</v>
      </c>
      <c r="B22" s="8">
        <v>3.0230571090814</v>
      </c>
      <c r="C22" s="8">
        <v>4.1481397936161999</v>
      </c>
      <c r="D22" s="8">
        <v>2.5440743516850399</v>
      </c>
      <c r="E22" s="8">
        <v>3.19327136731471</v>
      </c>
      <c r="G22">
        <f t="shared" si="0"/>
        <v>1977</v>
      </c>
      <c r="I22">
        <f>INDEX(NOMINALGDP!$A$1:$L$52,MATCH(RSTAR_HLW!$G22,NOMINALGDP!$A$1:$A$52,0),MATCH(RSTAR_HLW!I$1,NOMINALGDP!$A$1:$L$1,0))</f>
        <v>5.0622074654594652E-2</v>
      </c>
      <c r="J22">
        <f>INDEX(NOMINALGDP!$A$1:$L$52,MATCH(RSTAR_HLW!$G22,NOMINALGDP!$A$1:$A$52,0),MATCH(RSTAR_HLW!J$1,NOMINALGDP!$A$1:$L$1,0))</f>
        <v>0.51036216686850222</v>
      </c>
      <c r="K22">
        <f>INDEX(NOMINALGDP!$A$1:$L$52,MATCH(RSTAR_HLW!$G22,NOMINALGDP!$A$1:$A$52,0),MATCH(RSTAR_HLW!K$1,NOMINALGDP!$A$1:$L$1,0))</f>
        <v>8.865031847400609E-2</v>
      </c>
      <c r="L22">
        <f>INDEX(NOMINALGDP!$A$1:$L$52,MATCH(RSTAR_HLW!$G22,NOMINALGDP!$A$1:$A$52,0),MATCH(RSTAR_HLW!L$1,NOMINALGDP!$A$1:$L$1,0))</f>
        <v>0.35036544000289704</v>
      </c>
      <c r="N22">
        <f t="shared" si="1"/>
        <v>3.6144319653607471</v>
      </c>
    </row>
    <row r="23" spans="1:14" x14ac:dyDescent="0.25">
      <c r="A23" s="3">
        <v>28216</v>
      </c>
      <c r="B23" s="8">
        <v>3.1135959090115199</v>
      </c>
      <c r="C23" s="8">
        <v>4.1460231451201697</v>
      </c>
      <c r="D23" s="8">
        <v>2.4131590114464698</v>
      </c>
      <c r="E23" s="8">
        <v>2.9395086466334601</v>
      </c>
      <c r="G23">
        <f t="shared" si="0"/>
        <v>1977</v>
      </c>
      <c r="I23">
        <f>INDEX(NOMINALGDP!$A$1:$L$52,MATCH(RSTAR_HLW!$G23,NOMINALGDP!$A$1:$A$52,0),MATCH(RSTAR_HLW!I$1,NOMINALGDP!$A$1:$L$1,0))</f>
        <v>5.0622074654594652E-2</v>
      </c>
      <c r="J23">
        <f>INDEX(NOMINALGDP!$A$1:$L$52,MATCH(RSTAR_HLW!$G23,NOMINALGDP!$A$1:$A$52,0),MATCH(RSTAR_HLW!J$1,NOMINALGDP!$A$1:$L$1,0))</f>
        <v>0.51036216686850222</v>
      </c>
      <c r="K23">
        <f>INDEX(NOMINALGDP!$A$1:$L$52,MATCH(RSTAR_HLW!$G23,NOMINALGDP!$A$1:$A$52,0),MATCH(RSTAR_HLW!K$1,NOMINALGDP!$A$1:$L$1,0))</f>
        <v>8.865031847400609E-2</v>
      </c>
      <c r="L23">
        <f>INDEX(NOMINALGDP!$A$1:$L$52,MATCH(RSTAR_HLW!$G23,NOMINALGDP!$A$1:$A$52,0),MATCH(RSTAR_HLW!L$1,NOMINALGDP!$A$1:$L$1,0))</f>
        <v>0.35036544000289704</v>
      </c>
      <c r="N23">
        <f t="shared" si="1"/>
        <v>3.5174195960439141</v>
      </c>
    </row>
    <row r="24" spans="1:14" x14ac:dyDescent="0.25">
      <c r="A24" s="3">
        <v>28307</v>
      </c>
      <c r="B24" s="8">
        <v>3.2472999614853699</v>
      </c>
      <c r="C24" s="8">
        <v>4.0873250868791002</v>
      </c>
      <c r="D24" s="8">
        <v>2.3243022850007899</v>
      </c>
      <c r="E24" s="8">
        <v>2.8528073629034001</v>
      </c>
      <c r="G24">
        <f t="shared" si="0"/>
        <v>1977</v>
      </c>
      <c r="I24">
        <f>INDEX(NOMINALGDP!$A$1:$L$52,MATCH(RSTAR_HLW!$G24,NOMINALGDP!$A$1:$A$52,0),MATCH(RSTAR_HLW!I$1,NOMINALGDP!$A$1:$L$1,0))</f>
        <v>5.0622074654594652E-2</v>
      </c>
      <c r="J24">
        <f>INDEX(NOMINALGDP!$A$1:$L$52,MATCH(RSTAR_HLW!$G24,NOMINALGDP!$A$1:$A$52,0),MATCH(RSTAR_HLW!J$1,NOMINALGDP!$A$1:$L$1,0))</f>
        <v>0.51036216686850222</v>
      </c>
      <c r="K24">
        <f>INDEX(NOMINALGDP!$A$1:$L$52,MATCH(RSTAR_HLW!$G24,NOMINALGDP!$A$1:$A$52,0),MATCH(RSTAR_HLW!K$1,NOMINALGDP!$A$1:$L$1,0))</f>
        <v>8.865031847400609E-2</v>
      </c>
      <c r="L24">
        <f>INDEX(NOMINALGDP!$A$1:$L$52,MATCH(RSTAR_HLW!$G24,NOMINALGDP!$A$1:$A$52,0),MATCH(RSTAR_HLW!L$1,NOMINALGDP!$A$1:$L$1,0))</f>
        <v>0.35036544000289704</v>
      </c>
      <c r="N24">
        <f t="shared" si="1"/>
        <v>3.4559763938541153</v>
      </c>
    </row>
    <row r="25" spans="1:14" x14ac:dyDescent="0.25">
      <c r="A25" s="3">
        <v>28399</v>
      </c>
      <c r="B25" s="8">
        <v>2.8468306235466101</v>
      </c>
      <c r="C25" s="8">
        <v>4.2185000861036004</v>
      </c>
      <c r="D25" s="8">
        <v>2.4243355068172301</v>
      </c>
      <c r="E25" s="8">
        <v>2.8093975726635998</v>
      </c>
      <c r="G25">
        <f t="shared" si="0"/>
        <v>1977</v>
      </c>
      <c r="I25">
        <f>INDEX(NOMINALGDP!$A$1:$L$52,MATCH(RSTAR_HLW!$G25,NOMINALGDP!$A$1:$A$52,0),MATCH(RSTAR_HLW!I$1,NOMINALGDP!$A$1:$L$1,0))</f>
        <v>5.0622074654594652E-2</v>
      </c>
      <c r="J25">
        <f>INDEX(NOMINALGDP!$A$1:$L$52,MATCH(RSTAR_HLW!$G25,NOMINALGDP!$A$1:$A$52,0),MATCH(RSTAR_HLW!J$1,NOMINALGDP!$A$1:$L$1,0))</f>
        <v>0.51036216686850222</v>
      </c>
      <c r="K25">
        <f>INDEX(NOMINALGDP!$A$1:$L$52,MATCH(RSTAR_HLW!$G25,NOMINALGDP!$A$1:$A$52,0),MATCH(RSTAR_HLW!K$1,NOMINALGDP!$A$1:$L$1,0))</f>
        <v>8.865031847400609E-2</v>
      </c>
      <c r="L25">
        <f>INDEX(NOMINALGDP!$A$1:$L$52,MATCH(RSTAR_HLW!$G25,NOMINALGDP!$A$1:$A$52,0),MATCH(RSTAR_HLW!L$1,NOMINALGDP!$A$1:$L$1,0))</f>
        <v>0.35036544000289704</v>
      </c>
      <c r="N25">
        <f t="shared" si="1"/>
        <v>3.4963092486895011</v>
      </c>
    </row>
    <row r="26" spans="1:14" x14ac:dyDescent="0.25">
      <c r="A26" s="3">
        <v>28491</v>
      </c>
      <c r="B26" s="8">
        <v>2.7434677608371598</v>
      </c>
      <c r="C26" s="8">
        <v>4.14619426595634</v>
      </c>
      <c r="D26" s="8">
        <v>2.3538869852593001</v>
      </c>
      <c r="E26" s="8">
        <v>2.70117933064002</v>
      </c>
      <c r="G26">
        <f t="shared" si="0"/>
        <v>1978</v>
      </c>
      <c r="I26">
        <f>INDEX(NOMINALGDP!$A$1:$L$52,MATCH(RSTAR_HLW!$G26,NOMINALGDP!$A$1:$A$52,0),MATCH(RSTAR_HLW!I$1,NOMINALGDP!$A$1:$L$1,0))</f>
        <v>4.785813456603575E-2</v>
      </c>
      <c r="J26">
        <f>INDEX(NOMINALGDP!$A$1:$L$52,MATCH(RSTAR_HLW!$G26,NOMINALGDP!$A$1:$A$52,0),MATCH(RSTAR_HLW!J$1,NOMINALGDP!$A$1:$L$1,0))</f>
        <v>0.49111404854251117</v>
      </c>
      <c r="K26">
        <f>INDEX(NOMINALGDP!$A$1:$L$52,MATCH(RSTAR_HLW!$G26,NOMINALGDP!$A$1:$A$52,0),MATCH(RSTAR_HLW!K$1,NOMINALGDP!$A$1:$L$1,0))</f>
        <v>8.4230993753564382E-2</v>
      </c>
      <c r="L26">
        <f>INDEX(NOMINALGDP!$A$1:$L$52,MATCH(RSTAR_HLW!$G26,NOMINALGDP!$A$1:$A$52,0),MATCH(RSTAR_HLW!L$1,NOMINALGDP!$A$1:$L$1,0))</f>
        <v>0.37679682313788865</v>
      </c>
      <c r="N26">
        <f t="shared" si="1"/>
        <v>3.3836175317361494</v>
      </c>
    </row>
    <row r="27" spans="1:14" x14ac:dyDescent="0.25">
      <c r="A27" s="3">
        <v>28581</v>
      </c>
      <c r="B27" s="8">
        <v>3.4183628337648102</v>
      </c>
      <c r="C27" s="8">
        <v>4.0662415966653596</v>
      </c>
      <c r="D27" s="8">
        <v>2.4783024614489801</v>
      </c>
      <c r="E27" s="8">
        <v>2.5999507266802602</v>
      </c>
      <c r="G27">
        <f t="shared" si="0"/>
        <v>1978</v>
      </c>
      <c r="I27">
        <f>INDEX(NOMINALGDP!$A$1:$L$52,MATCH(RSTAR_HLW!$G27,NOMINALGDP!$A$1:$A$52,0),MATCH(RSTAR_HLW!I$1,NOMINALGDP!$A$1:$L$1,0))</f>
        <v>4.785813456603575E-2</v>
      </c>
      <c r="J27">
        <f>INDEX(NOMINALGDP!$A$1:$L$52,MATCH(RSTAR_HLW!$G27,NOMINALGDP!$A$1:$A$52,0),MATCH(RSTAR_HLW!J$1,NOMINALGDP!$A$1:$L$1,0))</f>
        <v>0.49111404854251117</v>
      </c>
      <c r="K27">
        <f>INDEX(NOMINALGDP!$A$1:$L$52,MATCH(RSTAR_HLW!$G27,NOMINALGDP!$A$1:$A$52,0),MATCH(RSTAR_HLW!K$1,NOMINALGDP!$A$1:$L$1,0))</f>
        <v>8.4230993753564382E-2</v>
      </c>
      <c r="L27">
        <f>INDEX(NOMINALGDP!$A$1:$L$52,MATCH(RSTAR_HLW!$G27,NOMINALGDP!$A$1:$A$52,0),MATCH(RSTAR_HLW!L$1,NOMINALGDP!$A$1:$L$1,0))</f>
        <v>0.37679682313788865</v>
      </c>
      <c r="N27">
        <f t="shared" si="1"/>
        <v>3.3489878946620601</v>
      </c>
    </row>
    <row r="28" spans="1:14" x14ac:dyDescent="0.25">
      <c r="A28" s="3">
        <v>28672</v>
      </c>
      <c r="B28" s="8">
        <v>3.3350010172380098</v>
      </c>
      <c r="C28" s="8">
        <v>4.05977008357209</v>
      </c>
      <c r="D28" s="8">
        <v>2.4028962777246301</v>
      </c>
      <c r="E28" s="8">
        <v>2.7204817348563899</v>
      </c>
      <c r="G28">
        <f t="shared" si="0"/>
        <v>1978</v>
      </c>
      <c r="I28">
        <f>INDEX(NOMINALGDP!$A$1:$L$52,MATCH(RSTAR_HLW!$G28,NOMINALGDP!$A$1:$A$52,0),MATCH(RSTAR_HLW!I$1,NOMINALGDP!$A$1:$L$1,0))</f>
        <v>4.785813456603575E-2</v>
      </c>
      <c r="J28">
        <f>INDEX(NOMINALGDP!$A$1:$L$52,MATCH(RSTAR_HLW!$G28,NOMINALGDP!$A$1:$A$52,0),MATCH(RSTAR_HLW!J$1,NOMINALGDP!$A$1:$L$1,0))</f>
        <v>0.49111404854251117</v>
      </c>
      <c r="K28">
        <f>INDEX(NOMINALGDP!$A$1:$L$52,MATCH(RSTAR_HLW!$G28,NOMINALGDP!$A$1:$A$52,0),MATCH(RSTAR_HLW!K$1,NOMINALGDP!$A$1:$L$1,0))</f>
        <v>8.4230993753564382E-2</v>
      </c>
      <c r="L28">
        <f>INDEX(NOMINALGDP!$A$1:$L$52,MATCH(RSTAR_HLW!$G28,NOMINALGDP!$A$1:$A$52,0),MATCH(RSTAR_HLW!L$1,NOMINALGDP!$A$1:$L$1,0))</f>
        <v>0.37679682313788865</v>
      </c>
      <c r="N28">
        <f t="shared" si="1"/>
        <v>3.3808842658137275</v>
      </c>
    </row>
    <row r="29" spans="1:14" x14ac:dyDescent="0.25">
      <c r="A29" s="3">
        <v>28764</v>
      </c>
      <c r="B29" s="8">
        <v>3.4460509442523399</v>
      </c>
      <c r="C29" s="8">
        <v>4.0093551575271098</v>
      </c>
      <c r="D29" s="8">
        <v>2.4841038522840999</v>
      </c>
      <c r="E29" s="8">
        <v>2.7407226937933702</v>
      </c>
      <c r="G29">
        <f t="shared" si="0"/>
        <v>1978</v>
      </c>
      <c r="I29">
        <f>INDEX(NOMINALGDP!$A$1:$L$52,MATCH(RSTAR_HLW!$G29,NOMINALGDP!$A$1:$A$52,0),MATCH(RSTAR_HLW!I$1,NOMINALGDP!$A$1:$L$1,0))</f>
        <v>4.785813456603575E-2</v>
      </c>
      <c r="J29">
        <f>INDEX(NOMINALGDP!$A$1:$L$52,MATCH(RSTAR_HLW!$G29,NOMINALGDP!$A$1:$A$52,0),MATCH(RSTAR_HLW!J$1,NOMINALGDP!$A$1:$L$1,0))</f>
        <v>0.49111404854251117</v>
      </c>
      <c r="K29">
        <f>INDEX(NOMINALGDP!$A$1:$L$52,MATCH(RSTAR_HLW!$G29,NOMINALGDP!$A$1:$A$52,0),MATCH(RSTAR_HLW!K$1,NOMINALGDP!$A$1:$L$1,0))</f>
        <v>8.4230993753564382E-2</v>
      </c>
      <c r="L29">
        <f>INDEX(NOMINALGDP!$A$1:$L$52,MATCH(RSTAR_HLW!$G29,NOMINALGDP!$A$1:$A$52,0),MATCH(RSTAR_HLW!L$1,NOMINALGDP!$A$1:$L$1,0))</f>
        <v>0.37679682313788865</v>
      </c>
      <c r="N29">
        <f t="shared" si="1"/>
        <v>3.3759063534575846</v>
      </c>
    </row>
    <row r="30" spans="1:14" x14ac:dyDescent="0.25">
      <c r="A30" s="3">
        <v>28856</v>
      </c>
      <c r="B30" s="8">
        <v>3.0098135240611001</v>
      </c>
      <c r="C30" s="8">
        <v>4.0034620019535101</v>
      </c>
      <c r="D30" s="8">
        <v>2.49908394279722</v>
      </c>
      <c r="E30" s="8">
        <v>2.63761214560154</v>
      </c>
      <c r="G30">
        <f t="shared" si="0"/>
        <v>1979</v>
      </c>
      <c r="I30">
        <f>INDEX(NOMINALGDP!$A$1:$L$52,MATCH(RSTAR_HLW!$G30,NOMINALGDP!$A$1:$A$52,0),MATCH(RSTAR_HLW!I$1,NOMINALGDP!$A$1:$L$1,0))</f>
        <v>4.6422521552644619E-2</v>
      </c>
      <c r="J30">
        <f>INDEX(NOMINALGDP!$A$1:$L$52,MATCH(RSTAR_HLW!$G30,NOMINALGDP!$A$1:$A$52,0),MATCH(RSTAR_HLW!J$1,NOMINALGDP!$A$1:$L$1,0))</f>
        <v>0.4738785133937875</v>
      </c>
      <c r="K30">
        <f>INDEX(NOMINALGDP!$A$1:$L$52,MATCH(RSTAR_HLW!$G30,NOMINALGDP!$A$1:$A$52,0),MATCH(RSTAR_HLW!K$1,NOMINALGDP!$A$1:$L$1,0))</f>
        <v>8.1734112315027307E-2</v>
      </c>
      <c r="L30">
        <f>INDEX(NOMINALGDP!$A$1:$L$52,MATCH(RSTAR_HLW!$G30,NOMINALGDP!$A$1:$A$52,0),MATCH(RSTAR_HLW!L$1,NOMINALGDP!$A$1:$L$1,0))</f>
        <v>0.39796485273854071</v>
      </c>
      <c r="N30">
        <f t="shared" si="1"/>
        <v>3.2908150918753858</v>
      </c>
    </row>
    <row r="31" spans="1:14" x14ac:dyDescent="0.25">
      <c r="A31" s="3">
        <v>28946</v>
      </c>
      <c r="B31" s="8">
        <v>3.37420717586682</v>
      </c>
      <c r="C31" s="8">
        <v>4.1206651815610398</v>
      </c>
      <c r="D31" s="8">
        <v>2.7161124225108302</v>
      </c>
      <c r="E31" s="8">
        <v>2.9585644854464999</v>
      </c>
      <c r="G31">
        <f t="shared" si="0"/>
        <v>1979</v>
      </c>
      <c r="I31">
        <f>INDEX(NOMINALGDP!$A$1:$L$52,MATCH(RSTAR_HLW!$G31,NOMINALGDP!$A$1:$A$52,0),MATCH(RSTAR_HLW!I$1,NOMINALGDP!$A$1:$L$1,0))</f>
        <v>4.6422521552644619E-2</v>
      </c>
      <c r="J31">
        <f>INDEX(NOMINALGDP!$A$1:$L$52,MATCH(RSTAR_HLW!$G31,NOMINALGDP!$A$1:$A$52,0),MATCH(RSTAR_HLW!J$1,NOMINALGDP!$A$1:$L$1,0))</f>
        <v>0.4738785133937875</v>
      </c>
      <c r="K31">
        <f>INDEX(NOMINALGDP!$A$1:$L$52,MATCH(RSTAR_HLW!$G31,NOMINALGDP!$A$1:$A$52,0),MATCH(RSTAR_HLW!K$1,NOMINALGDP!$A$1:$L$1,0))</f>
        <v>8.1734112315027307E-2</v>
      </c>
      <c r="L31">
        <f>INDEX(NOMINALGDP!$A$1:$L$52,MATCH(RSTAR_HLW!$G31,NOMINALGDP!$A$1:$A$52,0),MATCH(RSTAR_HLW!L$1,NOMINALGDP!$A$1:$L$1,0))</f>
        <v>0.39796485273854071</v>
      </c>
      <c r="N31">
        <f t="shared" si="1"/>
        <v>3.5087376133463861</v>
      </c>
    </row>
    <row r="32" spans="1:14" x14ac:dyDescent="0.25">
      <c r="A32" s="3">
        <v>29037</v>
      </c>
      <c r="B32" s="8">
        <v>3.2980175441575499</v>
      </c>
      <c r="C32" s="8">
        <v>4.0374630136673701</v>
      </c>
      <c r="D32" s="8">
        <v>2.7512402110792702</v>
      </c>
      <c r="E32" s="8">
        <v>3.1618723061424499</v>
      </c>
      <c r="G32">
        <f t="shared" si="0"/>
        <v>1979</v>
      </c>
      <c r="I32">
        <f>INDEX(NOMINALGDP!$A$1:$L$52,MATCH(RSTAR_HLW!$G32,NOMINALGDP!$A$1:$A$52,0),MATCH(RSTAR_HLW!I$1,NOMINALGDP!$A$1:$L$1,0))</f>
        <v>4.6422521552644619E-2</v>
      </c>
      <c r="J32">
        <f>INDEX(NOMINALGDP!$A$1:$L$52,MATCH(RSTAR_HLW!$G32,NOMINALGDP!$A$1:$A$52,0),MATCH(RSTAR_HLW!J$1,NOMINALGDP!$A$1:$L$1,0))</f>
        <v>0.4738785133937875</v>
      </c>
      <c r="K32">
        <f>INDEX(NOMINALGDP!$A$1:$L$52,MATCH(RSTAR_HLW!$G32,NOMINALGDP!$A$1:$A$52,0),MATCH(RSTAR_HLW!K$1,NOMINALGDP!$A$1:$L$1,0))</f>
        <v>8.1734112315027307E-2</v>
      </c>
      <c r="L32">
        <f>INDEX(NOMINALGDP!$A$1:$L$52,MATCH(RSTAR_HLW!$G32,NOMINALGDP!$A$1:$A$52,0),MATCH(RSTAR_HLW!L$1,NOMINALGDP!$A$1:$L$1,0))</f>
        <v>0.39796485273854071</v>
      </c>
      <c r="N32">
        <f t="shared" si="1"/>
        <v>3.5495534844337708</v>
      </c>
    </row>
    <row r="33" spans="1:14" x14ac:dyDescent="0.25">
      <c r="A33" s="3">
        <v>29129</v>
      </c>
      <c r="B33" s="8">
        <v>3.42330119587769</v>
      </c>
      <c r="C33" s="8">
        <v>4.0724102207177202</v>
      </c>
      <c r="D33" s="8">
        <v>2.8511346913079199</v>
      </c>
      <c r="E33" s="8">
        <v>3.0429982525933799</v>
      </c>
      <c r="G33">
        <f t="shared" si="0"/>
        <v>1979</v>
      </c>
      <c r="I33">
        <f>INDEX(NOMINALGDP!$A$1:$L$52,MATCH(RSTAR_HLW!$G33,NOMINALGDP!$A$1:$A$52,0),MATCH(RSTAR_HLW!I$1,NOMINALGDP!$A$1:$L$1,0))</f>
        <v>4.6422521552644619E-2</v>
      </c>
      <c r="J33">
        <f>INDEX(NOMINALGDP!$A$1:$L$52,MATCH(RSTAR_HLW!$G33,NOMINALGDP!$A$1:$A$52,0),MATCH(RSTAR_HLW!J$1,NOMINALGDP!$A$1:$L$1,0))</f>
        <v>0.4738785133937875</v>
      </c>
      <c r="K33">
        <f>INDEX(NOMINALGDP!$A$1:$L$52,MATCH(RSTAR_HLW!$G33,NOMINALGDP!$A$1:$A$52,0),MATCH(RSTAR_HLW!K$1,NOMINALGDP!$A$1:$L$1,0))</f>
        <v>8.1734112315027307E-2</v>
      </c>
      <c r="L33">
        <f>INDEX(NOMINALGDP!$A$1:$L$52,MATCH(RSTAR_HLW!$G33,NOMINALGDP!$A$1:$A$52,0),MATCH(RSTAR_HLW!L$1,NOMINALGDP!$A$1:$L$1,0))</f>
        <v>0.39796485273854071</v>
      </c>
      <c r="N33">
        <f t="shared" si="1"/>
        <v>3.5327872894317989</v>
      </c>
    </row>
    <row r="34" spans="1:14" x14ac:dyDescent="0.25">
      <c r="A34" s="3">
        <v>29221</v>
      </c>
      <c r="B34" s="8">
        <v>3.7148065594265298</v>
      </c>
      <c r="C34" s="8">
        <v>4.0777905591526</v>
      </c>
      <c r="D34" s="8">
        <v>3.0280221794569999</v>
      </c>
      <c r="E34" s="8">
        <v>3.1183704503857399</v>
      </c>
      <c r="G34">
        <f t="shared" si="0"/>
        <v>1980</v>
      </c>
      <c r="I34">
        <f>INDEX(NOMINALGDP!$A$1:$L$52,MATCH(RSTAR_HLW!$G34,NOMINALGDP!$A$1:$A$52,0),MATCH(RSTAR_HLW!I$1,NOMINALGDP!$A$1:$L$1,0))</f>
        <v>4.6507380175585401E-2</v>
      </c>
      <c r="J34">
        <f>INDEX(NOMINALGDP!$A$1:$L$52,MATCH(RSTAR_HLW!$G34,NOMINALGDP!$A$1:$A$52,0),MATCH(RSTAR_HLW!J$1,NOMINALGDP!$A$1:$L$1,0))</f>
        <v>0.46353418677635289</v>
      </c>
      <c r="K34">
        <f>INDEX(NOMINALGDP!$A$1:$L$52,MATCH(RSTAR_HLW!$G34,NOMINALGDP!$A$1:$A$52,0),MATCH(RSTAR_HLW!K$1,NOMINALGDP!$A$1:$L$1,0))</f>
        <v>7.8527474392256491E-2</v>
      </c>
      <c r="L34">
        <f>INDEX(NOMINALGDP!$A$1:$L$52,MATCH(RSTAR_HLW!$G34,NOMINALGDP!$A$1:$A$52,0),MATCH(RSTAR_HLW!L$1,NOMINALGDP!$A$1:$L$1,0))</f>
        <v>0.41143095865580515</v>
      </c>
      <c r="N34">
        <f t="shared" si="1"/>
        <v>3.5837383296217316</v>
      </c>
    </row>
    <row r="35" spans="1:14" x14ac:dyDescent="0.25">
      <c r="A35" s="3">
        <v>29312</v>
      </c>
      <c r="B35" s="8">
        <v>3.2114165683491702</v>
      </c>
      <c r="C35" s="8">
        <v>4.0168443586562201</v>
      </c>
      <c r="D35" s="8">
        <v>2.7527938992198302</v>
      </c>
      <c r="E35" s="8">
        <v>2.8753771627886202</v>
      </c>
      <c r="G35">
        <f t="shared" si="0"/>
        <v>1980</v>
      </c>
      <c r="I35">
        <f>INDEX(NOMINALGDP!$A$1:$L$52,MATCH(RSTAR_HLW!$G35,NOMINALGDP!$A$1:$A$52,0),MATCH(RSTAR_HLW!I$1,NOMINALGDP!$A$1:$L$1,0))</f>
        <v>4.6507380175585401E-2</v>
      </c>
      <c r="J35">
        <f>INDEX(NOMINALGDP!$A$1:$L$52,MATCH(RSTAR_HLW!$G35,NOMINALGDP!$A$1:$A$52,0),MATCH(RSTAR_HLW!J$1,NOMINALGDP!$A$1:$L$1,0))</f>
        <v>0.46353418677635289</v>
      </c>
      <c r="K35">
        <f>INDEX(NOMINALGDP!$A$1:$L$52,MATCH(RSTAR_HLW!$G35,NOMINALGDP!$A$1:$A$52,0),MATCH(RSTAR_HLW!K$1,NOMINALGDP!$A$1:$L$1,0))</f>
        <v>7.8527474392256491E-2</v>
      </c>
      <c r="L35">
        <f>INDEX(NOMINALGDP!$A$1:$L$52,MATCH(RSTAR_HLW!$G35,NOMINALGDP!$A$1:$A$52,0),MATCH(RSTAR_HLW!L$1,NOMINALGDP!$A$1:$L$1,0))</f>
        <v>0.41143095865580515</v>
      </c>
      <c r="N35">
        <f t="shared" si="1"/>
        <v>3.4104883894545566</v>
      </c>
    </row>
    <row r="36" spans="1:14" x14ac:dyDescent="0.25">
      <c r="A36" s="3">
        <v>29403</v>
      </c>
      <c r="B36" s="8">
        <v>3.2576973848400201</v>
      </c>
      <c r="C36" s="8">
        <v>3.9661791128605901</v>
      </c>
      <c r="D36" s="8">
        <v>2.68815958292641</v>
      </c>
      <c r="E36" s="8">
        <v>2.61796354889875</v>
      </c>
      <c r="G36">
        <f t="shared" si="0"/>
        <v>1980</v>
      </c>
      <c r="I36">
        <f>INDEX(NOMINALGDP!$A$1:$L$52,MATCH(RSTAR_HLW!$G36,NOMINALGDP!$A$1:$A$52,0),MATCH(RSTAR_HLW!I$1,NOMINALGDP!$A$1:$L$1,0))</f>
        <v>4.6507380175585401E-2</v>
      </c>
      <c r="J36">
        <f>INDEX(NOMINALGDP!$A$1:$L$52,MATCH(RSTAR_HLW!$G36,NOMINALGDP!$A$1:$A$52,0),MATCH(RSTAR_HLW!J$1,NOMINALGDP!$A$1:$L$1,0))</f>
        <v>0.46353418677635289</v>
      </c>
      <c r="K36">
        <f>INDEX(NOMINALGDP!$A$1:$L$52,MATCH(RSTAR_HLW!$G36,NOMINALGDP!$A$1:$A$52,0),MATCH(RSTAR_HLW!K$1,NOMINALGDP!$A$1:$L$1,0))</f>
        <v>7.8527474392256491E-2</v>
      </c>
      <c r="L36">
        <f>INDEX(NOMINALGDP!$A$1:$L$52,MATCH(RSTAR_HLW!$G36,NOMINALGDP!$A$1:$A$52,0),MATCH(RSTAR_HLW!L$1,NOMINALGDP!$A$1:$L$1,0))</f>
        <v>0.41143095865580515</v>
      </c>
      <c r="N36">
        <f t="shared" si="1"/>
        <v>3.2781722159228748</v>
      </c>
    </row>
    <row r="37" spans="1:14" x14ac:dyDescent="0.25">
      <c r="A37" s="3">
        <v>29495</v>
      </c>
      <c r="B37" s="8">
        <v>3.7445264028995</v>
      </c>
      <c r="C37" s="8">
        <v>4.1443005109962296</v>
      </c>
      <c r="D37" s="8">
        <v>2.65241378788975</v>
      </c>
      <c r="E37" s="8">
        <v>2.4156857786292401</v>
      </c>
      <c r="G37">
        <f t="shared" si="0"/>
        <v>1980</v>
      </c>
      <c r="I37">
        <f>INDEX(NOMINALGDP!$A$1:$L$52,MATCH(RSTAR_HLW!$G37,NOMINALGDP!$A$1:$A$52,0),MATCH(RSTAR_HLW!I$1,NOMINALGDP!$A$1:$L$1,0))</f>
        <v>4.6507380175585401E-2</v>
      </c>
      <c r="J37">
        <f>INDEX(NOMINALGDP!$A$1:$L$52,MATCH(RSTAR_HLW!$G37,NOMINALGDP!$A$1:$A$52,0),MATCH(RSTAR_HLW!J$1,NOMINALGDP!$A$1:$L$1,0))</f>
        <v>0.46353418677635289</v>
      </c>
      <c r="K37">
        <f>INDEX(NOMINALGDP!$A$1:$L$52,MATCH(RSTAR_HLW!$G37,NOMINALGDP!$A$1:$A$52,0),MATCH(RSTAR_HLW!K$1,NOMINALGDP!$A$1:$L$1,0))</f>
        <v>7.8527474392256491E-2</v>
      </c>
      <c r="L37">
        <f>INDEX(NOMINALGDP!$A$1:$L$52,MATCH(RSTAR_HLW!$G37,NOMINALGDP!$A$1:$A$52,0),MATCH(RSTAR_HLW!L$1,NOMINALGDP!$A$1:$L$1,0))</f>
        <v>0.41143095865580515</v>
      </c>
      <c r="N37">
        <f t="shared" si="1"/>
        <v>3.2973483516374293</v>
      </c>
    </row>
    <row r="38" spans="1:14" x14ac:dyDescent="0.25">
      <c r="A38" s="3">
        <v>29587</v>
      </c>
      <c r="B38" s="8">
        <v>3.8616872274507399</v>
      </c>
      <c r="C38" s="8">
        <v>4.4156567566260296</v>
      </c>
      <c r="D38" s="8">
        <v>2.7066020033663798</v>
      </c>
      <c r="E38" s="8">
        <v>2.31403505614808</v>
      </c>
      <c r="G38">
        <f t="shared" si="0"/>
        <v>1981</v>
      </c>
      <c r="I38">
        <f>INDEX(NOMINALGDP!$A$1:$L$52,MATCH(RSTAR_HLW!$G38,NOMINALGDP!$A$1:$A$52,0),MATCH(RSTAR_HLW!I$1,NOMINALGDP!$A$1:$L$1,0))</f>
        <v>5.1422682402696256E-2</v>
      </c>
      <c r="J38">
        <f>INDEX(NOMINALGDP!$A$1:$L$52,MATCH(RSTAR_HLW!$G38,NOMINALGDP!$A$1:$A$52,0),MATCH(RSTAR_HLW!J$1,NOMINALGDP!$A$1:$L$1,0))</f>
        <v>0.50788630211896069</v>
      </c>
      <c r="K38">
        <f>INDEX(NOMINALGDP!$A$1:$L$52,MATCH(RSTAR_HLW!$G38,NOMINALGDP!$A$1:$A$52,0),MATCH(RSTAR_HLW!K$1,NOMINALGDP!$A$1:$L$1,0))</f>
        <v>8.3250726497359054E-2</v>
      </c>
      <c r="L38">
        <f>INDEX(NOMINALGDP!$A$1:$L$52,MATCH(RSTAR_HLW!$G38,NOMINALGDP!$A$1:$A$52,0),MATCH(RSTAR_HLW!L$1,NOMINALGDP!$A$1:$L$1,0))</f>
        <v>0.35744028898098396</v>
      </c>
      <c r="N38">
        <f t="shared" si="1"/>
        <v>3.4936858396863015</v>
      </c>
    </row>
    <row r="39" spans="1:14" x14ac:dyDescent="0.25">
      <c r="A39" s="3">
        <v>29677</v>
      </c>
      <c r="B39" s="8">
        <v>3.33290627892326</v>
      </c>
      <c r="C39" s="8">
        <v>4.3908647405241901</v>
      </c>
      <c r="D39" s="8">
        <v>2.6634070073565899</v>
      </c>
      <c r="E39" s="8">
        <v>2.4082877055980401</v>
      </c>
      <c r="G39">
        <f t="shared" si="0"/>
        <v>1981</v>
      </c>
      <c r="I39">
        <f>INDEX(NOMINALGDP!$A$1:$L$52,MATCH(RSTAR_HLW!$G39,NOMINALGDP!$A$1:$A$52,0),MATCH(RSTAR_HLW!I$1,NOMINALGDP!$A$1:$L$1,0))</f>
        <v>5.1422682402696256E-2</v>
      </c>
      <c r="J39">
        <f>INDEX(NOMINALGDP!$A$1:$L$52,MATCH(RSTAR_HLW!$G39,NOMINALGDP!$A$1:$A$52,0),MATCH(RSTAR_HLW!J$1,NOMINALGDP!$A$1:$L$1,0))</f>
        <v>0.50788630211896069</v>
      </c>
      <c r="K39">
        <f>INDEX(NOMINALGDP!$A$1:$L$52,MATCH(RSTAR_HLW!$G39,NOMINALGDP!$A$1:$A$52,0),MATCH(RSTAR_HLW!K$1,NOMINALGDP!$A$1:$L$1,0))</f>
        <v>8.3250726497359054E-2</v>
      </c>
      <c r="L39">
        <f>INDEX(NOMINALGDP!$A$1:$L$52,MATCH(RSTAR_HLW!$G39,NOMINALGDP!$A$1:$A$52,0),MATCH(RSTAR_HLW!L$1,NOMINALGDP!$A$1:$L$1,0))</f>
        <v>0.35744028898098396</v>
      </c>
      <c r="N39">
        <f t="shared" si="1"/>
        <v>3.4839966589872908</v>
      </c>
    </row>
    <row r="40" spans="1:14" x14ac:dyDescent="0.25">
      <c r="A40" s="3">
        <v>29768</v>
      </c>
      <c r="B40" s="8">
        <v>3.4263999291696399</v>
      </c>
      <c r="C40" s="8">
        <v>4.1235598888783302</v>
      </c>
      <c r="D40" s="8">
        <v>2.6922540208812702</v>
      </c>
      <c r="E40" s="8">
        <v>2.3963236007675901</v>
      </c>
      <c r="G40">
        <f t="shared" si="0"/>
        <v>1981</v>
      </c>
      <c r="I40">
        <f>INDEX(NOMINALGDP!$A$1:$L$52,MATCH(RSTAR_HLW!$G40,NOMINALGDP!$A$1:$A$52,0),MATCH(RSTAR_HLW!I$1,NOMINALGDP!$A$1:$L$1,0))</f>
        <v>5.1422682402696256E-2</v>
      </c>
      <c r="J40">
        <f>INDEX(NOMINALGDP!$A$1:$L$52,MATCH(RSTAR_HLW!$G40,NOMINALGDP!$A$1:$A$52,0),MATCH(RSTAR_HLW!J$1,NOMINALGDP!$A$1:$L$1,0))</f>
        <v>0.50788630211896069</v>
      </c>
      <c r="K40">
        <f>INDEX(NOMINALGDP!$A$1:$L$52,MATCH(RSTAR_HLW!$G40,NOMINALGDP!$A$1:$A$52,0),MATCH(RSTAR_HLW!K$1,NOMINALGDP!$A$1:$L$1,0))</f>
        <v>8.3250726497359054E-2</v>
      </c>
      <c r="L40">
        <f>INDEX(NOMINALGDP!$A$1:$L$52,MATCH(RSTAR_HLW!$G40,NOMINALGDP!$A$1:$A$52,0),MATCH(RSTAR_HLW!L$1,NOMINALGDP!$A$1:$L$1,0))</f>
        <v>0.35744028898098396</v>
      </c>
      <c r="N40">
        <f t="shared" si="1"/>
        <v>3.3511689623749201</v>
      </c>
    </row>
    <row r="41" spans="1:14" x14ac:dyDescent="0.25">
      <c r="A41" s="3">
        <v>29860</v>
      </c>
      <c r="B41" s="8">
        <v>3.0761796057081598</v>
      </c>
      <c r="C41" s="8">
        <v>4.0140898755786498</v>
      </c>
      <c r="D41" s="8">
        <v>2.68586156626922</v>
      </c>
      <c r="E41" s="8">
        <v>2.4450304334852899</v>
      </c>
      <c r="G41">
        <f t="shared" si="0"/>
        <v>1981</v>
      </c>
      <c r="I41">
        <f>INDEX(NOMINALGDP!$A$1:$L$52,MATCH(RSTAR_HLW!$G41,NOMINALGDP!$A$1:$A$52,0),MATCH(RSTAR_HLW!I$1,NOMINALGDP!$A$1:$L$1,0))</f>
        <v>5.1422682402696256E-2</v>
      </c>
      <c r="J41">
        <f>INDEX(NOMINALGDP!$A$1:$L$52,MATCH(RSTAR_HLW!$G41,NOMINALGDP!$A$1:$A$52,0),MATCH(RSTAR_HLW!J$1,NOMINALGDP!$A$1:$L$1,0))</f>
        <v>0.50788630211896069</v>
      </c>
      <c r="K41">
        <f>INDEX(NOMINALGDP!$A$1:$L$52,MATCH(RSTAR_HLW!$G41,NOMINALGDP!$A$1:$A$52,0),MATCH(RSTAR_HLW!K$1,NOMINALGDP!$A$1:$L$1,0))</f>
        <v>8.3250726497359054E-2</v>
      </c>
      <c r="L41">
        <f>INDEX(NOMINALGDP!$A$1:$L$52,MATCH(RSTAR_HLW!$G41,NOMINALGDP!$A$1:$A$52,0),MATCH(RSTAR_HLW!L$1,NOMINALGDP!$A$1:$L$1,0))</f>
        <v>0.35744028898098396</v>
      </c>
      <c r="N41">
        <f t="shared" si="1"/>
        <v>3.2944389815343111</v>
      </c>
    </row>
    <row r="42" spans="1:14" x14ac:dyDescent="0.25">
      <c r="A42" s="3">
        <v>29952</v>
      </c>
      <c r="B42" s="8">
        <v>2.54377988478408</v>
      </c>
      <c r="C42" s="8">
        <v>3.7926143583960301</v>
      </c>
      <c r="D42" s="8">
        <v>2.5686714177599201</v>
      </c>
      <c r="E42" s="8">
        <v>2.32146806450953</v>
      </c>
      <c r="G42">
        <f t="shared" si="0"/>
        <v>1982</v>
      </c>
      <c r="I42">
        <f>INDEX(NOMINALGDP!$A$1:$L$52,MATCH(RSTAR_HLW!$G42,NOMINALGDP!$A$1:$A$52,0),MATCH(RSTAR_HLW!I$1,NOMINALGDP!$A$1:$L$1,0))</f>
        <v>5.1701204239470618E-2</v>
      </c>
      <c r="J42">
        <f>INDEX(NOMINALGDP!$A$1:$L$52,MATCH(RSTAR_HLW!$G42,NOMINALGDP!$A$1:$A$52,0),MATCH(RSTAR_HLW!J$1,NOMINALGDP!$A$1:$L$1,0))</f>
        <v>0.5179390972584772</v>
      </c>
      <c r="K42">
        <f>INDEX(NOMINALGDP!$A$1:$L$52,MATCH(RSTAR_HLW!$G42,NOMINALGDP!$A$1:$A$52,0),MATCH(RSTAR_HLW!K$1,NOMINALGDP!$A$1:$L$1,0))</f>
        <v>8.8181987549324978E-2</v>
      </c>
      <c r="L42">
        <f>INDEX(NOMINALGDP!$A$1:$L$52,MATCH(RSTAR_HLW!$G42,NOMINALGDP!$A$1:$A$52,0),MATCH(RSTAR_HLW!L$1,NOMINALGDP!$A$1:$L$1,0))</f>
        <v>0.3421777109527272</v>
      </c>
      <c r="N42">
        <f t="shared" si="1"/>
        <v>3.1167249197435982</v>
      </c>
    </row>
    <row r="43" spans="1:14" x14ac:dyDescent="0.25">
      <c r="A43" s="3">
        <v>30042</v>
      </c>
      <c r="B43" s="8">
        <v>2.54608974926201</v>
      </c>
      <c r="C43" s="8">
        <v>3.61810110157302</v>
      </c>
      <c r="D43" s="8">
        <v>2.51761905537353</v>
      </c>
      <c r="E43" s="8">
        <v>2.2776458676931401</v>
      </c>
      <c r="G43">
        <f t="shared" si="0"/>
        <v>1982</v>
      </c>
      <c r="I43">
        <f>INDEX(NOMINALGDP!$A$1:$L$52,MATCH(RSTAR_HLW!$G43,NOMINALGDP!$A$1:$A$52,0),MATCH(RSTAR_HLW!I$1,NOMINALGDP!$A$1:$L$1,0))</f>
        <v>5.1701204239470618E-2</v>
      </c>
      <c r="J43">
        <f>INDEX(NOMINALGDP!$A$1:$L$52,MATCH(RSTAR_HLW!$G43,NOMINALGDP!$A$1:$A$52,0),MATCH(RSTAR_HLW!J$1,NOMINALGDP!$A$1:$L$1,0))</f>
        <v>0.5179390972584772</v>
      </c>
      <c r="K43">
        <f>INDEX(NOMINALGDP!$A$1:$L$52,MATCH(RSTAR_HLW!$G43,NOMINALGDP!$A$1:$A$52,0),MATCH(RSTAR_HLW!K$1,NOMINALGDP!$A$1:$L$1,0))</f>
        <v>8.8181987549324978E-2</v>
      </c>
      <c r="L43">
        <f>INDEX(NOMINALGDP!$A$1:$L$52,MATCH(RSTAR_HLW!$G43,NOMINALGDP!$A$1:$A$52,0),MATCH(RSTAR_HLW!L$1,NOMINALGDP!$A$1:$L$1,0))</f>
        <v>0.3421777109527272</v>
      </c>
      <c r="N43">
        <f t="shared" si="1"/>
        <v>3.0069602260403188</v>
      </c>
    </row>
    <row r="44" spans="1:14" x14ac:dyDescent="0.25">
      <c r="A44" s="3">
        <v>30133</v>
      </c>
      <c r="B44" s="8">
        <v>2.5961804420646799</v>
      </c>
      <c r="C44" s="8">
        <v>3.3848874500139998</v>
      </c>
      <c r="D44" s="8">
        <v>2.3101730323234602</v>
      </c>
      <c r="E44" s="8">
        <v>2.1415175136422402</v>
      </c>
      <c r="G44">
        <f t="shared" si="0"/>
        <v>1982</v>
      </c>
      <c r="I44">
        <f>INDEX(NOMINALGDP!$A$1:$L$52,MATCH(RSTAR_HLW!$G44,NOMINALGDP!$A$1:$A$52,0),MATCH(RSTAR_HLW!I$1,NOMINALGDP!$A$1:$L$1,0))</f>
        <v>5.1701204239470618E-2</v>
      </c>
      <c r="J44">
        <f>INDEX(NOMINALGDP!$A$1:$L$52,MATCH(RSTAR_HLW!$G44,NOMINALGDP!$A$1:$A$52,0),MATCH(RSTAR_HLW!J$1,NOMINALGDP!$A$1:$L$1,0))</f>
        <v>0.5179390972584772</v>
      </c>
      <c r="K44">
        <f>INDEX(NOMINALGDP!$A$1:$L$52,MATCH(RSTAR_HLW!$G44,NOMINALGDP!$A$1:$A$52,0),MATCH(RSTAR_HLW!K$1,NOMINALGDP!$A$1:$L$1,0))</f>
        <v>8.8181987549324978E-2</v>
      </c>
      <c r="L44">
        <f>INDEX(NOMINALGDP!$A$1:$L$52,MATCH(RSTAR_HLW!$G44,NOMINALGDP!$A$1:$A$52,0),MATCH(RSTAR_HLW!L$1,NOMINALGDP!$A$1:$L$1,0))</f>
        <v>0.3421777109527272</v>
      </c>
      <c r="N44">
        <f t="shared" si="1"/>
        <v>2.8238864158159163</v>
      </c>
    </row>
    <row r="45" spans="1:14" x14ac:dyDescent="0.25">
      <c r="A45" s="3">
        <v>30225</v>
      </c>
      <c r="B45" s="8">
        <v>2.4900908483519002</v>
      </c>
      <c r="C45" s="8">
        <v>3.1511665636116701</v>
      </c>
      <c r="D45" s="8">
        <v>2.2276254596001999</v>
      </c>
      <c r="E45" s="8">
        <v>1.9721444770497301</v>
      </c>
      <c r="G45">
        <f t="shared" si="0"/>
        <v>1982</v>
      </c>
      <c r="I45">
        <f>INDEX(NOMINALGDP!$A$1:$L$52,MATCH(RSTAR_HLW!$G45,NOMINALGDP!$A$1:$A$52,0),MATCH(RSTAR_HLW!I$1,NOMINALGDP!$A$1:$L$1,0))</f>
        <v>5.1701204239470618E-2</v>
      </c>
      <c r="J45">
        <f>INDEX(NOMINALGDP!$A$1:$L$52,MATCH(RSTAR_HLW!$G45,NOMINALGDP!$A$1:$A$52,0),MATCH(RSTAR_HLW!J$1,NOMINALGDP!$A$1:$L$1,0))</f>
        <v>0.5179390972584772</v>
      </c>
      <c r="K45">
        <f>INDEX(NOMINALGDP!$A$1:$L$52,MATCH(RSTAR_HLW!$G45,NOMINALGDP!$A$1:$A$52,0),MATCH(RSTAR_HLW!K$1,NOMINALGDP!$A$1:$L$1,0))</f>
        <v>8.8181987549324978E-2</v>
      </c>
      <c r="L45">
        <f>INDEX(NOMINALGDP!$A$1:$L$52,MATCH(RSTAR_HLW!$G45,NOMINALGDP!$A$1:$A$52,0),MATCH(RSTAR_HLW!L$1,NOMINALGDP!$A$1:$L$1,0))</f>
        <v>0.3421777109527272</v>
      </c>
      <c r="N45">
        <f t="shared" si="1"/>
        <v>2.6321133841615683</v>
      </c>
    </row>
    <row r="46" spans="1:14" x14ac:dyDescent="0.25">
      <c r="A46" s="3">
        <v>30317</v>
      </c>
      <c r="B46" s="8">
        <v>2.6281216240126701</v>
      </c>
      <c r="C46" s="8">
        <v>3.2193689678228901</v>
      </c>
      <c r="D46" s="8">
        <v>2.2143176008654901</v>
      </c>
      <c r="E46" s="8">
        <v>2.00383749662371</v>
      </c>
      <c r="G46">
        <f t="shared" si="0"/>
        <v>1983</v>
      </c>
      <c r="I46">
        <f>INDEX(NOMINALGDP!$A$1:$L$52,MATCH(RSTAR_HLW!$G46,NOMINALGDP!$A$1:$A$52,0),MATCH(RSTAR_HLW!I$1,NOMINALGDP!$A$1:$L$1,0))</f>
        <v>5.2184214920906705E-2</v>
      </c>
      <c r="J46">
        <f>INDEX(NOMINALGDP!$A$1:$L$52,MATCH(RSTAR_HLW!$G46,NOMINALGDP!$A$1:$A$52,0),MATCH(RSTAR_HLW!J$1,NOMINALGDP!$A$1:$L$1,0))</f>
        <v>0.53287962339430062</v>
      </c>
      <c r="K46">
        <f>INDEX(NOMINALGDP!$A$1:$L$52,MATCH(RSTAR_HLW!$G46,NOMINALGDP!$A$1:$A$52,0),MATCH(RSTAR_HLW!K$1,NOMINALGDP!$A$1:$L$1,0))</f>
        <v>9.0411599887984945E-2</v>
      </c>
      <c r="L46">
        <f>INDEX(NOMINALGDP!$A$1:$L$52,MATCH(RSTAR_HLW!$G46,NOMINALGDP!$A$1:$A$52,0),MATCH(RSTAR_HLW!L$1,NOMINALGDP!$A$1:$L$1,0))</f>
        <v>0.32452456179680772</v>
      </c>
      <c r="N46">
        <f t="shared" si="1"/>
        <v>2.7031770692647146</v>
      </c>
    </row>
    <row r="47" spans="1:14" x14ac:dyDescent="0.25">
      <c r="A47" s="3">
        <v>30407</v>
      </c>
      <c r="B47" s="8">
        <v>2.5006478180495502</v>
      </c>
      <c r="C47" s="8">
        <v>3.3158635355302701</v>
      </c>
      <c r="D47" s="8">
        <v>2.1883982883015798</v>
      </c>
      <c r="E47" s="8">
        <v>2.0174605812446398</v>
      </c>
      <c r="G47">
        <f t="shared" si="0"/>
        <v>1983</v>
      </c>
      <c r="I47">
        <f>INDEX(NOMINALGDP!$A$1:$L$52,MATCH(RSTAR_HLW!$G47,NOMINALGDP!$A$1:$A$52,0),MATCH(RSTAR_HLW!I$1,NOMINALGDP!$A$1:$L$1,0))</f>
        <v>5.2184214920906705E-2</v>
      </c>
      <c r="J47">
        <f>INDEX(NOMINALGDP!$A$1:$L$52,MATCH(RSTAR_HLW!$G47,NOMINALGDP!$A$1:$A$52,0),MATCH(RSTAR_HLW!J$1,NOMINALGDP!$A$1:$L$1,0))</f>
        <v>0.53287962339430062</v>
      </c>
      <c r="K47">
        <f>INDEX(NOMINALGDP!$A$1:$L$52,MATCH(RSTAR_HLW!$G47,NOMINALGDP!$A$1:$A$52,0),MATCH(RSTAR_HLW!K$1,NOMINALGDP!$A$1:$L$1,0))</f>
        <v>9.0411599887984945E-2</v>
      </c>
      <c r="L47">
        <f>INDEX(NOMINALGDP!$A$1:$L$52,MATCH(RSTAR_HLW!$G47,NOMINALGDP!$A$1:$A$52,0),MATCH(RSTAR_HLW!L$1,NOMINALGDP!$A$1:$L$1,0))</f>
        <v>0.32452456179680772</v>
      </c>
      <c r="N47">
        <f t="shared" si="1"/>
        <v>2.7500225567270817</v>
      </c>
    </row>
    <row r="48" spans="1:14" x14ac:dyDescent="0.25">
      <c r="A48" s="3">
        <v>30498</v>
      </c>
      <c r="B48" s="8">
        <v>3.07495270133828</v>
      </c>
      <c r="C48" s="8">
        <v>3.2860734621376202</v>
      </c>
      <c r="D48" s="8">
        <v>2.1695002730952599</v>
      </c>
      <c r="E48" s="8">
        <v>2.1114206842218199</v>
      </c>
      <c r="G48">
        <f t="shared" si="0"/>
        <v>1983</v>
      </c>
      <c r="I48">
        <f>INDEX(NOMINALGDP!$A$1:$L$52,MATCH(RSTAR_HLW!$G48,NOMINALGDP!$A$1:$A$52,0),MATCH(RSTAR_HLW!I$1,NOMINALGDP!$A$1:$L$1,0))</f>
        <v>5.2184214920906705E-2</v>
      </c>
      <c r="J48">
        <f>INDEX(NOMINALGDP!$A$1:$L$52,MATCH(RSTAR_HLW!$G48,NOMINALGDP!$A$1:$A$52,0),MATCH(RSTAR_HLW!J$1,NOMINALGDP!$A$1:$L$1,0))</f>
        <v>0.53287962339430062</v>
      </c>
      <c r="K48">
        <f>INDEX(NOMINALGDP!$A$1:$L$52,MATCH(RSTAR_HLW!$G48,NOMINALGDP!$A$1:$A$52,0),MATCH(RSTAR_HLW!K$1,NOMINALGDP!$A$1:$L$1,0))</f>
        <v>9.0411599887984945E-2</v>
      </c>
      <c r="L48">
        <f>INDEX(NOMINALGDP!$A$1:$L$52,MATCH(RSTAR_HLW!$G48,NOMINALGDP!$A$1:$A$52,0),MATCH(RSTAR_HLW!L$1,NOMINALGDP!$A$1:$L$1,0))</f>
        <v>0.32452456179680772</v>
      </c>
      <c r="N48">
        <f t="shared" si="1"/>
        <v>2.7929014445519247</v>
      </c>
    </row>
    <row r="49" spans="1:14" x14ac:dyDescent="0.25">
      <c r="A49" s="3">
        <v>30590</v>
      </c>
      <c r="B49" s="8">
        <v>2.8099587141140798</v>
      </c>
      <c r="C49" s="8">
        <v>3.26851854260264</v>
      </c>
      <c r="D49" s="8">
        <v>2.2411937327926901</v>
      </c>
      <c r="E49" s="8">
        <v>2.0786200898517202</v>
      </c>
      <c r="G49">
        <f t="shared" si="0"/>
        <v>1983</v>
      </c>
      <c r="I49">
        <f>INDEX(NOMINALGDP!$A$1:$L$52,MATCH(RSTAR_HLW!$G49,NOMINALGDP!$A$1:$A$52,0),MATCH(RSTAR_HLW!I$1,NOMINALGDP!$A$1:$L$1,0))</f>
        <v>5.2184214920906705E-2</v>
      </c>
      <c r="J49">
        <f>INDEX(NOMINALGDP!$A$1:$L$52,MATCH(RSTAR_HLW!$G49,NOMINALGDP!$A$1:$A$52,0),MATCH(RSTAR_HLW!J$1,NOMINALGDP!$A$1:$L$1,0))</f>
        <v>0.53287962339430062</v>
      </c>
      <c r="K49">
        <f>INDEX(NOMINALGDP!$A$1:$L$52,MATCH(RSTAR_HLW!$G49,NOMINALGDP!$A$1:$A$52,0),MATCH(RSTAR_HLW!K$1,NOMINALGDP!$A$1:$L$1,0))</f>
        <v>9.0411599887984945E-2</v>
      </c>
      <c r="L49">
        <f>INDEX(NOMINALGDP!$A$1:$L$52,MATCH(RSTAR_HLW!$G49,NOMINALGDP!$A$1:$A$52,0),MATCH(RSTAR_HLW!L$1,NOMINALGDP!$A$1:$L$1,0))</f>
        <v>0.32452456179680772</v>
      </c>
      <c r="N49">
        <f t="shared" si="1"/>
        <v>2.7655556043374698</v>
      </c>
    </row>
    <row r="50" spans="1:14" x14ac:dyDescent="0.25">
      <c r="A50" s="3">
        <v>30682</v>
      </c>
      <c r="B50" s="8">
        <v>3.0237938791705701</v>
      </c>
      <c r="C50" s="8">
        <v>3.37342614993366</v>
      </c>
      <c r="D50" s="8">
        <v>2.1871768451389202</v>
      </c>
      <c r="E50" s="8">
        <v>2.0097556226498399</v>
      </c>
      <c r="G50">
        <f t="shared" si="0"/>
        <v>1984</v>
      </c>
      <c r="I50">
        <f>INDEX(NOMINALGDP!$A$1:$L$52,MATCH(RSTAR_HLW!$G50,NOMINALGDP!$A$1:$A$52,0),MATCH(RSTAR_HLW!I$1,NOMINALGDP!$A$1:$L$1,0))</f>
        <v>5.4005717515253265E-2</v>
      </c>
      <c r="J50">
        <f>INDEX(NOMINALGDP!$A$1:$L$52,MATCH(RSTAR_HLW!$G50,NOMINALGDP!$A$1:$A$52,0),MATCH(RSTAR_HLW!J$1,NOMINALGDP!$A$1:$L$1,0))</f>
        <v>0.55839585325484675</v>
      </c>
      <c r="K50">
        <f>INDEX(NOMINALGDP!$A$1:$L$52,MATCH(RSTAR_HLW!$G50,NOMINALGDP!$A$1:$A$52,0),MATCH(RSTAR_HLW!K$1,NOMINALGDP!$A$1:$L$1,0))</f>
        <v>9.0352162592848104E-2</v>
      </c>
      <c r="L50">
        <f>INDEX(NOMINALGDP!$A$1:$L$52,MATCH(RSTAR_HLW!$G50,NOMINALGDP!$A$1:$A$52,0),MATCH(RSTAR_HLW!L$1,NOMINALGDP!$A$1:$L$1,0))</f>
        <v>0.29724626663705189</v>
      </c>
      <c r="N50">
        <f t="shared" si="1"/>
        <v>2.8420178450640492</v>
      </c>
    </row>
    <row r="51" spans="1:14" x14ac:dyDescent="0.25">
      <c r="A51" s="3">
        <v>30773</v>
      </c>
      <c r="B51" s="8">
        <v>3.2638466463818698</v>
      </c>
      <c r="C51" s="8">
        <v>3.4810088392565102</v>
      </c>
      <c r="D51" s="8">
        <v>1.8872135670231101</v>
      </c>
      <c r="E51" s="8">
        <v>1.8323267369296701</v>
      </c>
      <c r="G51">
        <f t="shared" si="0"/>
        <v>1984</v>
      </c>
      <c r="I51">
        <f>INDEX(NOMINALGDP!$A$1:$L$52,MATCH(RSTAR_HLW!$G51,NOMINALGDP!$A$1:$A$52,0),MATCH(RSTAR_HLW!I$1,NOMINALGDP!$A$1:$L$1,0))</f>
        <v>5.4005717515253265E-2</v>
      </c>
      <c r="J51">
        <f>INDEX(NOMINALGDP!$A$1:$L$52,MATCH(RSTAR_HLW!$G51,NOMINALGDP!$A$1:$A$52,0),MATCH(RSTAR_HLW!J$1,NOMINALGDP!$A$1:$L$1,0))</f>
        <v>0.55839585325484675</v>
      </c>
      <c r="K51">
        <f>INDEX(NOMINALGDP!$A$1:$L$52,MATCH(RSTAR_HLW!$G51,NOMINALGDP!$A$1:$A$52,0),MATCH(RSTAR_HLW!K$1,NOMINALGDP!$A$1:$L$1,0))</f>
        <v>9.0352162592848104E-2</v>
      </c>
      <c r="L51">
        <f>INDEX(NOMINALGDP!$A$1:$L$52,MATCH(RSTAR_HLW!$G51,NOMINALGDP!$A$1:$A$52,0),MATCH(RSTAR_HLW!L$1,NOMINALGDP!$A$1:$L$1,0))</f>
        <v>0.29724626663705189</v>
      </c>
      <c r="N51">
        <f t="shared" si="1"/>
        <v>2.8352133898486058</v>
      </c>
    </row>
    <row r="52" spans="1:14" x14ac:dyDescent="0.25">
      <c r="A52" s="3">
        <v>30864</v>
      </c>
      <c r="B52" s="8">
        <v>3.0976069297722399</v>
      </c>
      <c r="C52" s="8">
        <v>3.3097020139143898</v>
      </c>
      <c r="D52" s="8">
        <v>1.9351822537457899</v>
      </c>
      <c r="E52" s="8">
        <v>1.94155779482999</v>
      </c>
      <c r="G52">
        <f t="shared" si="0"/>
        <v>1984</v>
      </c>
      <c r="I52">
        <f>INDEX(NOMINALGDP!$A$1:$L$52,MATCH(RSTAR_HLW!$G52,NOMINALGDP!$A$1:$A$52,0),MATCH(RSTAR_HLW!I$1,NOMINALGDP!$A$1:$L$1,0))</f>
        <v>5.4005717515253265E-2</v>
      </c>
      <c r="J52">
        <f>INDEX(NOMINALGDP!$A$1:$L$52,MATCH(RSTAR_HLW!$G52,NOMINALGDP!$A$1:$A$52,0),MATCH(RSTAR_HLW!J$1,NOMINALGDP!$A$1:$L$1,0))</f>
        <v>0.55839585325484675</v>
      </c>
      <c r="K52">
        <f>INDEX(NOMINALGDP!$A$1:$L$52,MATCH(RSTAR_HLW!$G52,NOMINALGDP!$A$1:$A$52,0),MATCH(RSTAR_HLW!K$1,NOMINALGDP!$A$1:$L$1,0))</f>
        <v>9.0352162592848104E-2</v>
      </c>
      <c r="L52">
        <f>INDEX(NOMINALGDP!$A$1:$L$52,MATCH(RSTAR_HLW!$G52,NOMINALGDP!$A$1:$A$52,0),MATCH(RSTAR_HLW!L$1,NOMINALGDP!$A$1:$L$1,0))</f>
        <v>0.29724626663705189</v>
      </c>
      <c r="N52">
        <f t="shared" si="1"/>
        <v>2.7673810725120966</v>
      </c>
    </row>
    <row r="53" spans="1:14" x14ac:dyDescent="0.25">
      <c r="A53" s="3">
        <v>30956</v>
      </c>
      <c r="B53" s="8">
        <v>2.9390635835546002</v>
      </c>
      <c r="C53" s="8">
        <v>3.4252585425643498</v>
      </c>
      <c r="D53" s="8">
        <v>1.91861955249817</v>
      </c>
      <c r="E53" s="8">
        <v>2.0664311137345202</v>
      </c>
      <c r="G53">
        <f t="shared" si="0"/>
        <v>1984</v>
      </c>
      <c r="I53">
        <f>INDEX(NOMINALGDP!$A$1:$L$52,MATCH(RSTAR_HLW!$G53,NOMINALGDP!$A$1:$A$52,0),MATCH(RSTAR_HLW!I$1,NOMINALGDP!$A$1:$L$1,0))</f>
        <v>5.4005717515253265E-2</v>
      </c>
      <c r="J53">
        <f>INDEX(NOMINALGDP!$A$1:$L$52,MATCH(RSTAR_HLW!$G53,NOMINALGDP!$A$1:$A$52,0),MATCH(RSTAR_HLW!J$1,NOMINALGDP!$A$1:$L$1,0))</f>
        <v>0.55839585325484675</v>
      </c>
      <c r="K53">
        <f>INDEX(NOMINALGDP!$A$1:$L$52,MATCH(RSTAR_HLW!$G53,NOMINALGDP!$A$1:$A$52,0),MATCH(RSTAR_HLW!K$1,NOMINALGDP!$A$1:$L$1,0))</f>
        <v>9.0352162592848104E-2</v>
      </c>
      <c r="L53">
        <f>INDEX(NOMINALGDP!$A$1:$L$52,MATCH(RSTAR_HLW!$G53,NOMINALGDP!$A$1:$A$52,0),MATCH(RSTAR_HLW!L$1,NOMINALGDP!$A$1:$L$1,0))</f>
        <v>0.29724626663705189</v>
      </c>
      <c r="N53">
        <f t="shared" si="1"/>
        <v>2.858966763727854</v>
      </c>
    </row>
    <row r="54" spans="1:14" x14ac:dyDescent="0.25">
      <c r="A54" s="3">
        <v>31048</v>
      </c>
      <c r="B54" s="8">
        <v>3.4289816946890599</v>
      </c>
      <c r="C54" s="8">
        <v>3.5700162663650001</v>
      </c>
      <c r="D54" s="8">
        <v>1.8872515665298499</v>
      </c>
      <c r="E54" s="8">
        <v>2.1230377044873898</v>
      </c>
      <c r="G54">
        <f t="shared" si="0"/>
        <v>1985</v>
      </c>
      <c r="I54">
        <f>INDEX(NOMINALGDP!$A$1:$L$52,MATCH(RSTAR_HLW!$G54,NOMINALGDP!$A$1:$A$52,0),MATCH(RSTAR_HLW!I$1,NOMINALGDP!$A$1:$L$1,0))</f>
        <v>5.46719193930627E-2</v>
      </c>
      <c r="J54">
        <f>INDEX(NOMINALGDP!$A$1:$L$52,MATCH(RSTAR_HLW!$G54,NOMINALGDP!$A$1:$A$52,0),MATCH(RSTAR_HLW!J$1,NOMINALGDP!$A$1:$L$1,0))</f>
        <v>0.56221988497651221</v>
      </c>
      <c r="K54">
        <f>INDEX(NOMINALGDP!$A$1:$L$52,MATCH(RSTAR_HLW!$G54,NOMINALGDP!$A$1:$A$52,0),MATCH(RSTAR_HLW!K$1,NOMINALGDP!$A$1:$L$1,0))</f>
        <v>9.0951494864038196E-2</v>
      </c>
      <c r="L54">
        <f>INDEX(NOMINALGDP!$A$1:$L$52,MATCH(RSTAR_HLW!$G54,NOMINALGDP!$A$1:$A$52,0),MATCH(RSTAR_HLW!L$1,NOMINALGDP!$A$1:$L$1,0))</f>
        <v>0.292156700766387</v>
      </c>
      <c r="N54">
        <f t="shared" si="1"/>
        <v>2.9865111879584028</v>
      </c>
    </row>
    <row r="55" spans="1:14" x14ac:dyDescent="0.25">
      <c r="A55" s="3">
        <v>31138</v>
      </c>
      <c r="B55" s="8">
        <v>3.1996314775374</v>
      </c>
      <c r="C55" s="8">
        <v>3.46069352011191</v>
      </c>
      <c r="D55" s="8">
        <v>1.9482166032435999</v>
      </c>
      <c r="E55" s="8">
        <v>2.3837159907541601</v>
      </c>
      <c r="G55">
        <f t="shared" si="0"/>
        <v>1985</v>
      </c>
      <c r="I55">
        <f>INDEX(NOMINALGDP!$A$1:$L$52,MATCH(RSTAR_HLW!$G55,NOMINALGDP!$A$1:$A$52,0),MATCH(RSTAR_HLW!I$1,NOMINALGDP!$A$1:$L$1,0))</f>
        <v>5.46719193930627E-2</v>
      </c>
      <c r="J55">
        <f>INDEX(NOMINALGDP!$A$1:$L$52,MATCH(RSTAR_HLW!$G55,NOMINALGDP!$A$1:$A$52,0),MATCH(RSTAR_HLW!J$1,NOMINALGDP!$A$1:$L$1,0))</f>
        <v>0.56221988497651221</v>
      </c>
      <c r="K55">
        <f>INDEX(NOMINALGDP!$A$1:$L$52,MATCH(RSTAR_HLW!$G55,NOMINALGDP!$A$1:$A$52,0),MATCH(RSTAR_HLW!K$1,NOMINALGDP!$A$1:$L$1,0))</f>
        <v>9.0951494864038196E-2</v>
      </c>
      <c r="L55">
        <f>INDEX(NOMINALGDP!$A$1:$L$52,MATCH(RSTAR_HLW!$G55,NOMINALGDP!$A$1:$A$52,0),MATCH(RSTAR_HLW!L$1,NOMINALGDP!$A$1:$L$1,0))</f>
        <v>0.292156700766387</v>
      </c>
      <c r="N55">
        <f t="shared" si="1"/>
        <v>2.9942125188504689</v>
      </c>
    </row>
    <row r="56" spans="1:14" x14ac:dyDescent="0.25">
      <c r="A56" s="3">
        <v>31229</v>
      </c>
      <c r="B56" s="8">
        <v>3.4363804895021799</v>
      </c>
      <c r="C56" s="8">
        <v>3.55773753281064</v>
      </c>
      <c r="D56" s="8">
        <v>1.75678957349319</v>
      </c>
      <c r="E56" s="8">
        <v>2.2375433552078401</v>
      </c>
      <c r="G56">
        <f t="shared" si="0"/>
        <v>1985</v>
      </c>
      <c r="I56">
        <f>INDEX(NOMINALGDP!$A$1:$L$52,MATCH(RSTAR_HLW!$G56,NOMINALGDP!$A$1:$A$52,0),MATCH(RSTAR_HLW!I$1,NOMINALGDP!$A$1:$L$1,0))</f>
        <v>5.46719193930627E-2</v>
      </c>
      <c r="J56">
        <f>INDEX(NOMINALGDP!$A$1:$L$52,MATCH(RSTAR_HLW!$G56,NOMINALGDP!$A$1:$A$52,0),MATCH(RSTAR_HLW!J$1,NOMINALGDP!$A$1:$L$1,0))</f>
        <v>0.56221988497651221</v>
      </c>
      <c r="K56">
        <f>INDEX(NOMINALGDP!$A$1:$L$52,MATCH(RSTAR_HLW!$G56,NOMINALGDP!$A$1:$A$52,0),MATCH(RSTAR_HLW!K$1,NOMINALGDP!$A$1:$L$1,0))</f>
        <v>9.0951494864038196E-2</v>
      </c>
      <c r="L56">
        <f>INDEX(NOMINALGDP!$A$1:$L$52,MATCH(RSTAR_HLW!$G56,NOMINALGDP!$A$1:$A$52,0),MATCH(RSTAR_HLW!L$1,NOMINALGDP!$A$1:$L$1,0))</f>
        <v>0.292156700766387</v>
      </c>
      <c r="N56">
        <f t="shared" si="1"/>
        <v>3.001600225949411</v>
      </c>
    </row>
    <row r="57" spans="1:14" x14ac:dyDescent="0.25">
      <c r="A57" s="3">
        <v>31321</v>
      </c>
      <c r="B57" s="8">
        <v>3.17853917632987</v>
      </c>
      <c r="C57" s="8">
        <v>3.6713573380076401</v>
      </c>
      <c r="D57" s="8">
        <v>1.73407078924506</v>
      </c>
      <c r="E57" s="8">
        <v>2.12778102425903</v>
      </c>
      <c r="G57">
        <f t="shared" si="0"/>
        <v>1985</v>
      </c>
      <c r="I57">
        <f>INDEX(NOMINALGDP!$A$1:$L$52,MATCH(RSTAR_HLW!$G57,NOMINALGDP!$A$1:$A$52,0),MATCH(RSTAR_HLW!I$1,NOMINALGDP!$A$1:$L$1,0))</f>
        <v>5.46719193930627E-2</v>
      </c>
      <c r="J57">
        <f>INDEX(NOMINALGDP!$A$1:$L$52,MATCH(RSTAR_HLW!$G57,NOMINALGDP!$A$1:$A$52,0),MATCH(RSTAR_HLW!J$1,NOMINALGDP!$A$1:$L$1,0))</f>
        <v>0.56221988497651221</v>
      </c>
      <c r="K57">
        <f>INDEX(NOMINALGDP!$A$1:$L$52,MATCH(RSTAR_HLW!$G57,NOMINALGDP!$A$1:$A$52,0),MATCH(RSTAR_HLW!K$1,NOMINALGDP!$A$1:$L$1,0))</f>
        <v>9.0951494864038196E-2</v>
      </c>
      <c r="L57">
        <f>INDEX(NOMINALGDP!$A$1:$L$52,MATCH(RSTAR_HLW!$G57,NOMINALGDP!$A$1:$A$52,0),MATCH(RSTAR_HLW!L$1,NOMINALGDP!$A$1:$L$1,0))</f>
        <v>0.292156700766387</v>
      </c>
      <c r="N57">
        <f t="shared" si="1"/>
        <v>3.0172487524010707</v>
      </c>
    </row>
    <row r="58" spans="1:14" x14ac:dyDescent="0.25">
      <c r="A58" s="3">
        <v>31413</v>
      </c>
      <c r="B58" s="8">
        <v>3.3842725911378699</v>
      </c>
      <c r="C58" s="8">
        <v>3.5122305493056998</v>
      </c>
      <c r="D58" s="8">
        <v>1.4014519907668199</v>
      </c>
      <c r="E58" s="8">
        <v>2.18989677948304</v>
      </c>
      <c r="G58">
        <f t="shared" si="0"/>
        <v>1986</v>
      </c>
      <c r="I58">
        <f>INDEX(NOMINALGDP!$A$1:$L$52,MATCH(RSTAR_HLW!$G58,NOMINALGDP!$A$1:$A$52,0),MATCH(RSTAR_HLW!I$1,NOMINALGDP!$A$1:$L$1,0))</f>
        <v>4.9331284655978073E-2</v>
      </c>
      <c r="J58">
        <f>INDEX(NOMINALGDP!$A$1:$L$52,MATCH(RSTAR_HLW!$G58,NOMINALGDP!$A$1:$A$52,0),MATCH(RSTAR_HLW!J$1,NOMINALGDP!$A$1:$L$1,0))</f>
        <v>0.51384355715022834</v>
      </c>
      <c r="K58">
        <f>INDEX(NOMINALGDP!$A$1:$L$52,MATCH(RSTAR_HLW!$G58,NOMINALGDP!$A$1:$A$52,0),MATCH(RSTAR_HLW!K$1,NOMINALGDP!$A$1:$L$1,0))</f>
        <v>8.2874632607581752E-2</v>
      </c>
      <c r="L58">
        <f>INDEX(NOMINALGDP!$A$1:$L$52,MATCH(RSTAR_HLW!$G58,NOMINALGDP!$A$1:$A$52,0),MATCH(RSTAR_HLW!L$1,NOMINALGDP!$A$1:$L$1,0))</f>
        <v>0.35395052558621182</v>
      </c>
      <c r="N58">
        <f t="shared" si="1"/>
        <v>2.8629474884633268</v>
      </c>
    </row>
    <row r="59" spans="1:14" x14ac:dyDescent="0.25">
      <c r="A59" s="3">
        <v>31503</v>
      </c>
      <c r="B59" s="8">
        <v>3.0587596663712602</v>
      </c>
      <c r="C59" s="8">
        <v>3.5508595365826698</v>
      </c>
      <c r="D59" s="8">
        <v>1.5286847193211099</v>
      </c>
      <c r="E59" s="8">
        <v>2.1689609434494201</v>
      </c>
      <c r="G59">
        <f t="shared" si="0"/>
        <v>1986</v>
      </c>
      <c r="I59">
        <f>INDEX(NOMINALGDP!$A$1:$L$52,MATCH(RSTAR_HLW!$G59,NOMINALGDP!$A$1:$A$52,0),MATCH(RSTAR_HLW!I$1,NOMINALGDP!$A$1:$L$1,0))</f>
        <v>4.9331284655978073E-2</v>
      </c>
      <c r="J59">
        <f>INDEX(NOMINALGDP!$A$1:$L$52,MATCH(RSTAR_HLW!$G59,NOMINALGDP!$A$1:$A$52,0),MATCH(RSTAR_HLW!J$1,NOMINALGDP!$A$1:$L$1,0))</f>
        <v>0.51384355715022834</v>
      </c>
      <c r="K59">
        <f>INDEX(NOMINALGDP!$A$1:$L$52,MATCH(RSTAR_HLW!$G59,NOMINALGDP!$A$1:$A$52,0),MATCH(RSTAR_HLW!K$1,NOMINALGDP!$A$1:$L$1,0))</f>
        <v>8.2874632607581752E-2</v>
      </c>
      <c r="L59">
        <f>INDEX(NOMINALGDP!$A$1:$L$52,MATCH(RSTAR_HLW!$G59,NOMINALGDP!$A$1:$A$52,0),MATCH(RSTAR_HLW!L$1,NOMINALGDP!$A$1:$L$1,0))</f>
        <v>0.35395052558621182</v>
      </c>
      <c r="N59">
        <f t="shared" si="1"/>
        <v>2.8698728894108849</v>
      </c>
    </row>
    <row r="60" spans="1:14" x14ac:dyDescent="0.25">
      <c r="A60" s="3">
        <v>31594</v>
      </c>
      <c r="B60" s="8">
        <v>3.0399377389009601</v>
      </c>
      <c r="C60" s="8">
        <v>3.4788054121154999</v>
      </c>
      <c r="D60" s="8">
        <v>1.4866537984944299</v>
      </c>
      <c r="E60" s="8">
        <v>2.15600155967523</v>
      </c>
      <c r="G60">
        <f t="shared" si="0"/>
        <v>1986</v>
      </c>
      <c r="I60">
        <f>INDEX(NOMINALGDP!$A$1:$L$52,MATCH(RSTAR_HLW!$G60,NOMINALGDP!$A$1:$A$52,0),MATCH(RSTAR_HLW!I$1,NOMINALGDP!$A$1:$L$1,0))</f>
        <v>4.9331284655978073E-2</v>
      </c>
      <c r="J60">
        <f>INDEX(NOMINALGDP!$A$1:$L$52,MATCH(RSTAR_HLW!$G60,NOMINALGDP!$A$1:$A$52,0),MATCH(RSTAR_HLW!J$1,NOMINALGDP!$A$1:$L$1,0))</f>
        <v>0.51384355715022834</v>
      </c>
      <c r="K60">
        <f>INDEX(NOMINALGDP!$A$1:$L$52,MATCH(RSTAR_HLW!$G60,NOMINALGDP!$A$1:$A$52,0),MATCH(RSTAR_HLW!K$1,NOMINALGDP!$A$1:$L$1,0))</f>
        <v>8.2874632607581752E-2</v>
      </c>
      <c r="L60">
        <f>INDEX(NOMINALGDP!$A$1:$L$52,MATCH(RSTAR_HLW!$G60,NOMINALGDP!$A$1:$A$52,0),MATCH(RSTAR_HLW!L$1,NOMINALGDP!$A$1:$L$1,0))</f>
        <v>0.35395052558621182</v>
      </c>
      <c r="N60">
        <f t="shared" si="1"/>
        <v>2.8238495541057</v>
      </c>
    </row>
    <row r="61" spans="1:14" x14ac:dyDescent="0.25">
      <c r="A61" s="3">
        <v>31686</v>
      </c>
      <c r="B61" s="8">
        <v>3.04982955894129</v>
      </c>
      <c r="C61" s="8">
        <v>3.2633377790721698</v>
      </c>
      <c r="D61" s="8">
        <v>1.3850350344345299</v>
      </c>
      <c r="E61" s="8">
        <v>2.3785039366429399</v>
      </c>
      <c r="G61">
        <f t="shared" si="0"/>
        <v>1986</v>
      </c>
      <c r="I61">
        <f>INDEX(NOMINALGDP!$A$1:$L$52,MATCH(RSTAR_HLW!$G61,NOMINALGDP!$A$1:$A$52,0),MATCH(RSTAR_HLW!I$1,NOMINALGDP!$A$1:$L$1,0))</f>
        <v>4.9331284655978073E-2</v>
      </c>
      <c r="J61">
        <f>INDEX(NOMINALGDP!$A$1:$L$52,MATCH(RSTAR_HLW!$G61,NOMINALGDP!$A$1:$A$52,0),MATCH(RSTAR_HLW!J$1,NOMINALGDP!$A$1:$L$1,0))</f>
        <v>0.51384355715022834</v>
      </c>
      <c r="K61">
        <f>INDEX(NOMINALGDP!$A$1:$L$52,MATCH(RSTAR_HLW!$G61,NOMINALGDP!$A$1:$A$52,0),MATCH(RSTAR_HLW!K$1,NOMINALGDP!$A$1:$L$1,0))</f>
        <v>8.2874632607581752E-2</v>
      </c>
      <c r="L61">
        <f>INDEX(NOMINALGDP!$A$1:$L$52,MATCH(RSTAR_HLW!$G61,NOMINALGDP!$A$1:$A$52,0),MATCH(RSTAR_HLW!L$1,NOMINALGDP!$A$1:$L$1,0))</f>
        <v>0.35395052558621182</v>
      </c>
      <c r="N61">
        <f t="shared" si="1"/>
        <v>2.7839540908165521</v>
      </c>
    </row>
    <row r="62" spans="1:14" x14ac:dyDescent="0.25">
      <c r="A62" s="3">
        <v>31778</v>
      </c>
      <c r="B62" s="8">
        <v>2.89604892494765</v>
      </c>
      <c r="C62" s="8">
        <v>3.4832703607956899</v>
      </c>
      <c r="D62" s="8">
        <v>1.33782081553752</v>
      </c>
      <c r="E62" s="8">
        <v>2.4826078830242899</v>
      </c>
      <c r="G62">
        <f t="shared" si="0"/>
        <v>1987</v>
      </c>
      <c r="I62">
        <f>INDEX(NOMINALGDP!$A$1:$L$52,MATCH(RSTAR_HLW!$G62,NOMINALGDP!$A$1:$A$52,0),MATCH(RSTAR_HLW!I$1,NOMINALGDP!$A$1:$L$1,0))</f>
        <v>4.6608399404627132E-2</v>
      </c>
      <c r="J62">
        <f>INDEX(NOMINALGDP!$A$1:$L$52,MATCH(RSTAR_HLW!$G62,NOMINALGDP!$A$1:$A$52,0),MATCH(RSTAR_HLW!J$1,NOMINALGDP!$A$1:$L$1,0))</f>
        <v>0.48262015642179112</v>
      </c>
      <c r="K62">
        <f>INDEX(NOMINALGDP!$A$1:$L$52,MATCH(RSTAR_HLW!$G62,NOMINALGDP!$A$1:$A$52,0),MATCH(RSTAR_HLW!K$1,NOMINALGDP!$A$1:$L$1,0))</f>
        <v>7.9293240969057849E-2</v>
      </c>
      <c r="L62">
        <f>INDEX(NOMINALGDP!$A$1:$L$52,MATCH(RSTAR_HLW!$G62,NOMINALGDP!$A$1:$A$52,0),MATCH(RSTAR_HLW!L$1,NOMINALGDP!$A$1:$L$1,0))</f>
        <v>0.39147820320452387</v>
      </c>
      <c r="N62">
        <f t="shared" si="1"/>
        <v>2.8940437129834797</v>
      </c>
    </row>
    <row r="63" spans="1:14" x14ac:dyDescent="0.25">
      <c r="A63" s="3">
        <v>31868</v>
      </c>
      <c r="B63" s="8">
        <v>3.1905028243579299</v>
      </c>
      <c r="C63" s="8">
        <v>3.4757503586002598</v>
      </c>
      <c r="D63" s="8">
        <v>1.61618148083574</v>
      </c>
      <c r="E63" s="8">
        <v>2.4357726839564902</v>
      </c>
      <c r="G63">
        <f t="shared" si="0"/>
        <v>1987</v>
      </c>
      <c r="I63">
        <f>INDEX(NOMINALGDP!$A$1:$L$52,MATCH(RSTAR_HLW!$G63,NOMINALGDP!$A$1:$A$52,0),MATCH(RSTAR_HLW!I$1,NOMINALGDP!$A$1:$L$1,0))</f>
        <v>4.6608399404627132E-2</v>
      </c>
      <c r="J63">
        <f>INDEX(NOMINALGDP!$A$1:$L$52,MATCH(RSTAR_HLW!$G63,NOMINALGDP!$A$1:$A$52,0),MATCH(RSTAR_HLW!J$1,NOMINALGDP!$A$1:$L$1,0))</f>
        <v>0.48262015642179112</v>
      </c>
      <c r="K63">
        <f>INDEX(NOMINALGDP!$A$1:$L$52,MATCH(RSTAR_HLW!$G63,NOMINALGDP!$A$1:$A$52,0),MATCH(RSTAR_HLW!K$1,NOMINALGDP!$A$1:$L$1,0))</f>
        <v>7.9293240969057849E-2</v>
      </c>
      <c r="L63">
        <f>INDEX(NOMINALGDP!$A$1:$L$52,MATCH(RSTAR_HLW!$G63,NOMINALGDP!$A$1:$A$52,0),MATCH(RSTAR_HLW!L$1,NOMINALGDP!$A$1:$L$1,0))</f>
        <v>0.39147820320452387</v>
      </c>
      <c r="N63">
        <f t="shared" si="1"/>
        <v>2.9078755930296039</v>
      </c>
    </row>
    <row r="64" spans="1:14" x14ac:dyDescent="0.25">
      <c r="A64" s="3">
        <v>31959</v>
      </c>
      <c r="B64" s="8">
        <v>3.1964685820626899</v>
      </c>
      <c r="C64" s="8">
        <v>3.5095433817794199</v>
      </c>
      <c r="D64" s="8">
        <v>1.7337242519255001</v>
      </c>
      <c r="E64" s="8">
        <v>2.5897246535502898</v>
      </c>
      <c r="G64">
        <f t="shared" si="0"/>
        <v>1987</v>
      </c>
      <c r="I64">
        <f>INDEX(NOMINALGDP!$A$1:$L$52,MATCH(RSTAR_HLW!$G64,NOMINALGDP!$A$1:$A$52,0),MATCH(RSTAR_HLW!I$1,NOMINALGDP!$A$1:$L$1,0))</f>
        <v>4.6608399404627132E-2</v>
      </c>
      <c r="J64">
        <f>INDEX(NOMINALGDP!$A$1:$L$52,MATCH(RSTAR_HLW!$G64,NOMINALGDP!$A$1:$A$52,0),MATCH(RSTAR_HLW!J$1,NOMINALGDP!$A$1:$L$1,0))</f>
        <v>0.48262015642179112</v>
      </c>
      <c r="K64">
        <f>INDEX(NOMINALGDP!$A$1:$L$52,MATCH(RSTAR_HLW!$G64,NOMINALGDP!$A$1:$A$52,0),MATCH(RSTAR_HLW!K$1,NOMINALGDP!$A$1:$L$1,0))</f>
        <v>7.9293240969057849E-2</v>
      </c>
      <c r="L64">
        <f>INDEX(NOMINALGDP!$A$1:$L$52,MATCH(RSTAR_HLW!$G64,NOMINALGDP!$A$1:$A$52,0),MATCH(RSTAR_HLW!L$1,NOMINALGDP!$A$1:$L$1,0))</f>
        <v>0.39147820320452387</v>
      </c>
      <c r="N64">
        <f t="shared" si="1"/>
        <v>2.9940520292887189</v>
      </c>
    </row>
    <row r="65" spans="1:14" x14ac:dyDescent="0.25">
      <c r="A65" s="3">
        <v>32051</v>
      </c>
      <c r="B65" s="8">
        <v>3.4901589459267099</v>
      </c>
      <c r="C65" s="8">
        <v>3.5050582180252698</v>
      </c>
      <c r="D65" s="8">
        <v>1.8084694932962</v>
      </c>
      <c r="E65" s="8">
        <v>2.6020991499777399</v>
      </c>
      <c r="G65">
        <f t="shared" si="0"/>
        <v>1987</v>
      </c>
      <c r="I65">
        <f>INDEX(NOMINALGDP!$A$1:$L$52,MATCH(RSTAR_HLW!$G65,NOMINALGDP!$A$1:$A$52,0),MATCH(RSTAR_HLW!I$1,NOMINALGDP!$A$1:$L$1,0))</f>
        <v>4.6608399404627132E-2</v>
      </c>
      <c r="J65">
        <f>INDEX(NOMINALGDP!$A$1:$L$52,MATCH(RSTAR_HLW!$G65,NOMINALGDP!$A$1:$A$52,0),MATCH(RSTAR_HLW!J$1,NOMINALGDP!$A$1:$L$1,0))</f>
        <v>0.48262015642179112</v>
      </c>
      <c r="K65">
        <f>INDEX(NOMINALGDP!$A$1:$L$52,MATCH(RSTAR_HLW!$G65,NOMINALGDP!$A$1:$A$52,0),MATCH(RSTAR_HLW!K$1,NOMINALGDP!$A$1:$L$1,0))</f>
        <v>7.9293240969057849E-2</v>
      </c>
      <c r="L65">
        <f>INDEX(NOMINALGDP!$A$1:$L$52,MATCH(RSTAR_HLW!$G65,NOMINALGDP!$A$1:$A$52,0),MATCH(RSTAR_HLW!L$1,NOMINALGDP!$A$1:$L$1,0))</f>
        <v>0.39147820320452387</v>
      </c>
      <c r="N65">
        <f t="shared" si="1"/>
        <v>3.0163469746986546</v>
      </c>
    </row>
    <row r="66" spans="1:14" x14ac:dyDescent="0.25">
      <c r="A66" s="3">
        <v>32143</v>
      </c>
      <c r="B66" s="8">
        <v>3.3973360337705398</v>
      </c>
      <c r="C66" s="8">
        <v>3.5481129473746602</v>
      </c>
      <c r="D66" s="8">
        <v>1.7700857243818899</v>
      </c>
      <c r="E66" s="8">
        <v>2.6172638399176398</v>
      </c>
      <c r="G66">
        <f t="shared" si="0"/>
        <v>1988</v>
      </c>
      <c r="I66">
        <f>INDEX(NOMINALGDP!$A$1:$L$52,MATCH(RSTAR_HLW!$G66,NOMINALGDP!$A$1:$A$52,0),MATCH(RSTAR_HLW!I$1,NOMINALGDP!$A$1:$L$1,0))</f>
        <v>4.6137408582948777E-2</v>
      </c>
      <c r="J66">
        <f>INDEX(NOMINALGDP!$A$1:$L$52,MATCH(RSTAR_HLW!$G66,NOMINALGDP!$A$1:$A$52,0),MATCH(RSTAR_HLW!J$1,NOMINALGDP!$A$1:$L$1,0))</f>
        <v>0.47667671938222594</v>
      </c>
      <c r="K66">
        <f>INDEX(NOMINALGDP!$A$1:$L$52,MATCH(RSTAR_HLW!$G66,NOMINALGDP!$A$1:$A$52,0),MATCH(RSTAR_HLW!K$1,NOMINALGDP!$A$1:$L$1,0))</f>
        <v>7.9486022333019185E-2</v>
      </c>
      <c r="L66">
        <f>INDEX(NOMINALGDP!$A$1:$L$52,MATCH(RSTAR_HLW!$G66,NOMINALGDP!$A$1:$A$52,0),MATCH(RSTAR_HLW!L$1,NOMINALGDP!$A$1:$L$1,0))</f>
        <v>0.39769984970180594</v>
      </c>
      <c r="N66">
        <f t="shared" si="1"/>
        <v>3.0296296296205938</v>
      </c>
    </row>
    <row r="67" spans="1:14" x14ac:dyDescent="0.25">
      <c r="A67" s="3">
        <v>32234</v>
      </c>
      <c r="B67" s="8">
        <v>3.6768001865126498</v>
      </c>
      <c r="C67" s="8">
        <v>3.5114901283951299</v>
      </c>
      <c r="D67" s="8">
        <v>1.8293249636673701</v>
      </c>
      <c r="E67" s="8">
        <v>2.6700758101161202</v>
      </c>
      <c r="G67">
        <f t="shared" ref="G67:G130" si="2">YEAR(A67)</f>
        <v>1988</v>
      </c>
      <c r="I67">
        <f>INDEX(NOMINALGDP!$A$1:$L$52,MATCH(RSTAR_HLW!$G67,NOMINALGDP!$A$1:$A$52,0),MATCH(RSTAR_HLW!I$1,NOMINALGDP!$A$1:$L$1,0))</f>
        <v>4.6137408582948777E-2</v>
      </c>
      <c r="J67">
        <f>INDEX(NOMINALGDP!$A$1:$L$52,MATCH(RSTAR_HLW!$G67,NOMINALGDP!$A$1:$A$52,0),MATCH(RSTAR_HLW!J$1,NOMINALGDP!$A$1:$L$1,0))</f>
        <v>0.47667671938222594</v>
      </c>
      <c r="K67">
        <f>INDEX(NOMINALGDP!$A$1:$L$52,MATCH(RSTAR_HLW!$G67,NOMINALGDP!$A$1:$A$52,0),MATCH(RSTAR_HLW!K$1,NOMINALGDP!$A$1:$L$1,0))</f>
        <v>7.9486022333019185E-2</v>
      </c>
      <c r="L67">
        <f>INDEX(NOMINALGDP!$A$1:$L$52,MATCH(RSTAR_HLW!$G67,NOMINALGDP!$A$1:$A$52,0),MATCH(RSTAR_HLW!L$1,NOMINALGDP!$A$1:$L$1,0))</f>
        <v>0.39769984970180594</v>
      </c>
      <c r="N67">
        <f t="shared" ref="N67:N130" si="3">SUMPRODUCT(B67:E67,I67:L67)</f>
        <v>3.0507781403214809</v>
      </c>
    </row>
    <row r="68" spans="1:14" x14ac:dyDescent="0.25">
      <c r="A68" s="3">
        <v>32325</v>
      </c>
      <c r="B68" s="8">
        <v>3.6124434661924201</v>
      </c>
      <c r="C68" s="8">
        <v>3.3754169947058599</v>
      </c>
      <c r="D68" s="8">
        <v>1.9894270538724601</v>
      </c>
      <c r="E68" s="8">
        <v>2.8460291535627902</v>
      </c>
      <c r="G68">
        <f t="shared" si="2"/>
        <v>1988</v>
      </c>
      <c r="I68">
        <f>INDEX(NOMINALGDP!$A$1:$L$52,MATCH(RSTAR_HLW!$G68,NOMINALGDP!$A$1:$A$52,0),MATCH(RSTAR_HLW!I$1,NOMINALGDP!$A$1:$L$1,0))</f>
        <v>4.6137408582948777E-2</v>
      </c>
      <c r="J68">
        <f>INDEX(NOMINALGDP!$A$1:$L$52,MATCH(RSTAR_HLW!$G68,NOMINALGDP!$A$1:$A$52,0),MATCH(RSTAR_HLW!J$1,NOMINALGDP!$A$1:$L$1,0))</f>
        <v>0.47667671938222594</v>
      </c>
      <c r="K68">
        <f>INDEX(NOMINALGDP!$A$1:$L$52,MATCH(RSTAR_HLW!$G68,NOMINALGDP!$A$1:$A$52,0),MATCH(RSTAR_HLW!K$1,NOMINALGDP!$A$1:$L$1,0))</f>
        <v>7.9486022333019185E-2</v>
      </c>
      <c r="L68">
        <f>INDEX(NOMINALGDP!$A$1:$L$52,MATCH(RSTAR_HLW!$G68,NOMINALGDP!$A$1:$A$52,0),MATCH(RSTAR_HLW!L$1,NOMINALGDP!$A$1:$L$1,0))</f>
        <v>0.39769984970180594</v>
      </c>
      <c r="N68">
        <f t="shared" si="3"/>
        <v>3.0656484896188236</v>
      </c>
    </row>
    <row r="69" spans="1:14" x14ac:dyDescent="0.25">
      <c r="A69" s="3">
        <v>32417</v>
      </c>
      <c r="B69" s="8">
        <v>3.7097942234586299</v>
      </c>
      <c r="C69" s="8">
        <v>3.4046832999150198</v>
      </c>
      <c r="D69" s="8">
        <v>2.0640949628020802</v>
      </c>
      <c r="E69" s="8">
        <v>2.9187219594817702</v>
      </c>
      <c r="G69">
        <f t="shared" si="2"/>
        <v>1988</v>
      </c>
      <c r="I69">
        <f>INDEX(NOMINALGDP!$A$1:$L$52,MATCH(RSTAR_HLW!$G69,NOMINALGDP!$A$1:$A$52,0),MATCH(RSTAR_HLW!I$1,NOMINALGDP!$A$1:$L$1,0))</f>
        <v>4.6137408582948777E-2</v>
      </c>
      <c r="J69">
        <f>INDEX(NOMINALGDP!$A$1:$L$52,MATCH(RSTAR_HLW!$G69,NOMINALGDP!$A$1:$A$52,0),MATCH(RSTAR_HLW!J$1,NOMINALGDP!$A$1:$L$1,0))</f>
        <v>0.47667671938222594</v>
      </c>
      <c r="K69">
        <f>INDEX(NOMINALGDP!$A$1:$L$52,MATCH(RSTAR_HLW!$G69,NOMINALGDP!$A$1:$A$52,0),MATCH(RSTAR_HLW!K$1,NOMINALGDP!$A$1:$L$1,0))</f>
        <v>7.9486022333019185E-2</v>
      </c>
      <c r="L69">
        <f>INDEX(NOMINALGDP!$A$1:$L$52,MATCH(RSTAR_HLW!$G69,NOMINALGDP!$A$1:$A$52,0),MATCH(RSTAR_HLW!L$1,NOMINALGDP!$A$1:$L$1,0))</f>
        <v>0.39769984970180594</v>
      </c>
      <c r="N69">
        <f t="shared" si="3"/>
        <v>3.1189355407033359</v>
      </c>
    </row>
    <row r="70" spans="1:14" x14ac:dyDescent="0.25">
      <c r="A70" s="3">
        <v>32509</v>
      </c>
      <c r="B70" s="8">
        <v>3.7090315864967298</v>
      </c>
      <c r="C70" s="8">
        <v>3.4778777113891599</v>
      </c>
      <c r="D70" s="8">
        <v>2.19405893427879</v>
      </c>
      <c r="E70" s="8">
        <v>2.8676936850605599</v>
      </c>
      <c r="G70">
        <f t="shared" si="2"/>
        <v>1989</v>
      </c>
      <c r="I70">
        <f>INDEX(NOMINALGDP!$A$1:$L$52,MATCH(RSTAR_HLW!$G70,NOMINALGDP!$A$1:$A$52,0),MATCH(RSTAR_HLW!I$1,NOMINALGDP!$A$1:$L$1,0))</f>
        <v>4.671526356136823E-2</v>
      </c>
      <c r="J70">
        <f>INDEX(NOMINALGDP!$A$1:$L$52,MATCH(RSTAR_HLW!$G70,NOMINALGDP!$A$1:$A$52,0),MATCH(RSTAR_HLW!J$1,NOMINALGDP!$A$1:$L$1,0))</f>
        <v>0.48904189867487918</v>
      </c>
      <c r="K70">
        <f>INDEX(NOMINALGDP!$A$1:$L$52,MATCH(RSTAR_HLW!$G70,NOMINALGDP!$A$1:$A$52,0),MATCH(RSTAR_HLW!K$1,NOMINALGDP!$A$1:$L$1,0))</f>
        <v>8.0686560205732838E-2</v>
      </c>
      <c r="L70">
        <f>INDEX(NOMINALGDP!$A$1:$L$52,MATCH(RSTAR_HLW!$G70,NOMINALGDP!$A$1:$A$52,0),MATCH(RSTAR_HLW!L$1,NOMINALGDP!$A$1:$L$1,0))</f>
        <v>0.3835562775580198</v>
      </c>
      <c r="N70">
        <f t="shared" si="3"/>
        <v>3.1510492907715131</v>
      </c>
    </row>
    <row r="71" spans="1:14" x14ac:dyDescent="0.25">
      <c r="A71" s="3">
        <v>32599</v>
      </c>
      <c r="B71" s="8">
        <v>3.5349588819534801</v>
      </c>
      <c r="C71" s="8">
        <v>3.4232001179604299</v>
      </c>
      <c r="D71" s="8">
        <v>2.3068193431317798</v>
      </c>
      <c r="E71" s="8">
        <v>2.7973310147971699</v>
      </c>
      <c r="G71">
        <f t="shared" si="2"/>
        <v>1989</v>
      </c>
      <c r="I71">
        <f>INDEX(NOMINALGDP!$A$1:$L$52,MATCH(RSTAR_HLW!$G71,NOMINALGDP!$A$1:$A$52,0),MATCH(RSTAR_HLW!I$1,NOMINALGDP!$A$1:$L$1,0))</f>
        <v>4.671526356136823E-2</v>
      </c>
      <c r="J71">
        <f>INDEX(NOMINALGDP!$A$1:$L$52,MATCH(RSTAR_HLW!$G71,NOMINALGDP!$A$1:$A$52,0),MATCH(RSTAR_HLW!J$1,NOMINALGDP!$A$1:$L$1,0))</f>
        <v>0.48904189867487918</v>
      </c>
      <c r="K71">
        <f>INDEX(NOMINALGDP!$A$1:$L$52,MATCH(RSTAR_HLW!$G71,NOMINALGDP!$A$1:$A$52,0),MATCH(RSTAR_HLW!K$1,NOMINALGDP!$A$1:$L$1,0))</f>
        <v>8.0686560205732838E-2</v>
      </c>
      <c r="L71">
        <f>INDEX(NOMINALGDP!$A$1:$L$52,MATCH(RSTAR_HLW!$G71,NOMINALGDP!$A$1:$A$52,0),MATCH(RSTAR_HLW!L$1,NOMINALGDP!$A$1:$L$1,0))</f>
        <v>0.3835562775580198</v>
      </c>
      <c r="N71">
        <f t="shared" si="3"/>
        <v>3.0982880100270473</v>
      </c>
    </row>
    <row r="72" spans="1:14" x14ac:dyDescent="0.25">
      <c r="A72" s="3">
        <v>32690</v>
      </c>
      <c r="B72" s="8">
        <v>3.3617142353965299</v>
      </c>
      <c r="C72" s="8">
        <v>3.3832348925112199</v>
      </c>
      <c r="D72" s="8">
        <v>2.2738069292112502</v>
      </c>
      <c r="E72" s="8">
        <v>2.67623849086152</v>
      </c>
      <c r="G72">
        <f t="shared" si="2"/>
        <v>1989</v>
      </c>
      <c r="I72">
        <f>INDEX(NOMINALGDP!$A$1:$L$52,MATCH(RSTAR_HLW!$G72,NOMINALGDP!$A$1:$A$52,0),MATCH(RSTAR_HLW!I$1,NOMINALGDP!$A$1:$L$1,0))</f>
        <v>4.671526356136823E-2</v>
      </c>
      <c r="J72">
        <f>INDEX(NOMINALGDP!$A$1:$L$52,MATCH(RSTAR_HLW!$G72,NOMINALGDP!$A$1:$A$52,0),MATCH(RSTAR_HLW!J$1,NOMINALGDP!$A$1:$L$1,0))</f>
        <v>0.48904189867487918</v>
      </c>
      <c r="K72">
        <f>INDEX(NOMINALGDP!$A$1:$L$52,MATCH(RSTAR_HLW!$G72,NOMINALGDP!$A$1:$A$52,0),MATCH(RSTAR_HLW!K$1,NOMINALGDP!$A$1:$L$1,0))</f>
        <v>8.0686560205732838E-2</v>
      </c>
      <c r="L72">
        <f>INDEX(NOMINALGDP!$A$1:$L$52,MATCH(RSTAR_HLW!$G72,NOMINALGDP!$A$1:$A$52,0),MATCH(RSTAR_HLW!L$1,NOMINALGDP!$A$1:$L$1,0))</f>
        <v>0.3835562775580198</v>
      </c>
      <c r="N72">
        <f t="shared" si="3"/>
        <v>3.0215407151236935</v>
      </c>
    </row>
    <row r="73" spans="1:14" x14ac:dyDescent="0.25">
      <c r="A73" s="3">
        <v>32782</v>
      </c>
      <c r="B73" s="8">
        <v>3.3455162788633399</v>
      </c>
      <c r="C73" s="8">
        <v>3.2442341181138401</v>
      </c>
      <c r="D73" s="8">
        <v>2.3966199182708099</v>
      </c>
      <c r="E73" s="8">
        <v>2.6756455424197298</v>
      </c>
      <c r="G73">
        <f t="shared" si="2"/>
        <v>1989</v>
      </c>
      <c r="I73">
        <f>INDEX(NOMINALGDP!$A$1:$L$52,MATCH(RSTAR_HLW!$G73,NOMINALGDP!$A$1:$A$52,0),MATCH(RSTAR_HLW!I$1,NOMINALGDP!$A$1:$L$1,0))</f>
        <v>4.671526356136823E-2</v>
      </c>
      <c r="J73">
        <f>INDEX(NOMINALGDP!$A$1:$L$52,MATCH(RSTAR_HLW!$G73,NOMINALGDP!$A$1:$A$52,0),MATCH(RSTAR_HLW!J$1,NOMINALGDP!$A$1:$L$1,0))</f>
        <v>0.48904189867487918</v>
      </c>
      <c r="K73">
        <f>INDEX(NOMINALGDP!$A$1:$L$52,MATCH(RSTAR_HLW!$G73,NOMINALGDP!$A$1:$A$52,0),MATCH(RSTAR_HLW!K$1,NOMINALGDP!$A$1:$L$1,0))</f>
        <v>8.0686560205732838E-2</v>
      </c>
      <c r="L73">
        <f>INDEX(NOMINALGDP!$A$1:$L$52,MATCH(RSTAR_HLW!$G73,NOMINALGDP!$A$1:$A$52,0),MATCH(RSTAR_HLW!L$1,NOMINALGDP!$A$1:$L$1,0))</f>
        <v>0.3835562775580198</v>
      </c>
      <c r="N73">
        <f t="shared" si="3"/>
        <v>2.9624887492251997</v>
      </c>
    </row>
    <row r="74" spans="1:14" x14ac:dyDescent="0.25">
      <c r="A74" s="3">
        <v>32874</v>
      </c>
      <c r="B74" s="8">
        <v>3.6525955758065201</v>
      </c>
      <c r="C74" s="8">
        <v>3.3644447144703298</v>
      </c>
      <c r="D74" s="8">
        <v>2.5747152203680699</v>
      </c>
      <c r="E74" s="8">
        <v>2.7471531488112202</v>
      </c>
      <c r="G74">
        <f t="shared" si="2"/>
        <v>1990</v>
      </c>
      <c r="I74">
        <f>INDEX(NOMINALGDP!$A$1:$L$52,MATCH(RSTAR_HLW!$G74,NOMINALGDP!$A$1:$A$52,0),MATCH(RSTAR_HLW!I$1,NOMINALGDP!$A$1:$L$1,0))</f>
        <v>4.2846165939508941E-2</v>
      </c>
      <c r="J74">
        <f>INDEX(NOMINALGDP!$A$1:$L$52,MATCH(RSTAR_HLW!$G74,NOMINALGDP!$A$1:$A$52,0),MATCH(RSTAR_HLW!J$1,NOMINALGDP!$A$1:$L$1,0))</f>
        <v>0.4562459220807093</v>
      </c>
      <c r="K74">
        <f>INDEX(NOMINALGDP!$A$1:$L$52,MATCH(RSTAR_HLW!$G74,NOMINALGDP!$A$1:$A$52,0),MATCH(RSTAR_HLW!K$1,NOMINALGDP!$A$1:$L$1,0))</f>
        <v>7.44243100728747E-2</v>
      </c>
      <c r="L74">
        <f>INDEX(NOMINALGDP!$A$1:$L$52,MATCH(RSTAR_HLW!$G74,NOMINALGDP!$A$1:$A$52,0),MATCH(RSTAR_HLW!L$1,NOMINALGDP!$A$1:$L$1,0))</f>
        <v>0.42648360190690698</v>
      </c>
      <c r="N74">
        <f t="shared" si="3"/>
        <v>3.0547510709989405</v>
      </c>
    </row>
    <row r="75" spans="1:14" x14ac:dyDescent="0.25">
      <c r="A75" s="3">
        <v>32964</v>
      </c>
      <c r="B75" s="8">
        <v>3.6439065120611298</v>
      </c>
      <c r="C75" s="8">
        <v>3.20736881169453</v>
      </c>
      <c r="D75" s="8">
        <v>2.5091036781614999</v>
      </c>
      <c r="E75" s="8">
        <v>3.1045533121759998</v>
      </c>
      <c r="G75">
        <f t="shared" si="2"/>
        <v>1990</v>
      </c>
      <c r="I75">
        <f>INDEX(NOMINALGDP!$A$1:$L$52,MATCH(RSTAR_HLW!$G75,NOMINALGDP!$A$1:$A$52,0),MATCH(RSTAR_HLW!I$1,NOMINALGDP!$A$1:$L$1,0))</f>
        <v>4.2846165939508941E-2</v>
      </c>
      <c r="J75">
        <f>INDEX(NOMINALGDP!$A$1:$L$52,MATCH(RSTAR_HLW!$G75,NOMINALGDP!$A$1:$A$52,0),MATCH(RSTAR_HLW!J$1,NOMINALGDP!$A$1:$L$1,0))</f>
        <v>0.4562459220807093</v>
      </c>
      <c r="K75">
        <f>INDEX(NOMINALGDP!$A$1:$L$52,MATCH(RSTAR_HLW!$G75,NOMINALGDP!$A$1:$A$52,0),MATCH(RSTAR_HLW!K$1,NOMINALGDP!$A$1:$L$1,0))</f>
        <v>7.44243100728747E-2</v>
      </c>
      <c r="L75">
        <f>INDEX(NOMINALGDP!$A$1:$L$52,MATCH(RSTAR_HLW!$G75,NOMINALGDP!$A$1:$A$52,0),MATCH(RSTAR_HLW!L$1,NOMINALGDP!$A$1:$L$1,0))</f>
        <v>0.42648360190690698</v>
      </c>
      <c r="N75">
        <f t="shared" si="3"/>
        <v>3.1302557530656285</v>
      </c>
    </row>
    <row r="76" spans="1:14" x14ac:dyDescent="0.25">
      <c r="A76" s="3">
        <v>33055</v>
      </c>
      <c r="B76" s="8">
        <v>3.5006552184317798</v>
      </c>
      <c r="C76" s="8">
        <v>3.0705657131223001</v>
      </c>
      <c r="D76" s="8">
        <v>2.5651348799501901</v>
      </c>
      <c r="E76" s="8">
        <v>2.8059260239218098</v>
      </c>
      <c r="G76">
        <f t="shared" si="2"/>
        <v>1990</v>
      </c>
      <c r="I76">
        <f>INDEX(NOMINALGDP!$A$1:$L$52,MATCH(RSTAR_HLW!$G76,NOMINALGDP!$A$1:$A$52,0),MATCH(RSTAR_HLW!I$1,NOMINALGDP!$A$1:$L$1,0))</f>
        <v>4.2846165939508941E-2</v>
      </c>
      <c r="J76">
        <f>INDEX(NOMINALGDP!$A$1:$L$52,MATCH(RSTAR_HLW!$G76,NOMINALGDP!$A$1:$A$52,0),MATCH(RSTAR_HLW!J$1,NOMINALGDP!$A$1:$L$1,0))</f>
        <v>0.4562459220807093</v>
      </c>
      <c r="K76">
        <f>INDEX(NOMINALGDP!$A$1:$L$52,MATCH(RSTAR_HLW!$G76,NOMINALGDP!$A$1:$A$52,0),MATCH(RSTAR_HLW!K$1,NOMINALGDP!$A$1:$L$1,0))</f>
        <v>7.44243100728747E-2</v>
      </c>
      <c r="L76">
        <f>INDEX(NOMINALGDP!$A$1:$L$52,MATCH(RSTAR_HLW!$G76,NOMINALGDP!$A$1:$A$52,0),MATCH(RSTAR_HLW!L$1,NOMINALGDP!$A$1:$L$1,0))</f>
        <v>0.42648360190690698</v>
      </c>
      <c r="N76">
        <f t="shared" si="3"/>
        <v>2.9385125705294892</v>
      </c>
    </row>
    <row r="77" spans="1:14" x14ac:dyDescent="0.25">
      <c r="A77" s="3">
        <v>33147</v>
      </c>
      <c r="B77" s="8">
        <v>3.07900191628908</v>
      </c>
      <c r="C77" s="8">
        <v>2.9451881152728001</v>
      </c>
      <c r="D77" s="8">
        <v>2.6590674854522902</v>
      </c>
      <c r="E77" s="8">
        <v>2.6105264303133802</v>
      </c>
      <c r="G77">
        <f t="shared" si="2"/>
        <v>1990</v>
      </c>
      <c r="I77">
        <f>INDEX(NOMINALGDP!$A$1:$L$52,MATCH(RSTAR_HLW!$G77,NOMINALGDP!$A$1:$A$52,0),MATCH(RSTAR_HLW!I$1,NOMINALGDP!$A$1:$L$1,0))</f>
        <v>4.2846165939508941E-2</v>
      </c>
      <c r="J77">
        <f>INDEX(NOMINALGDP!$A$1:$L$52,MATCH(RSTAR_HLW!$G77,NOMINALGDP!$A$1:$A$52,0),MATCH(RSTAR_HLW!J$1,NOMINALGDP!$A$1:$L$1,0))</f>
        <v>0.4562459220807093</v>
      </c>
      <c r="K77">
        <f>INDEX(NOMINALGDP!$A$1:$L$52,MATCH(RSTAR_HLW!$G77,NOMINALGDP!$A$1:$A$52,0),MATCH(RSTAR_HLW!K$1,NOMINALGDP!$A$1:$L$1,0))</f>
        <v>7.44243100728747E-2</v>
      </c>
      <c r="L77">
        <f>INDEX(NOMINALGDP!$A$1:$L$52,MATCH(RSTAR_HLW!$G77,NOMINALGDP!$A$1:$A$52,0),MATCH(RSTAR_HLW!L$1,NOMINALGDP!$A$1:$L$1,0))</f>
        <v>0.42648360190690698</v>
      </c>
      <c r="N77">
        <f t="shared" si="3"/>
        <v>2.7868994723024043</v>
      </c>
    </row>
    <row r="78" spans="1:14" x14ac:dyDescent="0.25">
      <c r="A78" s="3">
        <v>33239</v>
      </c>
      <c r="B78" s="8">
        <v>2.9102063618983598</v>
      </c>
      <c r="C78" s="8">
        <v>2.7239924760063401</v>
      </c>
      <c r="D78" s="8">
        <v>2.7069810110970201</v>
      </c>
      <c r="E78" s="8">
        <v>2.4667340232764099</v>
      </c>
      <c r="G78">
        <f t="shared" si="2"/>
        <v>1991</v>
      </c>
      <c r="I78">
        <f>INDEX(NOMINALGDP!$A$1:$L$52,MATCH(RSTAR_HLW!$G78,NOMINALGDP!$A$1:$A$52,0),MATCH(RSTAR_HLW!I$1,NOMINALGDP!$A$1:$L$1,0))</f>
        <v>4.1835934967061748E-2</v>
      </c>
      <c r="J78">
        <f>INDEX(NOMINALGDP!$A$1:$L$52,MATCH(RSTAR_HLW!$G78,NOMINALGDP!$A$1:$A$52,0),MATCH(RSTAR_HLW!J$1,NOMINALGDP!$A$1:$L$1,0))</f>
        <v>0.45448722766741229</v>
      </c>
      <c r="K78">
        <f>INDEX(NOMINALGDP!$A$1:$L$52,MATCH(RSTAR_HLW!$G78,NOMINALGDP!$A$1:$A$52,0),MATCH(RSTAR_HLW!K$1,NOMINALGDP!$A$1:$L$1,0))</f>
        <v>7.3399060424116036E-2</v>
      </c>
      <c r="L78">
        <f>INDEX(NOMINALGDP!$A$1:$L$52,MATCH(RSTAR_HLW!$G78,NOMINALGDP!$A$1:$A$52,0),MATCH(RSTAR_HLW!L$1,NOMINALGDP!$A$1:$L$1,0))</f>
        <v>0.43027777694140995</v>
      </c>
      <c r="N78">
        <f t="shared" si="3"/>
        <v>2.6198416873456796</v>
      </c>
    </row>
    <row r="79" spans="1:14" x14ac:dyDescent="0.25">
      <c r="A79" s="3">
        <v>33329</v>
      </c>
      <c r="B79" s="8">
        <v>2.8939051016036301</v>
      </c>
      <c r="C79" s="8">
        <v>2.7635700320018999</v>
      </c>
      <c r="D79" s="8">
        <v>2.7471458735281802</v>
      </c>
      <c r="E79" s="8">
        <v>2.29468236770703</v>
      </c>
      <c r="G79">
        <f t="shared" si="2"/>
        <v>1991</v>
      </c>
      <c r="I79">
        <f>INDEX(NOMINALGDP!$A$1:$L$52,MATCH(RSTAR_HLW!$G79,NOMINALGDP!$A$1:$A$52,0),MATCH(RSTAR_HLW!I$1,NOMINALGDP!$A$1:$L$1,0))</f>
        <v>4.1835934967061748E-2</v>
      </c>
      <c r="J79">
        <f>INDEX(NOMINALGDP!$A$1:$L$52,MATCH(RSTAR_HLW!$G79,NOMINALGDP!$A$1:$A$52,0),MATCH(RSTAR_HLW!J$1,NOMINALGDP!$A$1:$L$1,0))</f>
        <v>0.45448722766741229</v>
      </c>
      <c r="K79">
        <f>INDEX(NOMINALGDP!$A$1:$L$52,MATCH(RSTAR_HLW!$G79,NOMINALGDP!$A$1:$A$52,0),MATCH(RSTAR_HLW!K$1,NOMINALGDP!$A$1:$L$1,0))</f>
        <v>7.3399060424116036E-2</v>
      </c>
      <c r="L79">
        <f>INDEX(NOMINALGDP!$A$1:$L$52,MATCH(RSTAR_HLW!$G79,NOMINALGDP!$A$1:$A$52,0),MATCH(RSTAR_HLW!L$1,NOMINALGDP!$A$1:$L$1,0))</f>
        <v>0.43027777694140995</v>
      </c>
      <c r="N79">
        <f t="shared" si="3"/>
        <v>2.5660652618694111</v>
      </c>
    </row>
    <row r="80" spans="1:14" x14ac:dyDescent="0.25">
      <c r="A80" s="3">
        <v>33420</v>
      </c>
      <c r="B80" s="8">
        <v>2.9406882726777801</v>
      </c>
      <c r="C80" s="8">
        <v>2.7017279547245399</v>
      </c>
      <c r="D80" s="8">
        <v>2.7961970395001301</v>
      </c>
      <c r="E80" s="8">
        <v>2.2091607334635599</v>
      </c>
      <c r="G80">
        <f t="shared" si="2"/>
        <v>1991</v>
      </c>
      <c r="I80">
        <f>INDEX(NOMINALGDP!$A$1:$L$52,MATCH(RSTAR_HLW!$G80,NOMINALGDP!$A$1:$A$52,0),MATCH(RSTAR_HLW!I$1,NOMINALGDP!$A$1:$L$1,0))</f>
        <v>4.1835934967061748E-2</v>
      </c>
      <c r="J80">
        <f>INDEX(NOMINALGDP!$A$1:$L$52,MATCH(RSTAR_HLW!$G80,NOMINALGDP!$A$1:$A$52,0),MATCH(RSTAR_HLW!J$1,NOMINALGDP!$A$1:$L$1,0))</f>
        <v>0.45448722766741229</v>
      </c>
      <c r="K80">
        <f>INDEX(NOMINALGDP!$A$1:$L$52,MATCH(RSTAR_HLW!$G80,NOMINALGDP!$A$1:$A$52,0),MATCH(RSTAR_HLW!K$1,NOMINALGDP!$A$1:$L$1,0))</f>
        <v>7.3399060424116036E-2</v>
      </c>
      <c r="L80">
        <f>INDEX(NOMINALGDP!$A$1:$L$52,MATCH(RSTAR_HLW!$G80,NOMINALGDP!$A$1:$A$52,0),MATCH(RSTAR_HLW!L$1,NOMINALGDP!$A$1:$L$1,0))</f>
        <v>0.43027777694140995</v>
      </c>
      <c r="N80">
        <f t="shared" si="3"/>
        <v>2.5067182961494128</v>
      </c>
    </row>
    <row r="81" spans="1:14" x14ac:dyDescent="0.25">
      <c r="A81" s="3">
        <v>33512</v>
      </c>
      <c r="B81" s="8">
        <v>2.8082574752176099</v>
      </c>
      <c r="C81" s="8">
        <v>2.5823974460447698</v>
      </c>
      <c r="D81" s="8">
        <v>2.8400015247430099</v>
      </c>
      <c r="E81" s="8">
        <v>2.2430676806398102</v>
      </c>
      <c r="G81">
        <f t="shared" si="2"/>
        <v>1991</v>
      </c>
      <c r="I81">
        <f>INDEX(NOMINALGDP!$A$1:$L$52,MATCH(RSTAR_HLW!$G81,NOMINALGDP!$A$1:$A$52,0),MATCH(RSTAR_HLW!I$1,NOMINALGDP!$A$1:$L$1,0))</f>
        <v>4.1835934967061748E-2</v>
      </c>
      <c r="J81">
        <f>INDEX(NOMINALGDP!$A$1:$L$52,MATCH(RSTAR_HLW!$G81,NOMINALGDP!$A$1:$A$52,0),MATCH(RSTAR_HLW!J$1,NOMINALGDP!$A$1:$L$1,0))</f>
        <v>0.45448722766741229</v>
      </c>
      <c r="K81">
        <f>INDEX(NOMINALGDP!$A$1:$L$52,MATCH(RSTAR_HLW!$G81,NOMINALGDP!$A$1:$A$52,0),MATCH(RSTAR_HLW!K$1,NOMINALGDP!$A$1:$L$1,0))</f>
        <v>7.3399060424116036E-2</v>
      </c>
      <c r="L81">
        <f>INDEX(NOMINALGDP!$A$1:$L$52,MATCH(RSTAR_HLW!$G81,NOMINALGDP!$A$1:$A$52,0),MATCH(RSTAR_HLW!L$1,NOMINALGDP!$A$1:$L$1,0))</f>
        <v>0.43027777694140995</v>
      </c>
      <c r="N81">
        <f t="shared" si="3"/>
        <v>2.464748351766278</v>
      </c>
    </row>
    <row r="82" spans="1:14" x14ac:dyDescent="0.25">
      <c r="A82" s="3">
        <v>33604</v>
      </c>
      <c r="B82" s="8">
        <v>2.8666746466932298</v>
      </c>
      <c r="C82" s="8">
        <v>2.4647592898439399</v>
      </c>
      <c r="D82" s="8">
        <v>2.98305715199559</v>
      </c>
      <c r="E82" s="8">
        <v>2.2563371419992699</v>
      </c>
      <c r="G82">
        <f t="shared" si="2"/>
        <v>1992</v>
      </c>
      <c r="I82">
        <f>INDEX(NOMINALGDP!$A$1:$L$52,MATCH(RSTAR_HLW!$G82,NOMINALGDP!$A$1:$A$52,0),MATCH(RSTAR_HLW!I$1,NOMINALGDP!$A$1:$L$1,0))</f>
        <v>4.0114006362928341E-2</v>
      </c>
      <c r="J82">
        <f>INDEX(NOMINALGDP!$A$1:$L$52,MATCH(RSTAR_HLW!$G82,NOMINALGDP!$A$1:$A$52,0),MATCH(RSTAR_HLW!J$1,NOMINALGDP!$A$1:$L$1,0))</f>
        <v>0.44710596971549393</v>
      </c>
      <c r="K82">
        <f>INDEX(NOMINALGDP!$A$1:$L$52,MATCH(RSTAR_HLW!$G82,NOMINALGDP!$A$1:$A$52,0),MATCH(RSTAR_HLW!K$1,NOMINALGDP!$A$1:$L$1,0))</f>
        <v>7.0029845569037796E-2</v>
      </c>
      <c r="L82">
        <f>INDEX(NOMINALGDP!$A$1:$L$52,MATCH(RSTAR_HLW!$G82,NOMINALGDP!$A$1:$A$52,0),MATCH(RSTAR_HLW!L$1,NOMINALGDP!$A$1:$L$1,0))</f>
        <v>0.44275017835253994</v>
      </c>
      <c r="N82">
        <f t="shared" si="3"/>
        <v>2.4248991011403462</v>
      </c>
    </row>
    <row r="83" spans="1:14" x14ac:dyDescent="0.25">
      <c r="A83" s="3">
        <v>33695</v>
      </c>
      <c r="B83" s="8">
        <v>2.83351395185066</v>
      </c>
      <c r="C83" s="8">
        <v>2.42192815169917</v>
      </c>
      <c r="D83" s="8">
        <v>2.6947103183404999</v>
      </c>
      <c r="E83" s="8">
        <v>2.2623231753740201</v>
      </c>
      <c r="G83">
        <f t="shared" si="2"/>
        <v>1992</v>
      </c>
      <c r="I83">
        <f>INDEX(NOMINALGDP!$A$1:$L$52,MATCH(RSTAR_HLW!$G83,NOMINALGDP!$A$1:$A$52,0),MATCH(RSTAR_HLW!I$1,NOMINALGDP!$A$1:$L$1,0))</f>
        <v>4.0114006362928341E-2</v>
      </c>
      <c r="J83">
        <f>INDEX(NOMINALGDP!$A$1:$L$52,MATCH(RSTAR_HLW!$G83,NOMINALGDP!$A$1:$A$52,0),MATCH(RSTAR_HLW!J$1,NOMINALGDP!$A$1:$L$1,0))</f>
        <v>0.44710596971549393</v>
      </c>
      <c r="K83">
        <f>INDEX(NOMINALGDP!$A$1:$L$52,MATCH(RSTAR_HLW!$G83,NOMINALGDP!$A$1:$A$52,0),MATCH(RSTAR_HLW!K$1,NOMINALGDP!$A$1:$L$1,0))</f>
        <v>7.0029845569037796E-2</v>
      </c>
      <c r="L83">
        <f>INDEX(NOMINALGDP!$A$1:$L$52,MATCH(RSTAR_HLW!$G83,NOMINALGDP!$A$1:$A$52,0),MATCH(RSTAR_HLW!L$1,NOMINALGDP!$A$1:$L$1,0))</f>
        <v>0.44275017835253994</v>
      </c>
      <c r="N83">
        <f t="shared" si="3"/>
        <v>2.3868762683753046</v>
      </c>
    </row>
    <row r="84" spans="1:14" x14ac:dyDescent="0.25">
      <c r="A84" s="3">
        <v>33786</v>
      </c>
      <c r="B84" s="8">
        <v>2.7002937309487298</v>
      </c>
      <c r="C84" s="8">
        <v>2.34618860977687</v>
      </c>
      <c r="D84" s="8">
        <v>2.5037305396695801</v>
      </c>
      <c r="E84" s="8">
        <v>2.1736211778849799</v>
      </c>
      <c r="G84">
        <f t="shared" si="2"/>
        <v>1992</v>
      </c>
      <c r="I84">
        <f>INDEX(NOMINALGDP!$A$1:$L$52,MATCH(RSTAR_HLW!$G84,NOMINALGDP!$A$1:$A$52,0),MATCH(RSTAR_HLW!I$1,NOMINALGDP!$A$1:$L$1,0))</f>
        <v>4.0114006362928341E-2</v>
      </c>
      <c r="J84">
        <f>INDEX(NOMINALGDP!$A$1:$L$52,MATCH(RSTAR_HLW!$G84,NOMINALGDP!$A$1:$A$52,0),MATCH(RSTAR_HLW!J$1,NOMINALGDP!$A$1:$L$1,0))</f>
        <v>0.44710596971549393</v>
      </c>
      <c r="K84">
        <f>INDEX(NOMINALGDP!$A$1:$L$52,MATCH(RSTAR_HLW!$G84,NOMINALGDP!$A$1:$A$52,0),MATCH(RSTAR_HLW!K$1,NOMINALGDP!$A$1:$L$1,0))</f>
        <v>7.0029845569037796E-2</v>
      </c>
      <c r="L84">
        <f>INDEX(NOMINALGDP!$A$1:$L$52,MATCH(RSTAR_HLW!$G84,NOMINALGDP!$A$1:$A$52,0),MATCH(RSTAR_HLW!L$1,NOMINALGDP!$A$1:$L$1,0))</f>
        <v>0.44275017835253994</v>
      </c>
      <c r="N84">
        <f t="shared" si="3"/>
        <v>2.2950215606337641</v>
      </c>
    </row>
    <row r="85" spans="1:14" x14ac:dyDescent="0.25">
      <c r="A85" s="3">
        <v>33878</v>
      </c>
      <c r="B85" s="8">
        <v>2.7668185206165998</v>
      </c>
      <c r="C85" s="8">
        <v>2.34364192339486</v>
      </c>
      <c r="D85" s="8">
        <v>2.45510357125361</v>
      </c>
      <c r="E85" s="8">
        <v>2.0406159224526799</v>
      </c>
      <c r="G85">
        <f t="shared" si="2"/>
        <v>1992</v>
      </c>
      <c r="I85">
        <f>INDEX(NOMINALGDP!$A$1:$L$52,MATCH(RSTAR_HLW!$G85,NOMINALGDP!$A$1:$A$52,0),MATCH(RSTAR_HLW!I$1,NOMINALGDP!$A$1:$L$1,0))</f>
        <v>4.0114006362928341E-2</v>
      </c>
      <c r="J85">
        <f>INDEX(NOMINALGDP!$A$1:$L$52,MATCH(RSTAR_HLW!$G85,NOMINALGDP!$A$1:$A$52,0),MATCH(RSTAR_HLW!J$1,NOMINALGDP!$A$1:$L$1,0))</f>
        <v>0.44710596971549393</v>
      </c>
      <c r="K85">
        <f>INDEX(NOMINALGDP!$A$1:$L$52,MATCH(RSTAR_HLW!$G85,NOMINALGDP!$A$1:$A$52,0),MATCH(RSTAR_HLW!K$1,NOMINALGDP!$A$1:$L$1,0))</f>
        <v>7.0029845569037796E-2</v>
      </c>
      <c r="L85">
        <f>INDEX(NOMINALGDP!$A$1:$L$52,MATCH(RSTAR_HLW!$G85,NOMINALGDP!$A$1:$A$52,0),MATCH(RSTAR_HLW!L$1,NOMINALGDP!$A$1:$L$1,0))</f>
        <v>0.44275017835253994</v>
      </c>
      <c r="N85">
        <f t="shared" si="3"/>
        <v>2.2342580581322666</v>
      </c>
    </row>
    <row r="86" spans="1:14" x14ac:dyDescent="0.25">
      <c r="A86" s="3">
        <v>33970</v>
      </c>
      <c r="B86" s="8">
        <v>2.5607114865265301</v>
      </c>
      <c r="C86" s="8">
        <v>2.3123955449451699</v>
      </c>
      <c r="D86" s="8">
        <v>2.4091444023659498</v>
      </c>
      <c r="E86" s="8">
        <v>1.86141393365277</v>
      </c>
      <c r="G86">
        <f t="shared" si="2"/>
        <v>1993</v>
      </c>
      <c r="I86">
        <f>INDEX(NOMINALGDP!$A$1:$L$52,MATCH(RSTAR_HLW!$G86,NOMINALGDP!$A$1:$A$52,0),MATCH(RSTAR_HLW!I$1,NOMINALGDP!$A$1:$L$1,0))</f>
        <v>4.2250752333330525E-2</v>
      </c>
      <c r="J86">
        <f>INDEX(NOMINALGDP!$A$1:$L$52,MATCH(RSTAR_HLW!$G86,NOMINALGDP!$A$1:$A$52,0),MATCH(RSTAR_HLW!J$1,NOMINALGDP!$A$1:$L$1,0))</f>
        <v>0.47134384323289014</v>
      </c>
      <c r="K86">
        <f>INDEX(NOMINALGDP!$A$1:$L$52,MATCH(RSTAR_HLW!$G86,NOMINALGDP!$A$1:$A$52,0),MATCH(RSTAR_HLW!K$1,NOMINALGDP!$A$1:$L$1,0))</f>
        <v>7.3637234078761049E-2</v>
      </c>
      <c r="L86">
        <f>INDEX(NOMINALGDP!$A$1:$L$52,MATCH(RSTAR_HLW!$G86,NOMINALGDP!$A$1:$A$52,0),MATCH(RSTAR_HLW!L$1,NOMINALGDP!$A$1:$L$1,0))</f>
        <v>0.41276817035501839</v>
      </c>
      <c r="N86">
        <f t="shared" si="3"/>
        <v>2.1438605439971665</v>
      </c>
    </row>
    <row r="87" spans="1:14" x14ac:dyDescent="0.25">
      <c r="A87" s="3">
        <v>34060</v>
      </c>
      <c r="B87" s="8">
        <v>2.5584249392047802</v>
      </c>
      <c r="C87" s="8">
        <v>2.2833198931183598</v>
      </c>
      <c r="D87" s="8">
        <v>2.3711346388863599</v>
      </c>
      <c r="E87" s="8">
        <v>1.90696652926605</v>
      </c>
      <c r="G87">
        <f t="shared" si="2"/>
        <v>1993</v>
      </c>
      <c r="I87">
        <f>INDEX(NOMINALGDP!$A$1:$L$52,MATCH(RSTAR_HLW!$G87,NOMINALGDP!$A$1:$A$52,0),MATCH(RSTAR_HLW!I$1,NOMINALGDP!$A$1:$L$1,0))</f>
        <v>4.2250752333330525E-2</v>
      </c>
      <c r="J87">
        <f>INDEX(NOMINALGDP!$A$1:$L$52,MATCH(RSTAR_HLW!$G87,NOMINALGDP!$A$1:$A$52,0),MATCH(RSTAR_HLW!J$1,NOMINALGDP!$A$1:$L$1,0))</f>
        <v>0.47134384323289014</v>
      </c>
      <c r="K87">
        <f>INDEX(NOMINALGDP!$A$1:$L$52,MATCH(RSTAR_HLW!$G87,NOMINALGDP!$A$1:$A$52,0),MATCH(RSTAR_HLW!K$1,NOMINALGDP!$A$1:$L$1,0))</f>
        <v>7.3637234078761049E-2</v>
      </c>
      <c r="L87">
        <f>INDEX(NOMINALGDP!$A$1:$L$52,MATCH(RSTAR_HLW!$G87,NOMINALGDP!$A$1:$A$52,0),MATCH(RSTAR_HLW!L$1,NOMINALGDP!$A$1:$L$1,0))</f>
        <v>0.41276817035501839</v>
      </c>
      <c r="N87">
        <f t="shared" si="3"/>
        <v>2.1460630338716173</v>
      </c>
    </row>
    <row r="88" spans="1:14" x14ac:dyDescent="0.25">
      <c r="A88" s="3">
        <v>34151</v>
      </c>
      <c r="B88" s="8">
        <v>2.3375023470009002</v>
      </c>
      <c r="C88" s="8">
        <v>2.30902256589208</v>
      </c>
      <c r="D88" s="8">
        <v>2.4264206865132798</v>
      </c>
      <c r="E88" s="8">
        <v>1.9891433669345899</v>
      </c>
      <c r="G88">
        <f t="shared" si="2"/>
        <v>1993</v>
      </c>
      <c r="I88">
        <f>INDEX(NOMINALGDP!$A$1:$L$52,MATCH(RSTAR_HLW!$G88,NOMINALGDP!$A$1:$A$52,0),MATCH(RSTAR_HLW!I$1,NOMINALGDP!$A$1:$L$1,0))</f>
        <v>4.2250752333330525E-2</v>
      </c>
      <c r="J88">
        <f>INDEX(NOMINALGDP!$A$1:$L$52,MATCH(RSTAR_HLW!$G88,NOMINALGDP!$A$1:$A$52,0),MATCH(RSTAR_HLW!J$1,NOMINALGDP!$A$1:$L$1,0))</f>
        <v>0.47134384323289014</v>
      </c>
      <c r="K88">
        <f>INDEX(NOMINALGDP!$A$1:$L$52,MATCH(RSTAR_HLW!$G88,NOMINALGDP!$A$1:$A$52,0),MATCH(RSTAR_HLW!K$1,NOMINALGDP!$A$1:$L$1,0))</f>
        <v>7.3637234078761049E-2</v>
      </c>
      <c r="L88">
        <f>INDEX(NOMINALGDP!$A$1:$L$52,MATCH(RSTAR_HLW!$G88,NOMINALGDP!$A$1:$A$52,0),MATCH(RSTAR_HLW!L$1,NOMINALGDP!$A$1:$L$1,0))</f>
        <v>0.41276817035501839</v>
      </c>
      <c r="N88">
        <f t="shared" si="3"/>
        <v>2.1868347792704941</v>
      </c>
    </row>
    <row r="89" spans="1:14" x14ac:dyDescent="0.25">
      <c r="A89" s="3">
        <v>34243</v>
      </c>
      <c r="B89" s="8">
        <v>2.3599716667652801</v>
      </c>
      <c r="C89" s="8">
        <v>2.2029902687810798</v>
      </c>
      <c r="D89" s="8">
        <v>2.3734411717753301</v>
      </c>
      <c r="E89" s="8">
        <v>1.94581794158203</v>
      </c>
      <c r="G89">
        <f t="shared" si="2"/>
        <v>1993</v>
      </c>
      <c r="I89">
        <f>INDEX(NOMINALGDP!$A$1:$L$52,MATCH(RSTAR_HLW!$G89,NOMINALGDP!$A$1:$A$52,0),MATCH(RSTAR_HLW!I$1,NOMINALGDP!$A$1:$L$1,0))</f>
        <v>4.2250752333330525E-2</v>
      </c>
      <c r="J89">
        <f>INDEX(NOMINALGDP!$A$1:$L$52,MATCH(RSTAR_HLW!$G89,NOMINALGDP!$A$1:$A$52,0),MATCH(RSTAR_HLW!J$1,NOMINALGDP!$A$1:$L$1,0))</f>
        <v>0.47134384323289014</v>
      </c>
      <c r="K89">
        <f>INDEX(NOMINALGDP!$A$1:$L$52,MATCH(RSTAR_HLW!$G89,NOMINALGDP!$A$1:$A$52,0),MATCH(RSTAR_HLW!K$1,NOMINALGDP!$A$1:$L$1,0))</f>
        <v>7.3637234078761049E-2</v>
      </c>
      <c r="L89">
        <f>INDEX(NOMINALGDP!$A$1:$L$52,MATCH(RSTAR_HLW!$G89,NOMINALGDP!$A$1:$A$52,0),MATCH(RSTAR_HLW!L$1,NOMINALGDP!$A$1:$L$1,0))</f>
        <v>0.41276817035501839</v>
      </c>
      <c r="N89">
        <f t="shared" si="3"/>
        <v>2.1160218330270806</v>
      </c>
    </row>
    <row r="90" spans="1:14" x14ac:dyDescent="0.25">
      <c r="A90" s="3">
        <v>34335</v>
      </c>
      <c r="B90" s="8">
        <v>2.2631804073820301</v>
      </c>
      <c r="C90" s="8">
        <v>2.2722269391630499</v>
      </c>
      <c r="D90" s="8">
        <v>2.3513224150889802</v>
      </c>
      <c r="E90" s="8">
        <v>1.9950034030756201</v>
      </c>
      <c r="G90">
        <f t="shared" si="2"/>
        <v>1994</v>
      </c>
      <c r="I90">
        <f>INDEX(NOMINALGDP!$A$1:$L$52,MATCH(RSTAR_HLW!$G90,NOMINALGDP!$A$1:$A$52,0),MATCH(RSTAR_HLW!I$1,NOMINALGDP!$A$1:$L$1,0))</f>
        <v>4.2332288857125838E-2</v>
      </c>
      <c r="J90">
        <f>INDEX(NOMINALGDP!$A$1:$L$52,MATCH(RSTAR_HLW!$G90,NOMINALGDP!$A$1:$A$52,0),MATCH(RSTAR_HLW!J$1,NOMINALGDP!$A$1:$L$1,0))</f>
        <v>0.47014910198712806</v>
      </c>
      <c r="K90">
        <f>INDEX(NOMINALGDP!$A$1:$L$52,MATCH(RSTAR_HLW!$G90,NOMINALGDP!$A$1:$A$52,0),MATCH(RSTAR_HLW!K$1,NOMINALGDP!$A$1:$L$1,0))</f>
        <v>7.3321492008299016E-2</v>
      </c>
      <c r="L90">
        <f>INDEX(NOMINALGDP!$A$1:$L$52,MATCH(RSTAR_HLW!$G90,NOMINALGDP!$A$1:$A$52,0),MATCH(RSTAR_HLW!L$1,NOMINALGDP!$A$1:$L$1,0))</f>
        <v>0.41419711714744711</v>
      </c>
      <c r="N90">
        <f t="shared" si="3"/>
        <v>2.1628181876197017</v>
      </c>
    </row>
    <row r="91" spans="1:14" x14ac:dyDescent="0.25">
      <c r="A91" s="3">
        <v>34425</v>
      </c>
      <c r="B91" s="8">
        <v>2.4713624724379</v>
      </c>
      <c r="C91" s="8">
        <v>2.2881403725074301</v>
      </c>
      <c r="D91" s="8">
        <v>2.3595650469126199</v>
      </c>
      <c r="E91" s="8">
        <v>1.9991564592890201</v>
      </c>
      <c r="G91">
        <f t="shared" si="2"/>
        <v>1994</v>
      </c>
      <c r="I91">
        <f>INDEX(NOMINALGDP!$A$1:$L$52,MATCH(RSTAR_HLW!$G91,NOMINALGDP!$A$1:$A$52,0),MATCH(RSTAR_HLW!I$1,NOMINALGDP!$A$1:$L$1,0))</f>
        <v>4.2332288857125838E-2</v>
      </c>
      <c r="J91">
        <f>INDEX(NOMINALGDP!$A$1:$L$52,MATCH(RSTAR_HLW!$G91,NOMINALGDP!$A$1:$A$52,0),MATCH(RSTAR_HLW!J$1,NOMINALGDP!$A$1:$L$1,0))</f>
        <v>0.47014910198712806</v>
      </c>
      <c r="K91">
        <f>INDEX(NOMINALGDP!$A$1:$L$52,MATCH(RSTAR_HLW!$G91,NOMINALGDP!$A$1:$A$52,0),MATCH(RSTAR_HLW!K$1,NOMINALGDP!$A$1:$L$1,0))</f>
        <v>7.3321492008299016E-2</v>
      </c>
      <c r="L91">
        <f>INDEX(NOMINALGDP!$A$1:$L$52,MATCH(RSTAR_HLW!$G91,NOMINALGDP!$A$1:$A$52,0),MATCH(RSTAR_HLW!L$1,NOMINALGDP!$A$1:$L$1,0))</f>
        <v>0.41419711714744711</v>
      </c>
      <c r="N91">
        <f t="shared" si="3"/>
        <v>2.1814372433032378</v>
      </c>
    </row>
    <row r="92" spans="1:14" x14ac:dyDescent="0.25">
      <c r="A92" s="3">
        <v>34516</v>
      </c>
      <c r="B92" s="8">
        <v>2.3390631121622301</v>
      </c>
      <c r="C92" s="8">
        <v>2.3091351529700499</v>
      </c>
      <c r="D92" s="8">
        <v>2.3929262515587899</v>
      </c>
      <c r="E92" s="8">
        <v>1.9743501877024801</v>
      </c>
      <c r="G92">
        <f t="shared" si="2"/>
        <v>1994</v>
      </c>
      <c r="I92">
        <f>INDEX(NOMINALGDP!$A$1:$L$52,MATCH(RSTAR_HLW!$G92,NOMINALGDP!$A$1:$A$52,0),MATCH(RSTAR_HLW!I$1,NOMINALGDP!$A$1:$L$1,0))</f>
        <v>4.2332288857125838E-2</v>
      </c>
      <c r="J92">
        <f>INDEX(NOMINALGDP!$A$1:$L$52,MATCH(RSTAR_HLW!$G92,NOMINALGDP!$A$1:$A$52,0),MATCH(RSTAR_HLW!J$1,NOMINALGDP!$A$1:$L$1,0))</f>
        <v>0.47014910198712806</v>
      </c>
      <c r="K92">
        <f>INDEX(NOMINALGDP!$A$1:$L$52,MATCH(RSTAR_HLW!$G92,NOMINALGDP!$A$1:$A$52,0),MATCH(RSTAR_HLW!K$1,NOMINALGDP!$A$1:$L$1,0))</f>
        <v>7.3321492008299016E-2</v>
      </c>
      <c r="L92">
        <f>INDEX(NOMINALGDP!$A$1:$L$52,MATCH(RSTAR_HLW!$G92,NOMINALGDP!$A$1:$A$52,0),MATCH(RSTAR_HLW!L$1,NOMINALGDP!$A$1:$L$1,0))</f>
        <v>0.41419711714744711</v>
      </c>
      <c r="N92">
        <f t="shared" si="3"/>
        <v>2.1778787928708825</v>
      </c>
    </row>
    <row r="93" spans="1:14" x14ac:dyDescent="0.25">
      <c r="A93" s="3">
        <v>34608</v>
      </c>
      <c r="B93" s="8">
        <v>2.3703765182049401</v>
      </c>
      <c r="C93" s="8">
        <v>2.2867618735179698</v>
      </c>
      <c r="D93" s="8">
        <v>2.38514195978175</v>
      </c>
      <c r="E93" s="8">
        <v>1.9957880905123799</v>
      </c>
      <c r="G93">
        <f t="shared" si="2"/>
        <v>1994</v>
      </c>
      <c r="I93">
        <f>INDEX(NOMINALGDP!$A$1:$L$52,MATCH(RSTAR_HLW!$G93,NOMINALGDP!$A$1:$A$52,0),MATCH(RSTAR_HLW!I$1,NOMINALGDP!$A$1:$L$1,0))</f>
        <v>4.2332288857125838E-2</v>
      </c>
      <c r="J93">
        <f>INDEX(NOMINALGDP!$A$1:$L$52,MATCH(RSTAR_HLW!$G93,NOMINALGDP!$A$1:$A$52,0),MATCH(RSTAR_HLW!J$1,NOMINALGDP!$A$1:$L$1,0))</f>
        <v>0.47014910198712806</v>
      </c>
      <c r="K93">
        <f>INDEX(NOMINALGDP!$A$1:$L$52,MATCH(RSTAR_HLW!$G93,NOMINALGDP!$A$1:$A$52,0),MATCH(RSTAR_HLW!K$1,NOMINALGDP!$A$1:$L$1,0))</f>
        <v>7.3321492008299016E-2</v>
      </c>
      <c r="L93">
        <f>INDEX(NOMINALGDP!$A$1:$L$52,MATCH(RSTAR_HLW!$G93,NOMINALGDP!$A$1:$A$52,0),MATCH(RSTAR_HLW!L$1,NOMINALGDP!$A$1:$L$1,0))</f>
        <v>0.41419711714744711</v>
      </c>
      <c r="N93">
        <f t="shared" si="3"/>
        <v>2.1769943454319076</v>
      </c>
    </row>
    <row r="94" spans="1:14" x14ac:dyDescent="0.25">
      <c r="A94" s="3">
        <v>34700</v>
      </c>
      <c r="B94" s="8">
        <v>2.2859810978110402</v>
      </c>
      <c r="C94" s="8">
        <v>2.3722307849410602</v>
      </c>
      <c r="D94" s="8">
        <v>2.3472082483568499</v>
      </c>
      <c r="E94" s="8">
        <v>2.06140908337958</v>
      </c>
      <c r="G94">
        <f t="shared" si="2"/>
        <v>1995</v>
      </c>
      <c r="I94">
        <f>INDEX(NOMINALGDP!$A$1:$L$52,MATCH(RSTAR_HLW!$G94,NOMINALGDP!$A$1:$A$52,0),MATCH(RSTAR_HLW!I$1,NOMINALGDP!$A$1:$L$1,0))</f>
        <v>4.0552646192556864E-2</v>
      </c>
      <c r="J94">
        <f>INDEX(NOMINALGDP!$A$1:$L$52,MATCH(RSTAR_HLW!$G94,NOMINALGDP!$A$1:$A$52,0),MATCH(RSTAR_HLW!J$1,NOMINALGDP!$A$1:$L$1,0))</f>
        <v>0.4503416158999487</v>
      </c>
      <c r="K94">
        <f>INDEX(NOMINALGDP!$A$1:$L$52,MATCH(RSTAR_HLW!$G94,NOMINALGDP!$A$1:$A$52,0),MATCH(RSTAR_HLW!K$1,NOMINALGDP!$A$1:$L$1,0))</f>
        <v>7.0128056804390868E-2</v>
      </c>
      <c r="L94">
        <f>INDEX(NOMINALGDP!$A$1:$L$52,MATCH(RSTAR_HLW!$G94,NOMINALGDP!$A$1:$A$52,0),MATCH(RSTAR_HLW!L$1,NOMINALGDP!$A$1:$L$1,0))</f>
        <v>0.4389776811031037</v>
      </c>
      <c r="N94">
        <f t="shared" si="3"/>
        <v>2.2305345602397111</v>
      </c>
    </row>
    <row r="95" spans="1:14" x14ac:dyDescent="0.25">
      <c r="A95" s="3">
        <v>34790</v>
      </c>
      <c r="B95" s="8">
        <v>2.2746823823445301</v>
      </c>
      <c r="C95" s="8">
        <v>2.2495124008379701</v>
      </c>
      <c r="D95" s="8">
        <v>2.2861291441973099</v>
      </c>
      <c r="E95" s="8">
        <v>2.09789713319257</v>
      </c>
      <c r="G95">
        <f t="shared" si="2"/>
        <v>1995</v>
      </c>
      <c r="I95">
        <f>INDEX(NOMINALGDP!$A$1:$L$52,MATCH(RSTAR_HLW!$G95,NOMINALGDP!$A$1:$A$52,0),MATCH(RSTAR_HLW!I$1,NOMINALGDP!$A$1:$L$1,0))</f>
        <v>4.0552646192556864E-2</v>
      </c>
      <c r="J95">
        <f>INDEX(NOMINALGDP!$A$1:$L$52,MATCH(RSTAR_HLW!$G95,NOMINALGDP!$A$1:$A$52,0),MATCH(RSTAR_HLW!J$1,NOMINALGDP!$A$1:$L$1,0))</f>
        <v>0.4503416158999487</v>
      </c>
      <c r="K95">
        <f>INDEX(NOMINALGDP!$A$1:$L$52,MATCH(RSTAR_HLW!$G95,NOMINALGDP!$A$1:$A$52,0),MATCH(RSTAR_HLW!K$1,NOMINALGDP!$A$1:$L$1,0))</f>
        <v>7.0128056804390868E-2</v>
      </c>
      <c r="L95">
        <f>INDEX(NOMINALGDP!$A$1:$L$52,MATCH(RSTAR_HLW!$G95,NOMINALGDP!$A$1:$A$52,0),MATCH(RSTAR_HLW!L$1,NOMINALGDP!$A$1:$L$1,0))</f>
        <v>0.4389776811031037</v>
      </c>
      <c r="N95">
        <f t="shared" si="3"/>
        <v>2.1865452526401703</v>
      </c>
    </row>
    <row r="96" spans="1:14" x14ac:dyDescent="0.25">
      <c r="A96" s="3">
        <v>34881</v>
      </c>
      <c r="B96" s="8">
        <v>2.2790092775243602</v>
      </c>
      <c r="C96" s="8">
        <v>2.2058102967985902</v>
      </c>
      <c r="D96" s="8">
        <v>2.2361412291832998</v>
      </c>
      <c r="E96" s="8">
        <v>2.0412601906670198</v>
      </c>
      <c r="G96">
        <f t="shared" si="2"/>
        <v>1995</v>
      </c>
      <c r="I96">
        <f>INDEX(NOMINALGDP!$A$1:$L$52,MATCH(RSTAR_HLW!$G96,NOMINALGDP!$A$1:$A$52,0),MATCH(RSTAR_HLW!I$1,NOMINALGDP!$A$1:$L$1,0))</f>
        <v>4.0552646192556864E-2</v>
      </c>
      <c r="J96">
        <f>INDEX(NOMINALGDP!$A$1:$L$52,MATCH(RSTAR_HLW!$G96,NOMINALGDP!$A$1:$A$52,0),MATCH(RSTAR_HLW!J$1,NOMINALGDP!$A$1:$L$1,0))</f>
        <v>0.4503416158999487</v>
      </c>
      <c r="K96">
        <f>INDEX(NOMINALGDP!$A$1:$L$52,MATCH(RSTAR_HLW!$G96,NOMINALGDP!$A$1:$A$52,0),MATCH(RSTAR_HLW!K$1,NOMINALGDP!$A$1:$L$1,0))</f>
        <v>7.0128056804390868E-2</v>
      </c>
      <c r="L96">
        <f>INDEX(NOMINALGDP!$A$1:$L$52,MATCH(RSTAR_HLW!$G96,NOMINALGDP!$A$1:$A$52,0),MATCH(RSTAR_HLW!L$1,NOMINALGDP!$A$1:$L$1,0))</f>
        <v>0.4389776811031037</v>
      </c>
      <c r="N96">
        <f t="shared" si="3"/>
        <v>2.138671934499917</v>
      </c>
    </row>
    <row r="97" spans="1:14" x14ac:dyDescent="0.25">
      <c r="A97" s="3">
        <v>34973</v>
      </c>
      <c r="B97" s="8">
        <v>2.32200888056847</v>
      </c>
      <c r="C97" s="8">
        <v>2.1671399212799298</v>
      </c>
      <c r="D97" s="8">
        <v>2.1594962427421902</v>
      </c>
      <c r="E97" s="8">
        <v>1.8955203973780901</v>
      </c>
      <c r="G97">
        <f t="shared" si="2"/>
        <v>1995</v>
      </c>
      <c r="I97">
        <f>INDEX(NOMINALGDP!$A$1:$L$52,MATCH(RSTAR_HLW!$G97,NOMINALGDP!$A$1:$A$52,0),MATCH(RSTAR_HLW!I$1,NOMINALGDP!$A$1:$L$1,0))</f>
        <v>4.0552646192556864E-2</v>
      </c>
      <c r="J97">
        <f>INDEX(NOMINALGDP!$A$1:$L$52,MATCH(RSTAR_HLW!$G97,NOMINALGDP!$A$1:$A$52,0),MATCH(RSTAR_HLW!J$1,NOMINALGDP!$A$1:$L$1,0))</f>
        <v>0.4503416158999487</v>
      </c>
      <c r="K97">
        <f>INDEX(NOMINALGDP!$A$1:$L$52,MATCH(RSTAR_HLW!$G97,NOMINALGDP!$A$1:$A$52,0),MATCH(RSTAR_HLW!K$1,NOMINALGDP!$A$1:$L$1,0))</f>
        <v>7.0128056804390868E-2</v>
      </c>
      <c r="L97">
        <f>INDEX(NOMINALGDP!$A$1:$L$52,MATCH(RSTAR_HLW!$G97,NOMINALGDP!$A$1:$A$52,0),MATCH(RSTAR_HLW!L$1,NOMINALGDP!$A$1:$L$1,0))</f>
        <v>0.4389776811031037</v>
      </c>
      <c r="N97">
        <f t="shared" si="3"/>
        <v>2.0536493223247199</v>
      </c>
    </row>
    <row r="98" spans="1:14" x14ac:dyDescent="0.25">
      <c r="A98" s="3">
        <v>35065</v>
      </c>
      <c r="B98" s="8">
        <v>2.2754609980704998</v>
      </c>
      <c r="C98" s="8">
        <v>2.0808496963028702</v>
      </c>
      <c r="D98" s="8">
        <v>2.1022007240215599</v>
      </c>
      <c r="E98" s="8">
        <v>1.98524837243432</v>
      </c>
      <c r="G98">
        <f t="shared" si="2"/>
        <v>1996</v>
      </c>
      <c r="I98">
        <f>INDEX(NOMINALGDP!$A$1:$L$52,MATCH(RSTAR_HLW!$G98,NOMINALGDP!$A$1:$A$52,0),MATCH(RSTAR_HLW!I$1,NOMINALGDP!$A$1:$L$1,0))</f>
        <v>4.0600416544622889E-2</v>
      </c>
      <c r="J98">
        <f>INDEX(NOMINALGDP!$A$1:$L$52,MATCH(RSTAR_HLW!$G98,NOMINALGDP!$A$1:$A$52,0),MATCH(RSTAR_HLW!J$1,NOMINALGDP!$A$1:$L$1,0))</f>
        <v>0.46042616774270551</v>
      </c>
      <c r="K98">
        <f>INDEX(NOMINALGDP!$A$1:$L$52,MATCH(RSTAR_HLW!$G98,NOMINALGDP!$A$1:$A$52,0),MATCH(RSTAR_HLW!K$1,NOMINALGDP!$A$1:$L$1,0))</f>
        <v>7.2406761392955848E-2</v>
      </c>
      <c r="L98">
        <f>INDEX(NOMINALGDP!$A$1:$L$52,MATCH(RSTAR_HLW!$G98,NOMINALGDP!$A$1:$A$52,0),MATCH(RSTAR_HLW!L$1,NOMINALGDP!$A$1:$L$1,0))</f>
        <v>0.4265666543197158</v>
      </c>
      <c r="N98">
        <f t="shared" si="3"/>
        <v>2.0495166181173059</v>
      </c>
    </row>
    <row r="99" spans="1:14" x14ac:dyDescent="0.25">
      <c r="A99" s="3">
        <v>35156</v>
      </c>
      <c r="B99" s="8">
        <v>2.5290943659065399</v>
      </c>
      <c r="C99" s="8">
        <v>2.1281566885054302</v>
      </c>
      <c r="D99" s="8">
        <v>2.1535841917143301</v>
      </c>
      <c r="E99" s="8">
        <v>1.9432037211231199</v>
      </c>
      <c r="G99">
        <f t="shared" si="2"/>
        <v>1996</v>
      </c>
      <c r="I99">
        <f>INDEX(NOMINALGDP!$A$1:$L$52,MATCH(RSTAR_HLW!$G99,NOMINALGDP!$A$1:$A$52,0),MATCH(RSTAR_HLW!I$1,NOMINALGDP!$A$1:$L$1,0))</f>
        <v>4.0600416544622889E-2</v>
      </c>
      <c r="J99">
        <f>INDEX(NOMINALGDP!$A$1:$L$52,MATCH(RSTAR_HLW!$G99,NOMINALGDP!$A$1:$A$52,0),MATCH(RSTAR_HLW!J$1,NOMINALGDP!$A$1:$L$1,0))</f>
        <v>0.46042616774270551</v>
      </c>
      <c r="K99">
        <f>INDEX(NOMINALGDP!$A$1:$L$52,MATCH(RSTAR_HLW!$G99,NOMINALGDP!$A$1:$A$52,0),MATCH(RSTAR_HLW!K$1,NOMINALGDP!$A$1:$L$1,0))</f>
        <v>7.2406761392955848E-2</v>
      </c>
      <c r="L99">
        <f>INDEX(NOMINALGDP!$A$1:$L$52,MATCH(RSTAR_HLW!$G99,NOMINALGDP!$A$1:$A$52,0),MATCH(RSTAR_HLW!L$1,NOMINALGDP!$A$1:$L$1,0))</f>
        <v>0.4265666543197158</v>
      </c>
      <c r="N99">
        <f t="shared" si="3"/>
        <v>2.0673812798712388</v>
      </c>
    </row>
    <row r="100" spans="1:14" x14ac:dyDescent="0.25">
      <c r="A100" s="3">
        <v>35247</v>
      </c>
      <c r="B100" s="8">
        <v>2.5405858024715302</v>
      </c>
      <c r="C100" s="8">
        <v>2.1820951221546898</v>
      </c>
      <c r="D100" s="8">
        <v>1.9790687085124901</v>
      </c>
      <c r="E100" s="8">
        <v>2.0150195743655801</v>
      </c>
      <c r="G100">
        <f t="shared" si="2"/>
        <v>1996</v>
      </c>
      <c r="I100">
        <f>INDEX(NOMINALGDP!$A$1:$L$52,MATCH(RSTAR_HLW!$G100,NOMINALGDP!$A$1:$A$52,0),MATCH(RSTAR_HLW!I$1,NOMINALGDP!$A$1:$L$1,0))</f>
        <v>4.0600416544622889E-2</v>
      </c>
      <c r="J100">
        <f>INDEX(NOMINALGDP!$A$1:$L$52,MATCH(RSTAR_HLW!$G100,NOMINALGDP!$A$1:$A$52,0),MATCH(RSTAR_HLW!J$1,NOMINALGDP!$A$1:$L$1,0))</f>
        <v>0.46042616774270551</v>
      </c>
      <c r="K100">
        <f>INDEX(NOMINALGDP!$A$1:$L$52,MATCH(RSTAR_HLW!$G100,NOMINALGDP!$A$1:$A$52,0),MATCH(RSTAR_HLW!K$1,NOMINALGDP!$A$1:$L$1,0))</f>
        <v>7.2406761392955848E-2</v>
      </c>
      <c r="L100">
        <f>INDEX(NOMINALGDP!$A$1:$L$52,MATCH(RSTAR_HLW!$G100,NOMINALGDP!$A$1:$A$52,0),MATCH(RSTAR_HLW!L$1,NOMINALGDP!$A$1:$L$1,0))</f>
        <v>0.4265666543197158</v>
      </c>
      <c r="N100">
        <f t="shared" si="3"/>
        <v>2.1106806505748263</v>
      </c>
    </row>
    <row r="101" spans="1:14" x14ac:dyDescent="0.25">
      <c r="A101" s="3">
        <v>35339</v>
      </c>
      <c r="B101" s="8">
        <v>2.6978919052696702</v>
      </c>
      <c r="C101" s="8">
        <v>2.2204056424059999</v>
      </c>
      <c r="D101" s="8">
        <v>1.9406831296088001</v>
      </c>
      <c r="E101" s="8">
        <v>2.10725402949996</v>
      </c>
      <c r="G101">
        <f t="shared" si="2"/>
        <v>1996</v>
      </c>
      <c r="I101">
        <f>INDEX(NOMINALGDP!$A$1:$L$52,MATCH(RSTAR_HLW!$G101,NOMINALGDP!$A$1:$A$52,0),MATCH(RSTAR_HLW!I$1,NOMINALGDP!$A$1:$L$1,0))</f>
        <v>4.0600416544622889E-2</v>
      </c>
      <c r="J101">
        <f>INDEX(NOMINALGDP!$A$1:$L$52,MATCH(RSTAR_HLW!$G101,NOMINALGDP!$A$1:$A$52,0),MATCH(RSTAR_HLW!J$1,NOMINALGDP!$A$1:$L$1,0))</f>
        <v>0.46042616774270551</v>
      </c>
      <c r="K101">
        <f>INDEX(NOMINALGDP!$A$1:$L$52,MATCH(RSTAR_HLW!$G101,NOMINALGDP!$A$1:$A$52,0),MATCH(RSTAR_HLW!K$1,NOMINALGDP!$A$1:$L$1,0))</f>
        <v>7.2406761392955848E-2</v>
      </c>
      <c r="L101">
        <f>INDEX(NOMINALGDP!$A$1:$L$52,MATCH(RSTAR_HLW!$G101,NOMINALGDP!$A$1:$A$52,0),MATCH(RSTAR_HLW!L$1,NOMINALGDP!$A$1:$L$1,0))</f>
        <v>0.4265666543197158</v>
      </c>
      <c r="N101">
        <f t="shared" si="3"/>
        <v>2.1712712773840463</v>
      </c>
    </row>
    <row r="102" spans="1:14" x14ac:dyDescent="0.25">
      <c r="A102" s="3">
        <v>35431</v>
      </c>
      <c r="B102" s="8">
        <v>2.5702873840914</v>
      </c>
      <c r="C102" s="8">
        <v>2.2886609095516799</v>
      </c>
      <c r="D102" s="8">
        <v>1.91079074552387</v>
      </c>
      <c r="E102" s="8">
        <v>2.1392575004949501</v>
      </c>
      <c r="G102">
        <f t="shared" si="2"/>
        <v>1997</v>
      </c>
      <c r="I102">
        <f>INDEX(NOMINALGDP!$A$1:$L$52,MATCH(RSTAR_HLW!$G102,NOMINALGDP!$A$1:$A$52,0),MATCH(RSTAR_HLW!I$1,NOMINALGDP!$A$1:$L$1,0))</f>
        <v>4.2802172538439119E-2</v>
      </c>
      <c r="J102">
        <f>INDEX(NOMINALGDP!$A$1:$L$52,MATCH(RSTAR_HLW!$G102,NOMINALGDP!$A$1:$A$52,0),MATCH(RSTAR_HLW!J$1,NOMINALGDP!$A$1:$L$1,0))</f>
        <v>0.48617319193833591</v>
      </c>
      <c r="K102">
        <f>INDEX(NOMINALGDP!$A$1:$L$52,MATCH(RSTAR_HLW!$G102,NOMINALGDP!$A$1:$A$52,0),MATCH(RSTAR_HLW!K$1,NOMINALGDP!$A$1:$L$1,0))</f>
        <v>7.6094574471372106E-2</v>
      </c>
      <c r="L102">
        <f>INDEX(NOMINALGDP!$A$1:$L$52,MATCH(RSTAR_HLW!$G102,NOMINALGDP!$A$1:$A$52,0),MATCH(RSTAR_HLW!L$1,NOMINALGDP!$A$1:$L$1,0))</f>
        <v>0.39493006105185285</v>
      </c>
      <c r="N102">
        <f t="shared" si="3"/>
        <v>2.2129573677090684</v>
      </c>
    </row>
    <row r="103" spans="1:14" x14ac:dyDescent="0.25">
      <c r="A103" s="3">
        <v>35521</v>
      </c>
      <c r="B103" s="8">
        <v>2.8414217057604798</v>
      </c>
      <c r="C103" s="8">
        <v>2.3113311555748099</v>
      </c>
      <c r="D103" s="8">
        <v>1.9582443162752501</v>
      </c>
      <c r="E103" s="8">
        <v>2.1411584456965298</v>
      </c>
      <c r="G103">
        <f t="shared" si="2"/>
        <v>1997</v>
      </c>
      <c r="I103">
        <f>INDEX(NOMINALGDP!$A$1:$L$52,MATCH(RSTAR_HLW!$G103,NOMINALGDP!$A$1:$A$52,0),MATCH(RSTAR_HLW!I$1,NOMINALGDP!$A$1:$L$1,0))</f>
        <v>4.2802172538439119E-2</v>
      </c>
      <c r="J103">
        <f>INDEX(NOMINALGDP!$A$1:$L$52,MATCH(RSTAR_HLW!$G103,NOMINALGDP!$A$1:$A$52,0),MATCH(RSTAR_HLW!J$1,NOMINALGDP!$A$1:$L$1,0))</f>
        <v>0.48617319193833591</v>
      </c>
      <c r="K103">
        <f>INDEX(NOMINALGDP!$A$1:$L$52,MATCH(RSTAR_HLW!$G103,NOMINALGDP!$A$1:$A$52,0),MATCH(RSTAR_HLW!K$1,NOMINALGDP!$A$1:$L$1,0))</f>
        <v>7.6094574471372106E-2</v>
      </c>
      <c r="L103">
        <f>INDEX(NOMINALGDP!$A$1:$L$52,MATCH(RSTAR_HLW!$G103,NOMINALGDP!$A$1:$A$52,0),MATCH(RSTAR_HLW!L$1,NOMINALGDP!$A$1:$L$1,0))</f>
        <v>0.39493006105185285</v>
      </c>
      <c r="N103">
        <f t="shared" si="3"/>
        <v>2.2399458712753226</v>
      </c>
    </row>
    <row r="104" spans="1:14" x14ac:dyDescent="0.25">
      <c r="A104" s="3">
        <v>35612</v>
      </c>
      <c r="B104" s="8">
        <v>2.6954342714792499</v>
      </c>
      <c r="C104" s="8">
        <v>2.27507338772886</v>
      </c>
      <c r="D104" s="8">
        <v>2.0636526947327298</v>
      </c>
      <c r="E104" s="8">
        <v>2.18195432710354</v>
      </c>
      <c r="G104">
        <f t="shared" si="2"/>
        <v>1997</v>
      </c>
      <c r="I104">
        <f>INDEX(NOMINALGDP!$A$1:$L$52,MATCH(RSTAR_HLW!$G104,NOMINALGDP!$A$1:$A$52,0),MATCH(RSTAR_HLW!I$1,NOMINALGDP!$A$1:$L$1,0))</f>
        <v>4.2802172538439119E-2</v>
      </c>
      <c r="J104">
        <f>INDEX(NOMINALGDP!$A$1:$L$52,MATCH(RSTAR_HLW!$G104,NOMINALGDP!$A$1:$A$52,0),MATCH(RSTAR_HLW!J$1,NOMINALGDP!$A$1:$L$1,0))</f>
        <v>0.48617319193833591</v>
      </c>
      <c r="K104">
        <f>INDEX(NOMINALGDP!$A$1:$L$52,MATCH(RSTAR_HLW!$G104,NOMINALGDP!$A$1:$A$52,0),MATCH(RSTAR_HLW!K$1,NOMINALGDP!$A$1:$L$1,0))</f>
        <v>7.6094574471372106E-2</v>
      </c>
      <c r="L104">
        <f>INDEX(NOMINALGDP!$A$1:$L$52,MATCH(RSTAR_HLW!$G104,NOMINALGDP!$A$1:$A$52,0),MATCH(RSTAR_HLW!L$1,NOMINALGDP!$A$1:$L$1,0))</f>
        <v>0.39493006105185285</v>
      </c>
      <c r="N104">
        <f t="shared" si="3"/>
        <v>2.2402022628377232</v>
      </c>
    </row>
    <row r="105" spans="1:14" x14ac:dyDescent="0.25">
      <c r="A105" s="3">
        <v>35704</v>
      </c>
      <c r="B105" s="8">
        <v>2.6994286820296902</v>
      </c>
      <c r="C105" s="8">
        <v>2.2529084731909998</v>
      </c>
      <c r="D105" s="8">
        <v>2.1548287492695</v>
      </c>
      <c r="E105" s="8">
        <v>2.2487862278008399</v>
      </c>
      <c r="G105">
        <f t="shared" si="2"/>
        <v>1997</v>
      </c>
      <c r="I105">
        <f>INDEX(NOMINALGDP!$A$1:$L$52,MATCH(RSTAR_HLW!$G105,NOMINALGDP!$A$1:$A$52,0),MATCH(RSTAR_HLW!I$1,NOMINALGDP!$A$1:$L$1,0))</f>
        <v>4.2802172538439119E-2</v>
      </c>
      <c r="J105">
        <f>INDEX(NOMINALGDP!$A$1:$L$52,MATCH(RSTAR_HLW!$G105,NOMINALGDP!$A$1:$A$52,0),MATCH(RSTAR_HLW!J$1,NOMINALGDP!$A$1:$L$1,0))</f>
        <v>0.48617319193833591</v>
      </c>
      <c r="K105">
        <f>INDEX(NOMINALGDP!$A$1:$L$52,MATCH(RSTAR_HLW!$G105,NOMINALGDP!$A$1:$A$52,0),MATCH(RSTAR_HLW!K$1,NOMINALGDP!$A$1:$L$1,0))</f>
        <v>7.6094574471372106E-2</v>
      </c>
      <c r="L105">
        <f>INDEX(NOMINALGDP!$A$1:$L$52,MATCH(RSTAR_HLW!$G105,NOMINALGDP!$A$1:$A$52,0),MATCH(RSTAR_HLW!L$1,NOMINALGDP!$A$1:$L$1,0))</f>
        <v>0.39493006105185285</v>
      </c>
      <c r="N105">
        <f t="shared" si="3"/>
        <v>2.2629291747319309</v>
      </c>
    </row>
    <row r="106" spans="1:14" x14ac:dyDescent="0.25">
      <c r="A106" s="3">
        <v>35796</v>
      </c>
      <c r="B106" s="8">
        <v>2.7144616874374301</v>
      </c>
      <c r="C106" s="8">
        <v>2.3651332407018102</v>
      </c>
      <c r="D106" s="8">
        <v>2.0653201149448801</v>
      </c>
      <c r="E106" s="8">
        <v>2.2134150640842098</v>
      </c>
      <c r="G106">
        <f t="shared" si="2"/>
        <v>1998</v>
      </c>
      <c r="I106">
        <f>INDEX(NOMINALGDP!$A$1:$L$52,MATCH(RSTAR_HLW!$G106,NOMINALGDP!$A$1:$A$52,0),MATCH(RSTAR_HLW!I$1,NOMINALGDP!$A$1:$L$1,0))</f>
        <v>4.304133552261364E-2</v>
      </c>
      <c r="J106">
        <f>INDEX(NOMINALGDP!$A$1:$L$52,MATCH(RSTAR_HLW!$G106,NOMINALGDP!$A$1:$A$52,0),MATCH(RSTAR_HLW!J$1,NOMINALGDP!$A$1:$L$1,0))</f>
        <v>0.49164370246012135</v>
      </c>
      <c r="K106">
        <f>INDEX(NOMINALGDP!$A$1:$L$52,MATCH(RSTAR_HLW!$G106,NOMINALGDP!$A$1:$A$52,0),MATCH(RSTAR_HLW!K$1,NOMINALGDP!$A$1:$L$1,0))</f>
        <v>7.506023683416703E-2</v>
      </c>
      <c r="L106">
        <f>INDEX(NOMINALGDP!$A$1:$L$52,MATCH(RSTAR_HLW!$G106,NOMINALGDP!$A$1:$A$52,0),MATCH(RSTAR_HLW!L$1,NOMINALGDP!$A$1:$L$1,0))</f>
        <v>0.39025472518309789</v>
      </c>
      <c r="N106">
        <f t="shared" si="3"/>
        <v>2.2984560240388618</v>
      </c>
    </row>
    <row r="107" spans="1:14" x14ac:dyDescent="0.25">
      <c r="A107" s="3">
        <v>35886</v>
      </c>
      <c r="B107" s="8">
        <v>2.7484801370905201</v>
      </c>
      <c r="C107" s="8">
        <v>2.1881904380533599</v>
      </c>
      <c r="D107" s="8">
        <v>2.1171309433216399</v>
      </c>
      <c r="E107" s="8">
        <v>2.1713954140526699</v>
      </c>
      <c r="G107">
        <f t="shared" si="2"/>
        <v>1998</v>
      </c>
      <c r="I107">
        <f>INDEX(NOMINALGDP!$A$1:$L$52,MATCH(RSTAR_HLW!$G107,NOMINALGDP!$A$1:$A$52,0),MATCH(RSTAR_HLW!I$1,NOMINALGDP!$A$1:$L$1,0))</f>
        <v>4.304133552261364E-2</v>
      </c>
      <c r="J107">
        <f>INDEX(NOMINALGDP!$A$1:$L$52,MATCH(RSTAR_HLW!$G107,NOMINALGDP!$A$1:$A$52,0),MATCH(RSTAR_HLW!J$1,NOMINALGDP!$A$1:$L$1,0))</f>
        <v>0.49164370246012135</v>
      </c>
      <c r="K107">
        <f>INDEX(NOMINALGDP!$A$1:$L$52,MATCH(RSTAR_HLW!$G107,NOMINALGDP!$A$1:$A$52,0),MATCH(RSTAR_HLW!K$1,NOMINALGDP!$A$1:$L$1,0))</f>
        <v>7.506023683416703E-2</v>
      </c>
      <c r="L107">
        <f>INDEX(NOMINALGDP!$A$1:$L$52,MATCH(RSTAR_HLW!$G107,NOMINALGDP!$A$1:$A$52,0),MATCH(RSTAR_HLW!L$1,NOMINALGDP!$A$1:$L$1,0))</f>
        <v>0.39025472518309789</v>
      </c>
      <c r="N107">
        <f t="shared" si="3"/>
        <v>2.2004179749997705</v>
      </c>
    </row>
    <row r="108" spans="1:14" x14ac:dyDescent="0.25">
      <c r="A108" s="3">
        <v>35977</v>
      </c>
      <c r="B108" s="8">
        <v>2.9029343125395299</v>
      </c>
      <c r="C108" s="8">
        <v>2.23171452160173</v>
      </c>
      <c r="D108" s="8">
        <v>2.0470986151341601</v>
      </c>
      <c r="E108" s="8">
        <v>2.1448474338993999</v>
      </c>
      <c r="G108">
        <f t="shared" si="2"/>
        <v>1998</v>
      </c>
      <c r="I108">
        <f>INDEX(NOMINALGDP!$A$1:$L$52,MATCH(RSTAR_HLW!$G108,NOMINALGDP!$A$1:$A$52,0),MATCH(RSTAR_HLW!I$1,NOMINALGDP!$A$1:$L$1,0))</f>
        <v>4.304133552261364E-2</v>
      </c>
      <c r="J108">
        <f>INDEX(NOMINALGDP!$A$1:$L$52,MATCH(RSTAR_HLW!$G108,NOMINALGDP!$A$1:$A$52,0),MATCH(RSTAR_HLW!J$1,NOMINALGDP!$A$1:$L$1,0))</f>
        <v>0.49164370246012135</v>
      </c>
      <c r="K108">
        <f>INDEX(NOMINALGDP!$A$1:$L$52,MATCH(RSTAR_HLW!$G108,NOMINALGDP!$A$1:$A$52,0),MATCH(RSTAR_HLW!K$1,NOMINALGDP!$A$1:$L$1,0))</f>
        <v>7.506023683416703E-2</v>
      </c>
      <c r="L108">
        <f>INDEX(NOMINALGDP!$A$1:$L$52,MATCH(RSTAR_HLW!$G108,NOMINALGDP!$A$1:$A$52,0),MATCH(RSTAR_HLW!L$1,NOMINALGDP!$A$1:$L$1,0))</f>
        <v>0.39025472518309789</v>
      </c>
      <c r="N108">
        <f t="shared" si="3"/>
        <v>2.2128471127313629</v>
      </c>
    </row>
    <row r="109" spans="1:14" x14ac:dyDescent="0.25">
      <c r="A109" s="3">
        <v>36069</v>
      </c>
      <c r="B109" s="8">
        <v>3.0524470089314799</v>
      </c>
      <c r="C109" s="8">
        <v>2.3902321122180599</v>
      </c>
      <c r="D109" s="8">
        <v>1.8463190347559799</v>
      </c>
      <c r="E109" s="8">
        <v>2.1736553647395298</v>
      </c>
      <c r="G109">
        <f t="shared" si="2"/>
        <v>1998</v>
      </c>
      <c r="I109">
        <f>INDEX(NOMINALGDP!$A$1:$L$52,MATCH(RSTAR_HLW!$G109,NOMINALGDP!$A$1:$A$52,0),MATCH(RSTAR_HLW!I$1,NOMINALGDP!$A$1:$L$1,0))</f>
        <v>4.304133552261364E-2</v>
      </c>
      <c r="J109">
        <f>INDEX(NOMINALGDP!$A$1:$L$52,MATCH(RSTAR_HLW!$G109,NOMINALGDP!$A$1:$A$52,0),MATCH(RSTAR_HLW!J$1,NOMINALGDP!$A$1:$L$1,0))</f>
        <v>0.49164370246012135</v>
      </c>
      <c r="K109">
        <f>INDEX(NOMINALGDP!$A$1:$L$52,MATCH(RSTAR_HLW!$G109,NOMINALGDP!$A$1:$A$52,0),MATCH(RSTAR_HLW!K$1,NOMINALGDP!$A$1:$L$1,0))</f>
        <v>7.506023683416703E-2</v>
      </c>
      <c r="L109">
        <f>INDEX(NOMINALGDP!$A$1:$L$52,MATCH(RSTAR_HLW!$G109,NOMINALGDP!$A$1:$A$52,0),MATCH(RSTAR_HLW!L$1,NOMINALGDP!$A$1:$L$1,0))</f>
        <v>0.39025472518309789</v>
      </c>
      <c r="N109">
        <f t="shared" si="3"/>
        <v>2.2933883822957877</v>
      </c>
    </row>
    <row r="110" spans="1:14" x14ac:dyDescent="0.25">
      <c r="A110" s="3">
        <v>36161</v>
      </c>
      <c r="B110" s="8">
        <v>3.0631288827785599</v>
      </c>
      <c r="C110" s="8">
        <v>2.56397871463634</v>
      </c>
      <c r="D110" s="8">
        <v>1.9540476671987199</v>
      </c>
      <c r="E110" s="8">
        <v>2.1253814406082201</v>
      </c>
      <c r="G110">
        <f t="shared" si="2"/>
        <v>1999</v>
      </c>
      <c r="I110">
        <f>INDEX(NOMINALGDP!$A$1:$L$52,MATCH(RSTAR_HLW!$G110,NOMINALGDP!$A$1:$A$52,0),MATCH(RSTAR_HLW!I$1,NOMINALGDP!$A$1:$L$1,0))</f>
        <v>4.4499487375339021E-2</v>
      </c>
      <c r="J110">
        <f>INDEX(NOMINALGDP!$A$1:$L$52,MATCH(RSTAR_HLW!$G110,NOMINALGDP!$A$1:$A$52,0),MATCH(RSTAR_HLW!J$1,NOMINALGDP!$A$1:$L$1,0))</f>
        <v>0.5063194236876003</v>
      </c>
      <c r="K110">
        <f>INDEX(NOMINALGDP!$A$1:$L$52,MATCH(RSTAR_HLW!$G110,NOMINALGDP!$A$1:$A$52,0),MATCH(RSTAR_HLW!K$1,NOMINALGDP!$A$1:$L$1,0))</f>
        <v>7.531299474750186E-2</v>
      </c>
      <c r="L110">
        <f>INDEX(NOMINALGDP!$A$1:$L$52,MATCH(RSTAR_HLW!$G110,NOMINALGDP!$A$1:$A$52,0),MATCH(RSTAR_HLW!L$1,NOMINALGDP!$A$1:$L$1,0))</f>
        <v>0.3738680941895588</v>
      </c>
      <c r="N110">
        <f t="shared" si="3"/>
        <v>2.376277380512346</v>
      </c>
    </row>
    <row r="111" spans="1:14" x14ac:dyDescent="0.25">
      <c r="A111" s="3">
        <v>36251</v>
      </c>
      <c r="B111" s="8">
        <v>3.0415940072506298</v>
      </c>
      <c r="C111" s="8">
        <v>2.5925897452413902</v>
      </c>
      <c r="D111" s="8">
        <v>1.8743439444132399</v>
      </c>
      <c r="E111" s="8">
        <v>2.0234328630827498</v>
      </c>
      <c r="G111">
        <f t="shared" si="2"/>
        <v>1999</v>
      </c>
      <c r="I111">
        <f>INDEX(NOMINALGDP!$A$1:$L$52,MATCH(RSTAR_HLW!$G111,NOMINALGDP!$A$1:$A$52,0),MATCH(RSTAR_HLW!I$1,NOMINALGDP!$A$1:$L$1,0))</f>
        <v>4.4499487375339021E-2</v>
      </c>
      <c r="J111">
        <f>INDEX(NOMINALGDP!$A$1:$L$52,MATCH(RSTAR_HLW!$G111,NOMINALGDP!$A$1:$A$52,0),MATCH(RSTAR_HLW!J$1,NOMINALGDP!$A$1:$L$1,0))</f>
        <v>0.5063194236876003</v>
      </c>
      <c r="K111">
        <f>INDEX(NOMINALGDP!$A$1:$L$52,MATCH(RSTAR_HLW!$G111,NOMINALGDP!$A$1:$A$52,0),MATCH(RSTAR_HLW!K$1,NOMINALGDP!$A$1:$L$1,0))</f>
        <v>7.531299474750186E-2</v>
      </c>
      <c r="L111">
        <f>INDEX(NOMINALGDP!$A$1:$L$52,MATCH(RSTAR_HLW!$G111,NOMINALGDP!$A$1:$A$52,0),MATCH(RSTAR_HLW!L$1,NOMINALGDP!$A$1:$L$1,0))</f>
        <v>0.3738680941895588</v>
      </c>
      <c r="N111">
        <f t="shared" si="3"/>
        <v>2.3456873636774356</v>
      </c>
    </row>
    <row r="112" spans="1:14" x14ac:dyDescent="0.25">
      <c r="A112" s="3">
        <v>36342</v>
      </c>
      <c r="B112" s="8">
        <v>3.1522864687110199</v>
      </c>
      <c r="C112" s="8">
        <v>2.7449487871059901</v>
      </c>
      <c r="D112" s="8">
        <v>1.9387602288658401</v>
      </c>
      <c r="E112" s="8">
        <v>2.0778027378367798</v>
      </c>
      <c r="G112">
        <f t="shared" si="2"/>
        <v>1999</v>
      </c>
      <c r="I112">
        <f>INDEX(NOMINALGDP!$A$1:$L$52,MATCH(RSTAR_HLW!$G112,NOMINALGDP!$A$1:$A$52,0),MATCH(RSTAR_HLW!I$1,NOMINALGDP!$A$1:$L$1,0))</f>
        <v>4.4499487375339021E-2</v>
      </c>
      <c r="J112">
        <f>INDEX(NOMINALGDP!$A$1:$L$52,MATCH(RSTAR_HLW!$G112,NOMINALGDP!$A$1:$A$52,0),MATCH(RSTAR_HLW!J$1,NOMINALGDP!$A$1:$L$1,0))</f>
        <v>0.5063194236876003</v>
      </c>
      <c r="K112">
        <f>INDEX(NOMINALGDP!$A$1:$L$52,MATCH(RSTAR_HLW!$G112,NOMINALGDP!$A$1:$A$52,0),MATCH(RSTAR_HLW!K$1,NOMINALGDP!$A$1:$L$1,0))</f>
        <v>7.531299474750186E-2</v>
      </c>
      <c r="L112">
        <f>INDEX(NOMINALGDP!$A$1:$L$52,MATCH(RSTAR_HLW!$G112,NOMINALGDP!$A$1:$A$52,0),MATCH(RSTAR_HLW!L$1,NOMINALGDP!$A$1:$L$1,0))</f>
        <v>0.3738680941895588</v>
      </c>
      <c r="N112">
        <f t="shared" si="3"/>
        <v>2.4529340084874636</v>
      </c>
    </row>
    <row r="113" spans="1:14" x14ac:dyDescent="0.25">
      <c r="A113" s="3">
        <v>36434</v>
      </c>
      <c r="B113" s="8">
        <v>3.4015804453653802</v>
      </c>
      <c r="C113" s="8">
        <v>2.8029426357738298</v>
      </c>
      <c r="D113" s="8">
        <v>2.0609185610122398</v>
      </c>
      <c r="E113" s="8">
        <v>2.1309245400898602</v>
      </c>
      <c r="G113">
        <f t="shared" si="2"/>
        <v>1999</v>
      </c>
      <c r="I113">
        <f>INDEX(NOMINALGDP!$A$1:$L$52,MATCH(RSTAR_HLW!$G113,NOMINALGDP!$A$1:$A$52,0),MATCH(RSTAR_HLW!I$1,NOMINALGDP!$A$1:$L$1,0))</f>
        <v>4.4499487375339021E-2</v>
      </c>
      <c r="J113">
        <f>INDEX(NOMINALGDP!$A$1:$L$52,MATCH(RSTAR_HLW!$G113,NOMINALGDP!$A$1:$A$52,0),MATCH(RSTAR_HLW!J$1,NOMINALGDP!$A$1:$L$1,0))</f>
        <v>0.5063194236876003</v>
      </c>
      <c r="K113">
        <f>INDEX(NOMINALGDP!$A$1:$L$52,MATCH(RSTAR_HLW!$G113,NOMINALGDP!$A$1:$A$52,0),MATCH(RSTAR_HLW!K$1,NOMINALGDP!$A$1:$L$1,0))</f>
        <v>7.531299474750186E-2</v>
      </c>
      <c r="L113">
        <f>INDEX(NOMINALGDP!$A$1:$L$52,MATCH(RSTAR_HLW!$G113,NOMINALGDP!$A$1:$A$52,0),MATCH(RSTAR_HLW!L$1,NOMINALGDP!$A$1:$L$1,0))</f>
        <v>0.3738680941895588</v>
      </c>
      <c r="N113">
        <f t="shared" si="3"/>
        <v>2.5224515314848479</v>
      </c>
    </row>
    <row r="114" spans="1:14" x14ac:dyDescent="0.25">
      <c r="A114" s="3">
        <v>36526</v>
      </c>
      <c r="B114" s="8">
        <v>3.3803845954687199</v>
      </c>
      <c r="C114" s="8">
        <v>2.8802660367501001</v>
      </c>
      <c r="D114" s="8">
        <v>2.1308005071362901</v>
      </c>
      <c r="E114" s="8">
        <v>2.07922912611023</v>
      </c>
      <c r="G114">
        <f t="shared" si="2"/>
        <v>2000</v>
      </c>
      <c r="I114">
        <f>INDEX(NOMINALGDP!$A$1:$L$52,MATCH(RSTAR_HLW!$G114,NOMINALGDP!$A$1:$A$52,0),MATCH(RSTAR_HLW!I$1,NOMINALGDP!$A$1:$L$1,0))</f>
        <v>4.6917225095389453E-2</v>
      </c>
      <c r="J114">
        <f>INDEX(NOMINALGDP!$A$1:$L$52,MATCH(RSTAR_HLW!$G114,NOMINALGDP!$A$1:$A$52,0),MATCH(RSTAR_HLW!J$1,NOMINALGDP!$A$1:$L$1,0))</f>
        <v>0.53384668970454174</v>
      </c>
      <c r="K114">
        <f>INDEX(NOMINALGDP!$A$1:$L$52,MATCH(RSTAR_HLW!$G114,NOMINALGDP!$A$1:$A$52,0),MATCH(RSTAR_HLW!K$1,NOMINALGDP!$A$1:$L$1,0))</f>
        <v>8.1022020601863975E-2</v>
      </c>
      <c r="L114">
        <f>INDEX(NOMINALGDP!$A$1:$L$52,MATCH(RSTAR_HLW!$G114,NOMINALGDP!$A$1:$A$52,0),MATCH(RSTAR_HLW!L$1,NOMINALGDP!$A$1:$L$1,0))</f>
        <v>0.33821406459820474</v>
      </c>
      <c r="N114">
        <f t="shared" si="3"/>
        <v>2.5720850507224267</v>
      </c>
    </row>
    <row r="115" spans="1:14" x14ac:dyDescent="0.25">
      <c r="A115" s="3">
        <v>36617</v>
      </c>
      <c r="B115" s="8">
        <v>3.4409698241412001</v>
      </c>
      <c r="C115" s="8">
        <v>2.9309802753850298</v>
      </c>
      <c r="D115" s="8">
        <v>2.16072471944481</v>
      </c>
      <c r="E115" s="8">
        <v>2.0800071266765201</v>
      </c>
      <c r="G115">
        <f t="shared" si="2"/>
        <v>2000</v>
      </c>
      <c r="I115">
        <f>INDEX(NOMINALGDP!$A$1:$L$52,MATCH(RSTAR_HLW!$G115,NOMINALGDP!$A$1:$A$52,0),MATCH(RSTAR_HLW!I$1,NOMINALGDP!$A$1:$L$1,0))</f>
        <v>4.6917225095389453E-2</v>
      </c>
      <c r="J115">
        <f>INDEX(NOMINALGDP!$A$1:$L$52,MATCH(RSTAR_HLW!$G115,NOMINALGDP!$A$1:$A$52,0),MATCH(RSTAR_HLW!J$1,NOMINALGDP!$A$1:$L$1,0))</f>
        <v>0.53384668970454174</v>
      </c>
      <c r="K115">
        <f>INDEX(NOMINALGDP!$A$1:$L$52,MATCH(RSTAR_HLW!$G115,NOMINALGDP!$A$1:$A$52,0),MATCH(RSTAR_HLW!K$1,NOMINALGDP!$A$1:$L$1,0))</f>
        <v>8.1022020601863975E-2</v>
      </c>
      <c r="L115">
        <f>INDEX(NOMINALGDP!$A$1:$L$52,MATCH(RSTAR_HLW!$G115,NOMINALGDP!$A$1:$A$52,0),MATCH(RSTAR_HLW!L$1,NOMINALGDP!$A$1:$L$1,0))</f>
        <v>0.33821406459820474</v>
      </c>
      <c r="N115">
        <f t="shared" si="3"/>
        <v>2.6046888208295926</v>
      </c>
    </row>
    <row r="116" spans="1:14" x14ac:dyDescent="0.25">
      <c r="A116" s="3">
        <v>36708</v>
      </c>
      <c r="B116" s="8">
        <v>3.34872345103043</v>
      </c>
      <c r="C116" s="8">
        <v>3.0053817063725399</v>
      </c>
      <c r="D116" s="8">
        <v>2.2787347114009999</v>
      </c>
      <c r="E116" s="8">
        <v>2.04918705711713</v>
      </c>
      <c r="G116">
        <f t="shared" si="2"/>
        <v>2000</v>
      </c>
      <c r="I116">
        <f>INDEX(NOMINALGDP!$A$1:$L$52,MATCH(RSTAR_HLW!$G116,NOMINALGDP!$A$1:$A$52,0),MATCH(RSTAR_HLW!I$1,NOMINALGDP!$A$1:$L$1,0))</f>
        <v>4.6917225095389453E-2</v>
      </c>
      <c r="J116">
        <f>INDEX(NOMINALGDP!$A$1:$L$52,MATCH(RSTAR_HLW!$G116,NOMINALGDP!$A$1:$A$52,0),MATCH(RSTAR_HLW!J$1,NOMINALGDP!$A$1:$L$1,0))</f>
        <v>0.53384668970454174</v>
      </c>
      <c r="K116">
        <f>INDEX(NOMINALGDP!$A$1:$L$52,MATCH(RSTAR_HLW!$G116,NOMINALGDP!$A$1:$A$52,0),MATCH(RSTAR_HLW!K$1,NOMINALGDP!$A$1:$L$1,0))</f>
        <v>8.1022020601863975E-2</v>
      </c>
      <c r="L116">
        <f>INDEX(NOMINALGDP!$A$1:$L$52,MATCH(RSTAR_HLW!$G116,NOMINALGDP!$A$1:$A$52,0),MATCH(RSTAR_HLW!L$1,NOMINALGDP!$A$1:$L$1,0))</f>
        <v>0.33821406459820474</v>
      </c>
      <c r="N116">
        <f t="shared" si="3"/>
        <v>2.639217461622704</v>
      </c>
    </row>
    <row r="117" spans="1:14" x14ac:dyDescent="0.25">
      <c r="A117" s="3">
        <v>36800</v>
      </c>
      <c r="B117" s="8">
        <v>3.3690995532528301</v>
      </c>
      <c r="C117" s="8">
        <v>2.9675004993965599</v>
      </c>
      <c r="D117" s="8">
        <v>2.3460879636000498</v>
      </c>
      <c r="E117" s="8">
        <v>2.10390719036829</v>
      </c>
      <c r="G117">
        <f t="shared" si="2"/>
        <v>2000</v>
      </c>
      <c r="I117">
        <f>INDEX(NOMINALGDP!$A$1:$L$52,MATCH(RSTAR_HLW!$G117,NOMINALGDP!$A$1:$A$52,0),MATCH(RSTAR_HLW!I$1,NOMINALGDP!$A$1:$L$1,0))</f>
        <v>4.6917225095389453E-2</v>
      </c>
      <c r="J117">
        <f>INDEX(NOMINALGDP!$A$1:$L$52,MATCH(RSTAR_HLW!$G117,NOMINALGDP!$A$1:$A$52,0),MATCH(RSTAR_HLW!J$1,NOMINALGDP!$A$1:$L$1,0))</f>
        <v>0.53384668970454174</v>
      </c>
      <c r="K117">
        <f>INDEX(NOMINALGDP!$A$1:$L$52,MATCH(RSTAR_HLW!$G117,NOMINALGDP!$A$1:$A$52,0),MATCH(RSTAR_HLW!K$1,NOMINALGDP!$A$1:$L$1,0))</f>
        <v>8.1022020601863975E-2</v>
      </c>
      <c r="L117">
        <f>INDEX(NOMINALGDP!$A$1:$L$52,MATCH(RSTAR_HLW!$G117,NOMINALGDP!$A$1:$A$52,0),MATCH(RSTAR_HLW!L$1,NOMINALGDP!$A$1:$L$1,0))</f>
        <v>0.33821406459820474</v>
      </c>
      <c r="N117">
        <f t="shared" si="3"/>
        <v>2.6439149101206034</v>
      </c>
    </row>
    <row r="118" spans="1:14" x14ac:dyDescent="0.25">
      <c r="A118" s="3">
        <v>36892</v>
      </c>
      <c r="B118" s="8">
        <v>3.27766388342028</v>
      </c>
      <c r="C118" s="8">
        <v>2.9781738564244402</v>
      </c>
      <c r="D118" s="8">
        <v>2.4658278543432801</v>
      </c>
      <c r="E118" s="8">
        <v>2.1630070656386899</v>
      </c>
      <c r="G118">
        <f t="shared" si="2"/>
        <v>2001</v>
      </c>
      <c r="I118">
        <f>INDEX(NOMINALGDP!$A$1:$L$52,MATCH(RSTAR_HLW!$G118,NOMINALGDP!$A$1:$A$52,0),MATCH(RSTAR_HLW!I$1,NOMINALGDP!$A$1:$L$1,0))</f>
        <v>4.7441000605670927E-2</v>
      </c>
      <c r="J118">
        <f>INDEX(NOMINALGDP!$A$1:$L$52,MATCH(RSTAR_HLW!$G118,NOMINALGDP!$A$1:$A$52,0),MATCH(RSTAR_HLW!J$1,NOMINALGDP!$A$1:$L$1,0))</f>
        <v>0.53560832577438244</v>
      </c>
      <c r="K118">
        <f>INDEX(NOMINALGDP!$A$1:$L$52,MATCH(RSTAR_HLW!$G118,NOMINALGDP!$A$1:$A$52,0),MATCH(RSTAR_HLW!K$1,NOMINALGDP!$A$1:$L$1,0))</f>
        <v>8.2980063079968636E-2</v>
      </c>
      <c r="L118">
        <f>INDEX(NOMINALGDP!$A$1:$L$52,MATCH(RSTAR_HLW!$G118,NOMINALGDP!$A$1:$A$52,0),MATCH(RSTAR_HLW!L$1,NOMINALGDP!$A$1:$L$1,0))</f>
        <v>0.33397061053997795</v>
      </c>
      <c r="N118">
        <f t="shared" si="3"/>
        <v>2.6776257085944462</v>
      </c>
    </row>
    <row r="119" spans="1:14" x14ac:dyDescent="0.25">
      <c r="A119" s="3">
        <v>36982</v>
      </c>
      <c r="B119" s="8">
        <v>3.1863058776417001</v>
      </c>
      <c r="C119" s="8">
        <v>3.0051612966069299</v>
      </c>
      <c r="D119" s="8">
        <v>2.7987104068573898</v>
      </c>
      <c r="E119" s="8">
        <v>2.2957981811694999</v>
      </c>
      <c r="G119">
        <f t="shared" si="2"/>
        <v>2001</v>
      </c>
      <c r="I119">
        <f>INDEX(NOMINALGDP!$A$1:$L$52,MATCH(RSTAR_HLW!$G119,NOMINALGDP!$A$1:$A$52,0),MATCH(RSTAR_HLW!I$1,NOMINALGDP!$A$1:$L$1,0))</f>
        <v>4.7441000605670927E-2</v>
      </c>
      <c r="J119">
        <f>INDEX(NOMINALGDP!$A$1:$L$52,MATCH(RSTAR_HLW!$G119,NOMINALGDP!$A$1:$A$52,0),MATCH(RSTAR_HLW!J$1,NOMINALGDP!$A$1:$L$1,0))</f>
        <v>0.53560832577438244</v>
      </c>
      <c r="K119">
        <f>INDEX(NOMINALGDP!$A$1:$L$52,MATCH(RSTAR_HLW!$G119,NOMINALGDP!$A$1:$A$52,0),MATCH(RSTAR_HLW!K$1,NOMINALGDP!$A$1:$L$1,0))</f>
        <v>8.2980063079968636E-2</v>
      </c>
      <c r="L119">
        <f>INDEX(NOMINALGDP!$A$1:$L$52,MATCH(RSTAR_HLW!$G119,NOMINALGDP!$A$1:$A$52,0),MATCH(RSTAR_HLW!L$1,NOMINALGDP!$A$1:$L$1,0))</f>
        <v>0.33397061053997795</v>
      </c>
      <c r="N119">
        <f t="shared" si="3"/>
        <v>2.7597172361740023</v>
      </c>
    </row>
    <row r="120" spans="1:14" x14ac:dyDescent="0.25">
      <c r="A120" s="3">
        <v>37073</v>
      </c>
      <c r="B120" s="8">
        <v>2.8626177114956599</v>
      </c>
      <c r="C120" s="8">
        <v>2.8999808003296201</v>
      </c>
      <c r="D120" s="8">
        <v>2.5225704909365998</v>
      </c>
      <c r="E120" s="8">
        <v>2.3306258570690601</v>
      </c>
      <c r="G120">
        <f t="shared" si="2"/>
        <v>2001</v>
      </c>
      <c r="I120">
        <f>INDEX(NOMINALGDP!$A$1:$L$52,MATCH(RSTAR_HLW!$G120,NOMINALGDP!$A$1:$A$52,0),MATCH(RSTAR_HLW!I$1,NOMINALGDP!$A$1:$L$1,0))</f>
        <v>4.7441000605670927E-2</v>
      </c>
      <c r="J120">
        <f>INDEX(NOMINALGDP!$A$1:$L$52,MATCH(RSTAR_HLW!$G120,NOMINALGDP!$A$1:$A$52,0),MATCH(RSTAR_HLW!J$1,NOMINALGDP!$A$1:$L$1,0))</f>
        <v>0.53560832577438244</v>
      </c>
      <c r="K120">
        <f>INDEX(NOMINALGDP!$A$1:$L$52,MATCH(RSTAR_HLW!$G120,NOMINALGDP!$A$1:$A$52,0),MATCH(RSTAR_HLW!K$1,NOMINALGDP!$A$1:$L$1,0))</f>
        <v>8.2980063079968636E-2</v>
      </c>
      <c r="L120">
        <f>INDEX(NOMINALGDP!$A$1:$L$52,MATCH(RSTAR_HLW!$G120,NOMINALGDP!$A$1:$A$52,0),MATCH(RSTAR_HLW!L$1,NOMINALGDP!$A$1:$L$1,0))</f>
        <v>0.33397061053997795</v>
      </c>
      <c r="N120">
        <f t="shared" si="3"/>
        <v>2.6767429087144712</v>
      </c>
    </row>
    <row r="121" spans="1:14" x14ac:dyDescent="0.25">
      <c r="A121" s="3">
        <v>37165</v>
      </c>
      <c r="B121" s="8">
        <v>2.94494648253036</v>
      </c>
      <c r="C121" s="8">
        <v>2.8156746738336902</v>
      </c>
      <c r="D121" s="8">
        <v>2.4858245559192498</v>
      </c>
      <c r="E121" s="8">
        <v>2.2535375078856799</v>
      </c>
      <c r="G121">
        <f t="shared" si="2"/>
        <v>2001</v>
      </c>
      <c r="I121">
        <f>INDEX(NOMINALGDP!$A$1:$L$52,MATCH(RSTAR_HLW!$G121,NOMINALGDP!$A$1:$A$52,0),MATCH(RSTAR_HLW!I$1,NOMINALGDP!$A$1:$L$1,0))</f>
        <v>4.7441000605670927E-2</v>
      </c>
      <c r="J121">
        <f>INDEX(NOMINALGDP!$A$1:$L$52,MATCH(RSTAR_HLW!$G121,NOMINALGDP!$A$1:$A$52,0),MATCH(RSTAR_HLW!J$1,NOMINALGDP!$A$1:$L$1,0))</f>
        <v>0.53560832577438244</v>
      </c>
      <c r="K121">
        <f>INDEX(NOMINALGDP!$A$1:$L$52,MATCH(RSTAR_HLW!$G121,NOMINALGDP!$A$1:$A$52,0),MATCH(RSTAR_HLW!K$1,NOMINALGDP!$A$1:$L$1,0))</f>
        <v>8.2980063079968636E-2</v>
      </c>
      <c r="L121">
        <f>INDEX(NOMINALGDP!$A$1:$L$52,MATCH(RSTAR_HLW!$G121,NOMINALGDP!$A$1:$A$52,0),MATCH(RSTAR_HLW!L$1,NOMINALGDP!$A$1:$L$1,0))</f>
        <v>0.33397061053997795</v>
      </c>
      <c r="N121">
        <f t="shared" si="3"/>
        <v>2.6066991816780201</v>
      </c>
    </row>
    <row r="122" spans="1:14" x14ac:dyDescent="0.25">
      <c r="A122" s="3">
        <v>37257</v>
      </c>
      <c r="B122" s="8">
        <v>2.8297600620262302</v>
      </c>
      <c r="C122" s="8">
        <v>2.9878111981819799</v>
      </c>
      <c r="D122" s="8">
        <v>2.48082466727011</v>
      </c>
      <c r="E122" s="8">
        <v>2.2910770465384802</v>
      </c>
      <c r="G122">
        <f t="shared" si="2"/>
        <v>2002</v>
      </c>
      <c r="I122">
        <f>INDEX(NOMINALGDP!$A$1:$L$52,MATCH(RSTAR_HLW!$G122,NOMINALGDP!$A$1:$A$52,0),MATCH(RSTAR_HLW!I$1,NOMINALGDP!$A$1:$L$1,0))</f>
        <v>4.6603090501743501E-2</v>
      </c>
      <c r="J122">
        <f>INDEX(NOMINALGDP!$A$1:$L$52,MATCH(RSTAR_HLW!$G122,NOMINALGDP!$A$1:$A$52,0),MATCH(RSTAR_HLW!J$1,NOMINALGDP!$A$1:$L$1,0))</f>
        <v>0.52488785544600036</v>
      </c>
      <c r="K122">
        <f>INDEX(NOMINALGDP!$A$1:$L$52,MATCH(RSTAR_HLW!$G122,NOMINALGDP!$A$1:$A$52,0),MATCH(RSTAR_HLW!K$1,NOMINALGDP!$A$1:$L$1,0))</f>
        <v>8.2625895777157926E-2</v>
      </c>
      <c r="L122">
        <f>INDEX(NOMINALGDP!$A$1:$L$52,MATCH(RSTAR_HLW!$G122,NOMINALGDP!$A$1:$A$52,0),MATCH(RSTAR_HLW!L$1,NOMINALGDP!$A$1:$L$1,0))</f>
        <v>0.34588315827509813</v>
      </c>
      <c r="N122">
        <f t="shared" si="3"/>
        <v>2.6975667016676881</v>
      </c>
    </row>
    <row r="123" spans="1:14" x14ac:dyDescent="0.25">
      <c r="A123" s="3">
        <v>37347</v>
      </c>
      <c r="B123" s="8">
        <v>2.9674458463351101</v>
      </c>
      <c r="C123" s="8">
        <v>2.9617661588887998</v>
      </c>
      <c r="D123" s="8">
        <v>2.3593532840519398</v>
      </c>
      <c r="E123" s="8">
        <v>2.3014408837000699</v>
      </c>
      <c r="G123">
        <f t="shared" si="2"/>
        <v>2002</v>
      </c>
      <c r="I123">
        <f>INDEX(NOMINALGDP!$A$1:$L$52,MATCH(RSTAR_HLW!$G123,NOMINALGDP!$A$1:$A$52,0),MATCH(RSTAR_HLW!I$1,NOMINALGDP!$A$1:$L$1,0))</f>
        <v>4.6603090501743501E-2</v>
      </c>
      <c r="J123">
        <f>INDEX(NOMINALGDP!$A$1:$L$52,MATCH(RSTAR_HLW!$G123,NOMINALGDP!$A$1:$A$52,0),MATCH(RSTAR_HLW!J$1,NOMINALGDP!$A$1:$L$1,0))</f>
        <v>0.52488785544600036</v>
      </c>
      <c r="K123">
        <f>INDEX(NOMINALGDP!$A$1:$L$52,MATCH(RSTAR_HLW!$G123,NOMINALGDP!$A$1:$A$52,0),MATCH(RSTAR_HLW!K$1,NOMINALGDP!$A$1:$L$1,0))</f>
        <v>8.2625895777157926E-2</v>
      </c>
      <c r="L123">
        <f>INDEX(NOMINALGDP!$A$1:$L$52,MATCH(RSTAR_HLW!$G123,NOMINALGDP!$A$1:$A$52,0),MATCH(RSTAR_HLW!L$1,NOMINALGDP!$A$1:$L$1,0))</f>
        <v>0.34588315827509813</v>
      </c>
      <c r="N123">
        <f t="shared" si="3"/>
        <v>2.6838605547946419</v>
      </c>
    </row>
    <row r="124" spans="1:14" x14ac:dyDescent="0.25">
      <c r="A124" s="3">
        <v>37438</v>
      </c>
      <c r="B124" s="8">
        <v>2.8527224384390002</v>
      </c>
      <c r="C124" s="8">
        <v>2.97212769573283</v>
      </c>
      <c r="D124" s="8">
        <v>2.2803548588711799</v>
      </c>
      <c r="E124" s="8">
        <v>2.3385268737217801</v>
      </c>
      <c r="G124">
        <f t="shared" si="2"/>
        <v>2002</v>
      </c>
      <c r="I124">
        <f>INDEX(NOMINALGDP!$A$1:$L$52,MATCH(RSTAR_HLW!$G124,NOMINALGDP!$A$1:$A$52,0),MATCH(RSTAR_HLW!I$1,NOMINALGDP!$A$1:$L$1,0))</f>
        <v>4.6603090501743501E-2</v>
      </c>
      <c r="J124">
        <f>INDEX(NOMINALGDP!$A$1:$L$52,MATCH(RSTAR_HLW!$G124,NOMINALGDP!$A$1:$A$52,0),MATCH(RSTAR_HLW!J$1,NOMINALGDP!$A$1:$L$1,0))</f>
        <v>0.52488785544600036</v>
      </c>
      <c r="K124">
        <f>INDEX(NOMINALGDP!$A$1:$L$52,MATCH(RSTAR_HLW!$G124,NOMINALGDP!$A$1:$A$52,0),MATCH(RSTAR_HLW!K$1,NOMINALGDP!$A$1:$L$1,0))</f>
        <v>8.2625895777157926E-2</v>
      </c>
      <c r="L124">
        <f>INDEX(NOMINALGDP!$A$1:$L$52,MATCH(RSTAR_HLW!$G124,NOMINALGDP!$A$1:$A$52,0),MATCH(RSTAR_HLW!L$1,NOMINALGDP!$A$1:$L$1,0))</f>
        <v>0.34588315827509813</v>
      </c>
      <c r="N124">
        <f t="shared" si="3"/>
        <v>2.6902528379979018</v>
      </c>
    </row>
    <row r="125" spans="1:14" x14ac:dyDescent="0.25">
      <c r="A125" s="3">
        <v>37530</v>
      </c>
      <c r="B125" s="8">
        <v>2.57956914235923</v>
      </c>
      <c r="C125" s="8">
        <v>2.8563615762076999</v>
      </c>
      <c r="D125" s="8">
        <v>2.1797757597867502</v>
      </c>
      <c r="E125" s="8">
        <v>2.3709562758471598</v>
      </c>
      <c r="G125">
        <f t="shared" si="2"/>
        <v>2002</v>
      </c>
      <c r="I125">
        <f>INDEX(NOMINALGDP!$A$1:$L$52,MATCH(RSTAR_HLW!$G125,NOMINALGDP!$A$1:$A$52,0),MATCH(RSTAR_HLW!I$1,NOMINALGDP!$A$1:$L$1,0))</f>
        <v>4.6603090501743501E-2</v>
      </c>
      <c r="J125">
        <f>INDEX(NOMINALGDP!$A$1:$L$52,MATCH(RSTAR_HLW!$G125,NOMINALGDP!$A$1:$A$52,0),MATCH(RSTAR_HLW!J$1,NOMINALGDP!$A$1:$L$1,0))</f>
        <v>0.52488785544600036</v>
      </c>
      <c r="K125">
        <f>INDEX(NOMINALGDP!$A$1:$L$52,MATCH(RSTAR_HLW!$G125,NOMINALGDP!$A$1:$A$52,0),MATCH(RSTAR_HLW!K$1,NOMINALGDP!$A$1:$L$1,0))</f>
        <v>8.2625895777157926E-2</v>
      </c>
      <c r="L125">
        <f>INDEX(NOMINALGDP!$A$1:$L$52,MATCH(RSTAR_HLW!$G125,NOMINALGDP!$A$1:$A$52,0),MATCH(RSTAR_HLW!L$1,NOMINALGDP!$A$1:$L$1,0))</f>
        <v>0.34588315827509813</v>
      </c>
      <c r="N125">
        <f t="shared" si="3"/>
        <v>2.6196651658787848</v>
      </c>
    </row>
    <row r="126" spans="1:14" x14ac:dyDescent="0.25">
      <c r="A126" s="3">
        <v>37622</v>
      </c>
      <c r="B126" s="8">
        <v>2.3924349455048799</v>
      </c>
      <c r="C126" s="8">
        <v>2.8423316872710198</v>
      </c>
      <c r="D126" s="8">
        <v>1.98738431046546</v>
      </c>
      <c r="E126" s="8">
        <v>2.3493590739847501</v>
      </c>
      <c r="G126">
        <f t="shared" si="2"/>
        <v>2003</v>
      </c>
      <c r="I126">
        <f>INDEX(NOMINALGDP!$A$1:$L$52,MATCH(RSTAR_HLW!$G126,NOMINALGDP!$A$1:$A$52,0),MATCH(RSTAR_HLW!I$1,NOMINALGDP!$A$1:$L$1,0))</f>
        <v>4.4171253444695018E-2</v>
      </c>
      <c r="J126">
        <f>INDEX(NOMINALGDP!$A$1:$L$52,MATCH(RSTAR_HLW!$G126,NOMINALGDP!$A$1:$A$52,0),MATCH(RSTAR_HLW!J$1,NOMINALGDP!$A$1:$L$1,0))</f>
        <v>0.49466585576013428</v>
      </c>
      <c r="K126">
        <f>INDEX(NOMINALGDP!$A$1:$L$52,MATCH(RSTAR_HLW!$G126,NOMINALGDP!$A$1:$A$52,0),MATCH(RSTAR_HLW!K$1,NOMINALGDP!$A$1:$L$1,0))</f>
        <v>7.7851593710207903E-2</v>
      </c>
      <c r="L126">
        <f>INDEX(NOMINALGDP!$A$1:$L$52,MATCH(RSTAR_HLW!$G126,NOMINALGDP!$A$1:$A$52,0),MATCH(RSTAR_HLW!L$1,NOMINALGDP!$A$1:$L$1,0))</f>
        <v>0.38331129708496275</v>
      </c>
      <c r="N126">
        <f t="shared" si="3"/>
        <v>2.5669381966177265</v>
      </c>
    </row>
    <row r="127" spans="1:14" x14ac:dyDescent="0.25">
      <c r="A127" s="3">
        <v>37712</v>
      </c>
      <c r="B127" s="8">
        <v>2.3565310844282799</v>
      </c>
      <c r="C127" s="8">
        <v>2.54235844632609</v>
      </c>
      <c r="D127" s="8">
        <v>2.0071468726695798</v>
      </c>
      <c r="E127" s="8">
        <v>2.3112866835033699</v>
      </c>
      <c r="G127">
        <f t="shared" si="2"/>
        <v>2003</v>
      </c>
      <c r="I127">
        <f>INDEX(NOMINALGDP!$A$1:$L$52,MATCH(RSTAR_HLW!$G127,NOMINALGDP!$A$1:$A$52,0),MATCH(RSTAR_HLW!I$1,NOMINALGDP!$A$1:$L$1,0))</f>
        <v>4.4171253444695018E-2</v>
      </c>
      <c r="J127">
        <f>INDEX(NOMINALGDP!$A$1:$L$52,MATCH(RSTAR_HLW!$G127,NOMINALGDP!$A$1:$A$52,0),MATCH(RSTAR_HLW!J$1,NOMINALGDP!$A$1:$L$1,0))</f>
        <v>0.49466585576013428</v>
      </c>
      <c r="K127">
        <f>INDEX(NOMINALGDP!$A$1:$L$52,MATCH(RSTAR_HLW!$G127,NOMINALGDP!$A$1:$A$52,0),MATCH(RSTAR_HLW!K$1,NOMINALGDP!$A$1:$L$1,0))</f>
        <v>7.7851593710207903E-2</v>
      </c>
      <c r="L127">
        <f>INDEX(NOMINALGDP!$A$1:$L$52,MATCH(RSTAR_HLW!$G127,NOMINALGDP!$A$1:$A$52,0),MATCH(RSTAR_HLW!L$1,NOMINALGDP!$A$1:$L$1,0))</f>
        <v>0.38331129708496275</v>
      </c>
      <c r="N127">
        <f t="shared" si="3"/>
        <v>2.4039107277181491</v>
      </c>
    </row>
    <row r="128" spans="1:14" x14ac:dyDescent="0.25">
      <c r="A128" s="3">
        <v>37803</v>
      </c>
      <c r="B128" s="8">
        <v>2.5632300761007101</v>
      </c>
      <c r="C128" s="8">
        <v>2.4948321070713302</v>
      </c>
      <c r="D128" s="8">
        <v>2.05617649278375</v>
      </c>
      <c r="E128" s="8">
        <v>2.3647791017347601</v>
      </c>
      <c r="G128">
        <f t="shared" si="2"/>
        <v>2003</v>
      </c>
      <c r="I128">
        <f>INDEX(NOMINALGDP!$A$1:$L$52,MATCH(RSTAR_HLW!$G128,NOMINALGDP!$A$1:$A$52,0),MATCH(RSTAR_HLW!I$1,NOMINALGDP!$A$1:$L$1,0))</f>
        <v>4.4171253444695018E-2</v>
      </c>
      <c r="J128">
        <f>INDEX(NOMINALGDP!$A$1:$L$52,MATCH(RSTAR_HLW!$G128,NOMINALGDP!$A$1:$A$52,0),MATCH(RSTAR_HLW!J$1,NOMINALGDP!$A$1:$L$1,0))</f>
        <v>0.49466585576013428</v>
      </c>
      <c r="K128">
        <f>INDEX(NOMINALGDP!$A$1:$L$52,MATCH(RSTAR_HLW!$G128,NOMINALGDP!$A$1:$A$52,0),MATCH(RSTAR_HLW!K$1,NOMINALGDP!$A$1:$L$1,0))</f>
        <v>7.7851593710207903E-2</v>
      </c>
      <c r="L128">
        <f>INDEX(NOMINALGDP!$A$1:$L$52,MATCH(RSTAR_HLW!$G128,NOMINALGDP!$A$1:$A$52,0),MATCH(RSTAR_HLW!L$1,NOMINALGDP!$A$1:$L$1,0))</f>
        <v>0.38331129708496275</v>
      </c>
      <c r="N128">
        <f t="shared" si="3"/>
        <v>2.4138525062688529</v>
      </c>
    </row>
    <row r="129" spans="1:14" x14ac:dyDescent="0.25">
      <c r="A129" s="3">
        <v>37895</v>
      </c>
      <c r="B129" s="8">
        <v>2.5765068190472</v>
      </c>
      <c r="C129" s="8">
        <v>2.54146822133829</v>
      </c>
      <c r="D129" s="8">
        <v>2.0999516534988998</v>
      </c>
      <c r="E129" s="8">
        <v>2.3658191731309199</v>
      </c>
      <c r="G129">
        <f t="shared" si="2"/>
        <v>2003</v>
      </c>
      <c r="I129">
        <f>INDEX(NOMINALGDP!$A$1:$L$52,MATCH(RSTAR_HLW!$G129,NOMINALGDP!$A$1:$A$52,0),MATCH(RSTAR_HLW!I$1,NOMINALGDP!$A$1:$L$1,0))</f>
        <v>4.4171253444695018E-2</v>
      </c>
      <c r="J129">
        <f>INDEX(NOMINALGDP!$A$1:$L$52,MATCH(RSTAR_HLW!$G129,NOMINALGDP!$A$1:$A$52,0),MATCH(RSTAR_HLW!J$1,NOMINALGDP!$A$1:$L$1,0))</f>
        <v>0.49466585576013428</v>
      </c>
      <c r="K129">
        <f>INDEX(NOMINALGDP!$A$1:$L$52,MATCH(RSTAR_HLW!$G129,NOMINALGDP!$A$1:$A$52,0),MATCH(RSTAR_HLW!K$1,NOMINALGDP!$A$1:$L$1,0))</f>
        <v>7.7851593710207903E-2</v>
      </c>
      <c r="L129">
        <f>INDEX(NOMINALGDP!$A$1:$L$52,MATCH(RSTAR_HLW!$G129,NOMINALGDP!$A$1:$A$52,0),MATCH(RSTAR_HLW!L$1,NOMINALGDP!$A$1:$L$1,0))</f>
        <v>0.38331129708496275</v>
      </c>
      <c r="N129">
        <f t="shared" si="3"/>
        <v>2.4413148871621733</v>
      </c>
    </row>
    <row r="130" spans="1:14" x14ac:dyDescent="0.25">
      <c r="A130" s="3">
        <v>37987</v>
      </c>
      <c r="B130" s="8">
        <v>2.6353963981075901</v>
      </c>
      <c r="C130" s="8">
        <v>2.49569650508418</v>
      </c>
      <c r="D130" s="8">
        <v>2.04898845106062</v>
      </c>
      <c r="E130" s="8">
        <v>2.3321488586326198</v>
      </c>
      <c r="G130">
        <f t="shared" si="2"/>
        <v>2004</v>
      </c>
      <c r="I130">
        <f>INDEX(NOMINALGDP!$A$1:$L$52,MATCH(RSTAR_HLW!$G130,NOMINALGDP!$A$1:$A$52,0),MATCH(RSTAR_HLW!I$1,NOMINALGDP!$A$1:$L$1,0))</f>
        <v>4.2704729263335156E-2</v>
      </c>
      <c r="J130">
        <f>INDEX(NOMINALGDP!$A$1:$L$52,MATCH(RSTAR_HLW!$G130,NOMINALGDP!$A$1:$A$52,0),MATCH(RSTAR_HLW!J$1,NOMINALGDP!$A$1:$L$1,0))</f>
        <v>0.48154522161904156</v>
      </c>
      <c r="K130">
        <f>INDEX(NOMINALGDP!$A$1:$L$52,MATCH(RSTAR_HLW!$G130,NOMINALGDP!$A$1:$A$52,0),MATCH(RSTAR_HLW!K$1,NOMINALGDP!$A$1:$L$1,0))</f>
        <v>7.5453409891315826E-2</v>
      </c>
      <c r="L130">
        <f>INDEX(NOMINALGDP!$A$1:$L$52,MATCH(RSTAR_HLW!$G130,NOMINALGDP!$A$1:$A$52,0),MATCH(RSTAR_HLW!L$1,NOMINALGDP!$A$1:$L$1,0))</f>
        <v>0.40029663922630737</v>
      </c>
      <c r="N130">
        <f t="shared" si="3"/>
        <v>2.4024891320639377</v>
      </c>
    </row>
    <row r="131" spans="1:14" x14ac:dyDescent="0.25">
      <c r="A131" s="3">
        <v>38078</v>
      </c>
      <c r="B131" s="8">
        <v>2.6124639235042202</v>
      </c>
      <c r="C131" s="8">
        <v>2.5933829235090502</v>
      </c>
      <c r="D131" s="8">
        <v>2.0493623716591398</v>
      </c>
      <c r="E131" s="8">
        <v>2.2644618041338398</v>
      </c>
      <c r="G131">
        <f t="shared" ref="G131:G194" si="4">YEAR(A131)</f>
        <v>2004</v>
      </c>
      <c r="I131">
        <f>INDEX(NOMINALGDP!$A$1:$L$52,MATCH(RSTAR_HLW!$G131,NOMINALGDP!$A$1:$A$52,0),MATCH(RSTAR_HLW!I$1,NOMINALGDP!$A$1:$L$1,0))</f>
        <v>4.2704729263335156E-2</v>
      </c>
      <c r="J131">
        <f>INDEX(NOMINALGDP!$A$1:$L$52,MATCH(RSTAR_HLW!$G131,NOMINALGDP!$A$1:$A$52,0),MATCH(RSTAR_HLW!J$1,NOMINALGDP!$A$1:$L$1,0))</f>
        <v>0.48154522161904156</v>
      </c>
      <c r="K131">
        <f>INDEX(NOMINALGDP!$A$1:$L$52,MATCH(RSTAR_HLW!$G131,NOMINALGDP!$A$1:$A$52,0),MATCH(RSTAR_HLW!K$1,NOMINALGDP!$A$1:$L$1,0))</f>
        <v>7.5453409891315826E-2</v>
      </c>
      <c r="L131">
        <f>INDEX(NOMINALGDP!$A$1:$L$52,MATCH(RSTAR_HLW!$G131,NOMINALGDP!$A$1:$A$52,0),MATCH(RSTAR_HLW!L$1,NOMINALGDP!$A$1:$L$1,0))</f>
        <v>0.40029663922630737</v>
      </c>
      <c r="N131">
        <f t="shared" ref="N131:N194" si="5">SUMPRODUCT(B131:E131,I131:L131)</f>
        <v>2.4214835481034345</v>
      </c>
    </row>
    <row r="132" spans="1:14" x14ac:dyDescent="0.25">
      <c r="A132" s="3">
        <v>38169</v>
      </c>
      <c r="B132" s="8">
        <v>2.43672207391461</v>
      </c>
      <c r="C132" s="8">
        <v>2.6197359612285198</v>
      </c>
      <c r="D132" s="8">
        <v>1.8849589535622</v>
      </c>
      <c r="E132" s="8">
        <v>2.2063026865129101</v>
      </c>
      <c r="G132">
        <f t="shared" si="4"/>
        <v>2004</v>
      </c>
      <c r="I132">
        <f>INDEX(NOMINALGDP!$A$1:$L$52,MATCH(RSTAR_HLW!$G132,NOMINALGDP!$A$1:$A$52,0),MATCH(RSTAR_HLW!I$1,NOMINALGDP!$A$1:$L$1,0))</f>
        <v>4.2704729263335156E-2</v>
      </c>
      <c r="J132">
        <f>INDEX(NOMINALGDP!$A$1:$L$52,MATCH(RSTAR_HLW!$G132,NOMINALGDP!$A$1:$A$52,0),MATCH(RSTAR_HLW!J$1,NOMINALGDP!$A$1:$L$1,0))</f>
        <v>0.48154522161904156</v>
      </c>
      <c r="K132">
        <f>INDEX(NOMINALGDP!$A$1:$L$52,MATCH(RSTAR_HLW!$G132,NOMINALGDP!$A$1:$A$52,0),MATCH(RSTAR_HLW!K$1,NOMINALGDP!$A$1:$L$1,0))</f>
        <v>7.5453409891315826E-2</v>
      </c>
      <c r="L132">
        <f>INDEX(NOMINALGDP!$A$1:$L$52,MATCH(RSTAR_HLW!$G132,NOMINALGDP!$A$1:$A$52,0),MATCH(RSTAR_HLW!L$1,NOMINALGDP!$A$1:$L$1,0))</f>
        <v>0.40029663922630737</v>
      </c>
      <c r="N132">
        <f t="shared" si="5"/>
        <v>2.3909830215682017</v>
      </c>
    </row>
    <row r="133" spans="1:14" x14ac:dyDescent="0.25">
      <c r="A133" s="3">
        <v>38261</v>
      </c>
      <c r="B133" s="8">
        <v>2.5128430143025202</v>
      </c>
      <c r="C133" s="8">
        <v>2.6053917209601498</v>
      </c>
      <c r="D133" s="8">
        <v>1.76484654517573</v>
      </c>
      <c r="E133" s="8">
        <v>2.1988033820662398</v>
      </c>
      <c r="G133">
        <f t="shared" si="4"/>
        <v>2004</v>
      </c>
      <c r="I133">
        <f>INDEX(NOMINALGDP!$A$1:$L$52,MATCH(RSTAR_HLW!$G133,NOMINALGDP!$A$1:$A$52,0),MATCH(RSTAR_HLW!I$1,NOMINALGDP!$A$1:$L$1,0))</f>
        <v>4.2704729263335156E-2</v>
      </c>
      <c r="J133">
        <f>INDEX(NOMINALGDP!$A$1:$L$52,MATCH(RSTAR_HLW!$G133,NOMINALGDP!$A$1:$A$52,0),MATCH(RSTAR_HLW!J$1,NOMINALGDP!$A$1:$L$1,0))</f>
        <v>0.48154522161904156</v>
      </c>
      <c r="K133">
        <f>INDEX(NOMINALGDP!$A$1:$L$52,MATCH(RSTAR_HLW!$G133,NOMINALGDP!$A$1:$A$52,0),MATCH(RSTAR_HLW!K$1,NOMINALGDP!$A$1:$L$1,0))</f>
        <v>7.5453409891315826E-2</v>
      </c>
      <c r="L133">
        <f>INDEX(NOMINALGDP!$A$1:$L$52,MATCH(RSTAR_HLW!$G133,NOMINALGDP!$A$1:$A$52,0),MATCH(RSTAR_HLW!L$1,NOMINALGDP!$A$1:$L$1,0))</f>
        <v>0.40029663922630737</v>
      </c>
      <c r="N133">
        <f t="shared" si="5"/>
        <v>2.3752615082101949</v>
      </c>
    </row>
    <row r="134" spans="1:14" x14ac:dyDescent="0.25">
      <c r="A134" s="3">
        <v>38353</v>
      </c>
      <c r="B134" s="8">
        <v>2.6467263166181501</v>
      </c>
      <c r="C134" s="8">
        <v>2.5297695584302899</v>
      </c>
      <c r="D134" s="8">
        <v>1.7046094400190199</v>
      </c>
      <c r="E134" s="8">
        <v>2.2566694838738099</v>
      </c>
      <c r="G134">
        <f t="shared" si="4"/>
        <v>2005</v>
      </c>
      <c r="I134">
        <f>INDEX(NOMINALGDP!$A$1:$L$52,MATCH(RSTAR_HLW!$G134,NOMINALGDP!$A$1:$A$52,0),MATCH(RSTAR_HLW!I$1,NOMINALGDP!$A$1:$L$1,0))</f>
        <v>4.3851022700504658E-2</v>
      </c>
      <c r="J134">
        <f>INDEX(NOMINALGDP!$A$1:$L$52,MATCH(RSTAR_HLW!$G134,NOMINALGDP!$A$1:$A$52,0),MATCH(RSTAR_HLW!J$1,NOMINALGDP!$A$1:$L$1,0))</f>
        <v>0.488047694061086</v>
      </c>
      <c r="K134">
        <f>INDEX(NOMINALGDP!$A$1:$L$52,MATCH(RSTAR_HLW!$G134,NOMINALGDP!$A$1:$A$52,0),MATCH(RSTAR_HLW!K$1,NOMINALGDP!$A$1:$L$1,0))</f>
        <v>7.3698756523102607E-2</v>
      </c>
      <c r="L134">
        <f>INDEX(NOMINALGDP!$A$1:$L$52,MATCH(RSTAR_HLW!$G134,NOMINALGDP!$A$1:$A$52,0),MATCH(RSTAR_HLW!L$1,NOMINALGDP!$A$1:$L$1,0))</f>
        <v>0.39440252671530673</v>
      </c>
      <c r="N134">
        <f t="shared" si="5"/>
        <v>2.3663735977779821</v>
      </c>
    </row>
    <row r="135" spans="1:14" x14ac:dyDescent="0.25">
      <c r="A135" s="3">
        <v>38443</v>
      </c>
      <c r="B135" s="8">
        <v>2.37889576929937</v>
      </c>
      <c r="C135" s="8">
        <v>2.5140362283107698</v>
      </c>
      <c r="D135" s="8">
        <v>1.6827035498923499</v>
      </c>
      <c r="E135" s="8">
        <v>2.3150965998250901</v>
      </c>
      <c r="G135">
        <f t="shared" si="4"/>
        <v>2005</v>
      </c>
      <c r="I135">
        <f>INDEX(NOMINALGDP!$A$1:$L$52,MATCH(RSTAR_HLW!$G135,NOMINALGDP!$A$1:$A$52,0),MATCH(RSTAR_HLW!I$1,NOMINALGDP!$A$1:$L$1,0))</f>
        <v>4.3851022700504658E-2</v>
      </c>
      <c r="J135">
        <f>INDEX(NOMINALGDP!$A$1:$L$52,MATCH(RSTAR_HLW!$G135,NOMINALGDP!$A$1:$A$52,0),MATCH(RSTAR_HLW!J$1,NOMINALGDP!$A$1:$L$1,0))</f>
        <v>0.488047694061086</v>
      </c>
      <c r="K135">
        <f>INDEX(NOMINALGDP!$A$1:$L$52,MATCH(RSTAR_HLW!$G135,NOMINALGDP!$A$1:$A$52,0),MATCH(RSTAR_HLW!K$1,NOMINALGDP!$A$1:$L$1,0))</f>
        <v>7.3698756523102607E-2</v>
      </c>
      <c r="L135">
        <f>INDEX(NOMINALGDP!$A$1:$L$52,MATCH(RSTAR_HLW!$G135,NOMINALGDP!$A$1:$A$52,0),MATCH(RSTAR_HLW!L$1,NOMINALGDP!$A$1:$L$1,0))</f>
        <v>0.39440252671530673</v>
      </c>
      <c r="N135">
        <f t="shared" si="5"/>
        <v>2.36837970417989</v>
      </c>
    </row>
    <row r="136" spans="1:14" x14ac:dyDescent="0.25">
      <c r="A136" s="3">
        <v>38534</v>
      </c>
      <c r="B136" s="8">
        <v>2.28532772433072</v>
      </c>
      <c r="C136" s="8">
        <v>2.5880300113551198</v>
      </c>
      <c r="D136" s="8">
        <v>1.71340649881302</v>
      </c>
      <c r="E136" s="8">
        <v>2.3668093154610101</v>
      </c>
      <c r="G136">
        <f t="shared" si="4"/>
        <v>2005</v>
      </c>
      <c r="I136">
        <f>INDEX(NOMINALGDP!$A$1:$L$52,MATCH(RSTAR_HLW!$G136,NOMINALGDP!$A$1:$A$52,0),MATCH(RSTAR_HLW!I$1,NOMINALGDP!$A$1:$L$1,0))</f>
        <v>4.3851022700504658E-2</v>
      </c>
      <c r="J136">
        <f>INDEX(NOMINALGDP!$A$1:$L$52,MATCH(RSTAR_HLW!$G136,NOMINALGDP!$A$1:$A$52,0),MATCH(RSTAR_HLW!J$1,NOMINALGDP!$A$1:$L$1,0))</f>
        <v>0.488047694061086</v>
      </c>
      <c r="K136">
        <f>INDEX(NOMINALGDP!$A$1:$L$52,MATCH(RSTAR_HLW!$G136,NOMINALGDP!$A$1:$A$52,0),MATCH(RSTAR_HLW!K$1,NOMINALGDP!$A$1:$L$1,0))</f>
        <v>7.3698756523102607E-2</v>
      </c>
      <c r="L136">
        <f>INDEX(NOMINALGDP!$A$1:$L$52,MATCH(RSTAR_HLW!$G136,NOMINALGDP!$A$1:$A$52,0),MATCH(RSTAR_HLW!L$1,NOMINALGDP!$A$1:$L$1,0))</f>
        <v>0.39440252671530673</v>
      </c>
      <c r="N136">
        <f t="shared" si="5"/>
        <v>2.423047539772742</v>
      </c>
    </row>
    <row r="137" spans="1:14" x14ac:dyDescent="0.25">
      <c r="A137" s="3">
        <v>38626</v>
      </c>
      <c r="B137" s="8">
        <v>2.4148254597346299</v>
      </c>
      <c r="C137" s="8">
        <v>2.6334122122795902</v>
      </c>
      <c r="D137" s="8">
        <v>1.7820554753100799</v>
      </c>
      <c r="E137" s="8">
        <v>2.4220383440172202</v>
      </c>
      <c r="G137">
        <f t="shared" si="4"/>
        <v>2005</v>
      </c>
      <c r="I137">
        <f>INDEX(NOMINALGDP!$A$1:$L$52,MATCH(RSTAR_HLW!$G137,NOMINALGDP!$A$1:$A$52,0),MATCH(RSTAR_HLW!I$1,NOMINALGDP!$A$1:$L$1,0))</f>
        <v>4.3851022700504658E-2</v>
      </c>
      <c r="J137">
        <f>INDEX(NOMINALGDP!$A$1:$L$52,MATCH(RSTAR_HLW!$G137,NOMINALGDP!$A$1:$A$52,0),MATCH(RSTAR_HLW!J$1,NOMINALGDP!$A$1:$L$1,0))</f>
        <v>0.488047694061086</v>
      </c>
      <c r="K137">
        <f>INDEX(NOMINALGDP!$A$1:$L$52,MATCH(RSTAR_HLW!$G137,NOMINALGDP!$A$1:$A$52,0),MATCH(RSTAR_HLW!K$1,NOMINALGDP!$A$1:$L$1,0))</f>
        <v>7.3698756523102607E-2</v>
      </c>
      <c r="L137">
        <f>INDEX(NOMINALGDP!$A$1:$L$52,MATCH(RSTAR_HLW!$G137,NOMINALGDP!$A$1:$A$52,0),MATCH(RSTAR_HLW!L$1,NOMINALGDP!$A$1:$L$1,0))</f>
        <v>0.39440252671530673</v>
      </c>
      <c r="N137">
        <f t="shared" si="5"/>
        <v>2.4777166390352257</v>
      </c>
    </row>
    <row r="138" spans="1:14" x14ac:dyDescent="0.25">
      <c r="A138" s="3">
        <v>38718</v>
      </c>
      <c r="B138" s="8">
        <v>2.4906255820559799</v>
      </c>
      <c r="C138" s="8">
        <v>2.6338267557911901</v>
      </c>
      <c r="D138" s="8">
        <v>1.78855710794251</v>
      </c>
      <c r="E138" s="8">
        <v>2.4139147372156202</v>
      </c>
      <c r="G138">
        <f t="shared" si="4"/>
        <v>2006</v>
      </c>
      <c r="I138">
        <f>INDEX(NOMINALGDP!$A$1:$L$52,MATCH(RSTAR_HLW!$G138,NOMINALGDP!$A$1:$A$52,0),MATCH(RSTAR_HLW!I$1,NOMINALGDP!$A$1:$L$1,0))</f>
        <v>4.3745539339186172E-2</v>
      </c>
      <c r="J138">
        <f>INDEX(NOMINALGDP!$A$1:$L$52,MATCH(RSTAR_HLW!$G138,NOMINALGDP!$A$1:$A$52,0),MATCH(RSTAR_HLW!J$1,NOMINALGDP!$A$1:$L$1,0))</f>
        <v>0.48689200973239782</v>
      </c>
      <c r="K138">
        <f>INDEX(NOMINALGDP!$A$1:$L$52,MATCH(RSTAR_HLW!$G138,NOMINALGDP!$A$1:$A$52,0),MATCH(RSTAR_HLW!K$1,NOMINALGDP!$A$1:$L$1,0))</f>
        <v>7.4324040090963273E-2</v>
      </c>
      <c r="L138">
        <f>INDEX(NOMINALGDP!$A$1:$L$52,MATCH(RSTAR_HLW!$G138,NOMINALGDP!$A$1:$A$52,0),MATCH(RSTAR_HLW!L$1,NOMINALGDP!$A$1:$L$1,0))</f>
        <v>0.39503841083745278</v>
      </c>
      <c r="N138">
        <f t="shared" si="5"/>
        <v>2.47786479367561</v>
      </c>
    </row>
    <row r="139" spans="1:14" x14ac:dyDescent="0.25">
      <c r="A139" s="3">
        <v>38808</v>
      </c>
      <c r="B139" s="8">
        <v>2.5040306923228002</v>
      </c>
      <c r="C139" s="8">
        <v>2.5482739232328999</v>
      </c>
      <c r="D139" s="8">
        <v>1.97227820864188</v>
      </c>
      <c r="E139" s="8">
        <v>2.34156486082794</v>
      </c>
      <c r="G139">
        <f t="shared" si="4"/>
        <v>2006</v>
      </c>
      <c r="I139">
        <f>INDEX(NOMINALGDP!$A$1:$L$52,MATCH(RSTAR_HLW!$G139,NOMINALGDP!$A$1:$A$52,0),MATCH(RSTAR_HLW!I$1,NOMINALGDP!$A$1:$L$1,0))</f>
        <v>4.3745539339186172E-2</v>
      </c>
      <c r="J139">
        <f>INDEX(NOMINALGDP!$A$1:$L$52,MATCH(RSTAR_HLW!$G139,NOMINALGDP!$A$1:$A$52,0),MATCH(RSTAR_HLW!J$1,NOMINALGDP!$A$1:$L$1,0))</f>
        <v>0.48689200973239782</v>
      </c>
      <c r="K139">
        <f>INDEX(NOMINALGDP!$A$1:$L$52,MATCH(RSTAR_HLW!$G139,NOMINALGDP!$A$1:$A$52,0),MATCH(RSTAR_HLW!K$1,NOMINALGDP!$A$1:$L$1,0))</f>
        <v>7.4324040090963273E-2</v>
      </c>
      <c r="L139">
        <f>INDEX(NOMINALGDP!$A$1:$L$52,MATCH(RSTAR_HLW!$G139,NOMINALGDP!$A$1:$A$52,0),MATCH(RSTAR_HLW!L$1,NOMINALGDP!$A$1:$L$1,0))</f>
        <v>0.39503841083745278</v>
      </c>
      <c r="N139">
        <f t="shared" si="5"/>
        <v>2.4218701311329887</v>
      </c>
    </row>
    <row r="140" spans="1:14" x14ac:dyDescent="0.25">
      <c r="A140" s="3">
        <v>38899</v>
      </c>
      <c r="B140" s="8">
        <v>2.3160561447041701</v>
      </c>
      <c r="C140" s="8">
        <v>2.5376504117843499</v>
      </c>
      <c r="D140" s="8">
        <v>2.0000498698948999</v>
      </c>
      <c r="E140" s="8">
        <v>2.3508837360297199</v>
      </c>
      <c r="G140">
        <f t="shared" si="4"/>
        <v>2006</v>
      </c>
      <c r="I140">
        <f>INDEX(NOMINALGDP!$A$1:$L$52,MATCH(RSTAR_HLW!$G140,NOMINALGDP!$A$1:$A$52,0),MATCH(RSTAR_HLW!I$1,NOMINALGDP!$A$1:$L$1,0))</f>
        <v>4.3745539339186172E-2</v>
      </c>
      <c r="J140">
        <f>INDEX(NOMINALGDP!$A$1:$L$52,MATCH(RSTAR_HLW!$G140,NOMINALGDP!$A$1:$A$52,0),MATCH(RSTAR_HLW!J$1,NOMINALGDP!$A$1:$L$1,0))</f>
        <v>0.48689200973239782</v>
      </c>
      <c r="K140">
        <f>INDEX(NOMINALGDP!$A$1:$L$52,MATCH(RSTAR_HLW!$G140,NOMINALGDP!$A$1:$A$52,0),MATCH(RSTAR_HLW!K$1,NOMINALGDP!$A$1:$L$1,0))</f>
        <v>7.4324040090963273E-2</v>
      </c>
      <c r="L140">
        <f>INDEX(NOMINALGDP!$A$1:$L$52,MATCH(RSTAR_HLW!$G140,NOMINALGDP!$A$1:$A$52,0),MATCH(RSTAR_HLW!L$1,NOMINALGDP!$A$1:$L$1,0))</f>
        <v>0.39503841083745278</v>
      </c>
      <c r="N140">
        <f t="shared" si="5"/>
        <v>2.4142199960406381</v>
      </c>
    </row>
    <row r="141" spans="1:14" x14ac:dyDescent="0.25">
      <c r="A141" s="3">
        <v>38991</v>
      </c>
      <c r="B141" s="8">
        <v>2.2703640468566499</v>
      </c>
      <c r="C141" s="8">
        <v>2.5466406000330899</v>
      </c>
      <c r="D141" s="8">
        <v>2.07661148137037</v>
      </c>
      <c r="E141" s="8">
        <v>2.37969941583501</v>
      </c>
      <c r="G141">
        <f t="shared" si="4"/>
        <v>2006</v>
      </c>
      <c r="I141">
        <f>INDEX(NOMINALGDP!$A$1:$L$52,MATCH(RSTAR_HLW!$G141,NOMINALGDP!$A$1:$A$52,0),MATCH(RSTAR_HLW!I$1,NOMINALGDP!$A$1:$L$1,0))</f>
        <v>4.3745539339186172E-2</v>
      </c>
      <c r="J141">
        <f>INDEX(NOMINALGDP!$A$1:$L$52,MATCH(RSTAR_HLW!$G141,NOMINALGDP!$A$1:$A$52,0),MATCH(RSTAR_HLW!J$1,NOMINALGDP!$A$1:$L$1,0))</f>
        <v>0.48689200973239782</v>
      </c>
      <c r="K141">
        <f>INDEX(NOMINALGDP!$A$1:$L$52,MATCH(RSTAR_HLW!$G141,NOMINALGDP!$A$1:$A$52,0),MATCH(RSTAR_HLW!K$1,NOMINALGDP!$A$1:$L$1,0))</f>
        <v>7.4324040090963273E-2</v>
      </c>
      <c r="L141">
        <f>INDEX(NOMINALGDP!$A$1:$L$52,MATCH(RSTAR_HLW!$G141,NOMINALGDP!$A$1:$A$52,0),MATCH(RSTAR_HLW!L$1,NOMINALGDP!$A$1:$L$1,0))</f>
        <v>0.39503841083745278</v>
      </c>
      <c r="N141">
        <f t="shared" si="5"/>
        <v>2.4336720900392752</v>
      </c>
    </row>
    <row r="142" spans="1:14" x14ac:dyDescent="0.25">
      <c r="A142" s="3">
        <v>39083</v>
      </c>
      <c r="B142" s="8">
        <v>2.3956117427066199</v>
      </c>
      <c r="C142" s="8">
        <v>2.5836183265630202</v>
      </c>
      <c r="D142" s="8">
        <v>2.0864720987865102</v>
      </c>
      <c r="E142" s="8">
        <v>2.4027842727965698</v>
      </c>
      <c r="G142">
        <f t="shared" si="4"/>
        <v>2007</v>
      </c>
      <c r="I142">
        <f>INDEX(NOMINALGDP!$A$1:$L$52,MATCH(RSTAR_HLW!$G142,NOMINALGDP!$A$1:$A$52,0),MATCH(RSTAR_HLW!I$1,NOMINALGDP!$A$1:$L$1,0))</f>
        <v>4.2186099753182139E-2</v>
      </c>
      <c r="J142">
        <f>INDEX(NOMINALGDP!$A$1:$L$52,MATCH(RSTAR_HLW!$G142,NOMINALGDP!$A$1:$A$52,0),MATCH(RSTAR_HLW!J$1,NOMINALGDP!$A$1:$L$1,0))</f>
        <v>0.46863528323996811</v>
      </c>
      <c r="K142">
        <f>INDEX(NOMINALGDP!$A$1:$L$52,MATCH(RSTAR_HLW!$G142,NOMINALGDP!$A$1:$A$52,0),MATCH(RSTAR_HLW!K$1,NOMINALGDP!$A$1:$L$1,0))</f>
        <v>7.0603275430730333E-2</v>
      </c>
      <c r="L142">
        <f>INDEX(NOMINALGDP!$A$1:$L$52,MATCH(RSTAR_HLW!$G142,NOMINALGDP!$A$1:$A$52,0),MATCH(RSTAR_HLW!L$1,NOMINALGDP!$A$1:$L$1,0))</f>
        <v>0.41857534157611936</v>
      </c>
      <c r="N142">
        <f t="shared" si="5"/>
        <v>2.4648942341892592</v>
      </c>
    </row>
    <row r="143" spans="1:14" x14ac:dyDescent="0.25">
      <c r="A143" s="3">
        <v>39173</v>
      </c>
      <c r="B143" s="8">
        <v>2.1679294038971899</v>
      </c>
      <c r="C143" s="8">
        <v>2.63640730671109</v>
      </c>
      <c r="D143" s="8">
        <v>2.1531022960463</v>
      </c>
      <c r="E143" s="8">
        <v>2.40377983546436</v>
      </c>
      <c r="G143">
        <f t="shared" si="4"/>
        <v>2007</v>
      </c>
      <c r="I143">
        <f>INDEX(NOMINALGDP!$A$1:$L$52,MATCH(RSTAR_HLW!$G143,NOMINALGDP!$A$1:$A$52,0),MATCH(RSTAR_HLW!I$1,NOMINALGDP!$A$1:$L$1,0))</f>
        <v>4.2186099753182139E-2</v>
      </c>
      <c r="J143">
        <f>INDEX(NOMINALGDP!$A$1:$L$52,MATCH(RSTAR_HLW!$G143,NOMINALGDP!$A$1:$A$52,0),MATCH(RSTAR_HLW!J$1,NOMINALGDP!$A$1:$L$1,0))</f>
        <v>0.46863528323996811</v>
      </c>
      <c r="K143">
        <f>INDEX(NOMINALGDP!$A$1:$L$52,MATCH(RSTAR_HLW!$G143,NOMINALGDP!$A$1:$A$52,0),MATCH(RSTAR_HLW!K$1,NOMINALGDP!$A$1:$L$1,0))</f>
        <v>7.0603275430730333E-2</v>
      </c>
      <c r="L143">
        <f>INDEX(NOMINALGDP!$A$1:$L$52,MATCH(RSTAR_HLW!$G143,NOMINALGDP!$A$1:$A$52,0),MATCH(RSTAR_HLW!L$1,NOMINALGDP!$A$1:$L$1,0))</f>
        <v>0.41857534157611936</v>
      </c>
      <c r="N143">
        <f t="shared" si="5"/>
        <v>2.4851490111487138</v>
      </c>
    </row>
    <row r="144" spans="1:14" x14ac:dyDescent="0.25">
      <c r="A144" s="3">
        <v>39264</v>
      </c>
      <c r="B144" s="8">
        <v>2.2180039232403201</v>
      </c>
      <c r="C144" s="8">
        <v>2.56459852005601</v>
      </c>
      <c r="D144" s="8">
        <v>2.1115156075396602</v>
      </c>
      <c r="E144" s="8">
        <v>2.3772248776248199</v>
      </c>
      <c r="G144">
        <f t="shared" si="4"/>
        <v>2007</v>
      </c>
      <c r="I144">
        <f>INDEX(NOMINALGDP!$A$1:$L$52,MATCH(RSTAR_HLW!$G144,NOMINALGDP!$A$1:$A$52,0),MATCH(RSTAR_HLW!I$1,NOMINALGDP!$A$1:$L$1,0))</f>
        <v>4.2186099753182139E-2</v>
      </c>
      <c r="J144">
        <f>INDEX(NOMINALGDP!$A$1:$L$52,MATCH(RSTAR_HLW!$G144,NOMINALGDP!$A$1:$A$52,0),MATCH(RSTAR_HLW!J$1,NOMINALGDP!$A$1:$L$1,0))</f>
        <v>0.46863528323996811</v>
      </c>
      <c r="K144">
        <f>INDEX(NOMINALGDP!$A$1:$L$52,MATCH(RSTAR_HLW!$G144,NOMINALGDP!$A$1:$A$52,0),MATCH(RSTAR_HLW!K$1,NOMINALGDP!$A$1:$L$1,0))</f>
        <v>7.0603275430730333E-2</v>
      </c>
      <c r="L144">
        <f>INDEX(NOMINALGDP!$A$1:$L$52,MATCH(RSTAR_HLW!$G144,NOMINALGDP!$A$1:$A$52,0),MATCH(RSTAR_HLW!L$1,NOMINALGDP!$A$1:$L$1,0))</f>
        <v>0.41857534157611936</v>
      </c>
      <c r="N144">
        <f t="shared" si="5"/>
        <v>2.4395579217724825</v>
      </c>
    </row>
    <row r="145" spans="1:14" x14ac:dyDescent="0.25">
      <c r="A145" s="3">
        <v>39356</v>
      </c>
      <c r="B145" s="8">
        <v>2.3651615733906799</v>
      </c>
      <c r="C145" s="8">
        <v>2.3921744156365401</v>
      </c>
      <c r="D145" s="8">
        <v>2.28396411589625</v>
      </c>
      <c r="E145" s="8">
        <v>2.3827501594556901</v>
      </c>
      <c r="G145">
        <f t="shared" si="4"/>
        <v>2007</v>
      </c>
      <c r="I145">
        <f>INDEX(NOMINALGDP!$A$1:$L$52,MATCH(RSTAR_HLW!$G145,NOMINALGDP!$A$1:$A$52,0),MATCH(RSTAR_HLW!I$1,NOMINALGDP!$A$1:$L$1,0))</f>
        <v>4.2186099753182139E-2</v>
      </c>
      <c r="J145">
        <f>INDEX(NOMINALGDP!$A$1:$L$52,MATCH(RSTAR_HLW!$G145,NOMINALGDP!$A$1:$A$52,0),MATCH(RSTAR_HLW!J$1,NOMINALGDP!$A$1:$L$1,0))</f>
        <v>0.46863528323996811</v>
      </c>
      <c r="K145">
        <f>INDEX(NOMINALGDP!$A$1:$L$52,MATCH(RSTAR_HLW!$G145,NOMINALGDP!$A$1:$A$52,0),MATCH(RSTAR_HLW!K$1,NOMINALGDP!$A$1:$L$1,0))</f>
        <v>7.0603275430730333E-2</v>
      </c>
      <c r="L145">
        <f>INDEX(NOMINALGDP!$A$1:$L$52,MATCH(RSTAR_HLW!$G145,NOMINALGDP!$A$1:$A$52,0),MATCH(RSTAR_HLW!L$1,NOMINALGDP!$A$1:$L$1,0))</f>
        <v>0.41857534157611936</v>
      </c>
      <c r="N145">
        <f t="shared" si="5"/>
        <v>2.3794500863319334</v>
      </c>
    </row>
    <row r="146" spans="1:14" x14ac:dyDescent="0.25">
      <c r="A146" s="3">
        <v>39448</v>
      </c>
      <c r="B146" s="8">
        <v>2.0936539323469998</v>
      </c>
      <c r="C146" s="8">
        <v>2.3931042287756199</v>
      </c>
      <c r="D146" s="8">
        <v>2.34502589691279</v>
      </c>
      <c r="E146" s="8">
        <v>2.3587036643841501</v>
      </c>
      <c r="G146">
        <f t="shared" si="4"/>
        <v>2008</v>
      </c>
      <c r="I146">
        <f>INDEX(NOMINALGDP!$A$1:$L$52,MATCH(RSTAR_HLW!$G146,NOMINALGDP!$A$1:$A$52,0),MATCH(RSTAR_HLW!I$1,NOMINALGDP!$A$1:$L$1,0))</f>
        <v>4.1306902959786014E-2</v>
      </c>
      <c r="J146">
        <f>INDEX(NOMINALGDP!$A$1:$L$52,MATCH(RSTAR_HLW!$G146,NOMINALGDP!$A$1:$A$52,0),MATCH(RSTAR_HLW!J$1,NOMINALGDP!$A$1:$L$1,0))</f>
        <v>0.45272913741877335</v>
      </c>
      <c r="K146">
        <f>INDEX(NOMINALGDP!$A$1:$L$52,MATCH(RSTAR_HLW!$G146,NOMINALGDP!$A$1:$A$52,0),MATCH(RSTAR_HLW!K$1,NOMINALGDP!$A$1:$L$1,0))</f>
        <v>6.9693210025414856E-2</v>
      </c>
      <c r="L146">
        <f>INDEX(NOMINALGDP!$A$1:$L$52,MATCH(RSTAR_HLW!$G146,NOMINALGDP!$A$1:$A$52,0),MATCH(RSTAR_HLW!L$1,NOMINALGDP!$A$1:$L$1,0))</f>
        <v>0.43627074959602569</v>
      </c>
      <c r="N146">
        <f t="shared" si="5"/>
        <v>2.362376171145983</v>
      </c>
    </row>
    <row r="147" spans="1:14" x14ac:dyDescent="0.25">
      <c r="A147" s="3">
        <v>39539</v>
      </c>
      <c r="B147" s="8">
        <v>2.0693391562408499</v>
      </c>
      <c r="C147" s="8">
        <v>2.4083994616745601</v>
      </c>
      <c r="D147" s="8">
        <v>2.07543508048825</v>
      </c>
      <c r="E147" s="8">
        <v>2.33402978048768</v>
      </c>
      <c r="G147">
        <f t="shared" si="4"/>
        <v>2008</v>
      </c>
      <c r="I147">
        <f>INDEX(NOMINALGDP!$A$1:$L$52,MATCH(RSTAR_HLW!$G147,NOMINALGDP!$A$1:$A$52,0),MATCH(RSTAR_HLW!I$1,NOMINALGDP!$A$1:$L$1,0))</f>
        <v>4.1306902959786014E-2</v>
      </c>
      <c r="J147">
        <f>INDEX(NOMINALGDP!$A$1:$L$52,MATCH(RSTAR_HLW!$G147,NOMINALGDP!$A$1:$A$52,0),MATCH(RSTAR_HLW!J$1,NOMINALGDP!$A$1:$L$1,0))</f>
        <v>0.45272913741877335</v>
      </c>
      <c r="K147">
        <f>INDEX(NOMINALGDP!$A$1:$L$52,MATCH(RSTAR_HLW!$G147,NOMINALGDP!$A$1:$A$52,0),MATCH(RSTAR_HLW!K$1,NOMINALGDP!$A$1:$L$1,0))</f>
        <v>6.9693210025414856E-2</v>
      </c>
      <c r="L147">
        <f>INDEX(NOMINALGDP!$A$1:$L$52,MATCH(RSTAR_HLW!$G147,NOMINALGDP!$A$1:$A$52,0),MATCH(RSTAR_HLW!L$1,NOMINALGDP!$A$1:$L$1,0))</f>
        <v>0.43627074959602569</v>
      </c>
      <c r="N147">
        <f t="shared" si="5"/>
        <v>2.3387432574328768</v>
      </c>
    </row>
    <row r="148" spans="1:14" x14ac:dyDescent="0.25">
      <c r="A148" s="3">
        <v>39630</v>
      </c>
      <c r="B148" s="8">
        <v>1.8103656141341999</v>
      </c>
      <c r="C148" s="8">
        <v>2.5119299178485299</v>
      </c>
      <c r="D148" s="8">
        <v>1.9355977066615599</v>
      </c>
      <c r="E148" s="8">
        <v>2.18550128454546</v>
      </c>
      <c r="G148">
        <f t="shared" si="4"/>
        <v>2008</v>
      </c>
      <c r="I148">
        <f>INDEX(NOMINALGDP!$A$1:$L$52,MATCH(RSTAR_HLW!$G148,NOMINALGDP!$A$1:$A$52,0),MATCH(RSTAR_HLW!I$1,NOMINALGDP!$A$1:$L$1,0))</f>
        <v>4.1306902959786014E-2</v>
      </c>
      <c r="J148">
        <f>INDEX(NOMINALGDP!$A$1:$L$52,MATCH(RSTAR_HLW!$G148,NOMINALGDP!$A$1:$A$52,0),MATCH(RSTAR_HLW!J$1,NOMINALGDP!$A$1:$L$1,0))</f>
        <v>0.45272913741877335</v>
      </c>
      <c r="K148">
        <f>INDEX(NOMINALGDP!$A$1:$L$52,MATCH(RSTAR_HLW!$G148,NOMINALGDP!$A$1:$A$52,0),MATCH(RSTAR_HLW!K$1,NOMINALGDP!$A$1:$L$1,0))</f>
        <v>6.9693210025414856E-2</v>
      </c>
      <c r="L148">
        <f>INDEX(NOMINALGDP!$A$1:$L$52,MATCH(RSTAR_HLW!$G148,NOMINALGDP!$A$1:$A$52,0),MATCH(RSTAR_HLW!L$1,NOMINALGDP!$A$1:$L$1,0))</f>
        <v>0.43627074959602569</v>
      </c>
      <c r="N148">
        <f t="shared" si="5"/>
        <v>2.3003727628555501</v>
      </c>
    </row>
    <row r="149" spans="1:14" x14ac:dyDescent="0.25">
      <c r="A149" s="3">
        <v>39722</v>
      </c>
      <c r="B149" s="8">
        <v>0.90964312147446003</v>
      </c>
      <c r="C149" s="8">
        <v>2.2134929471559999</v>
      </c>
      <c r="D149" s="8">
        <v>1.4126393695662101</v>
      </c>
      <c r="E149" s="8">
        <v>1.8972745656701699</v>
      </c>
      <c r="G149">
        <f t="shared" si="4"/>
        <v>2008</v>
      </c>
      <c r="I149">
        <f>INDEX(NOMINALGDP!$A$1:$L$52,MATCH(RSTAR_HLW!$G149,NOMINALGDP!$A$1:$A$52,0),MATCH(RSTAR_HLW!I$1,NOMINALGDP!$A$1:$L$1,0))</f>
        <v>4.1306902959786014E-2</v>
      </c>
      <c r="J149">
        <f>INDEX(NOMINALGDP!$A$1:$L$52,MATCH(RSTAR_HLW!$G149,NOMINALGDP!$A$1:$A$52,0),MATCH(RSTAR_HLW!J$1,NOMINALGDP!$A$1:$L$1,0))</f>
        <v>0.45272913741877335</v>
      </c>
      <c r="K149">
        <f>INDEX(NOMINALGDP!$A$1:$L$52,MATCH(RSTAR_HLW!$G149,NOMINALGDP!$A$1:$A$52,0),MATCH(RSTAR_HLW!K$1,NOMINALGDP!$A$1:$L$1,0))</f>
        <v>6.9693210025414856E-2</v>
      </c>
      <c r="L149">
        <f>INDEX(NOMINALGDP!$A$1:$L$52,MATCH(RSTAR_HLW!$G149,NOMINALGDP!$A$1:$A$52,0),MATCH(RSTAR_HLW!L$1,NOMINALGDP!$A$1:$L$1,0))</f>
        <v>0.43627074959602569</v>
      </c>
      <c r="N149">
        <f t="shared" si="5"/>
        <v>1.9658640620230035</v>
      </c>
    </row>
    <row r="150" spans="1:14" x14ac:dyDescent="0.25">
      <c r="A150" s="3">
        <v>39814</v>
      </c>
      <c r="B150" s="8">
        <v>0.59252530671413794</v>
      </c>
      <c r="C150" s="8">
        <v>1.7414290376021899</v>
      </c>
      <c r="D150" s="8">
        <v>0.72669306287139301</v>
      </c>
      <c r="E150" s="8">
        <v>1.6814653062110501</v>
      </c>
      <c r="G150">
        <f t="shared" si="4"/>
        <v>2009</v>
      </c>
      <c r="I150">
        <f>INDEX(NOMINALGDP!$A$1:$L$52,MATCH(RSTAR_HLW!$G150,NOMINALGDP!$A$1:$A$52,0),MATCH(RSTAR_HLW!I$1,NOMINALGDP!$A$1:$L$1,0))</f>
        <v>4.2339782615369345E-2</v>
      </c>
      <c r="J150">
        <f>INDEX(NOMINALGDP!$A$1:$L$52,MATCH(RSTAR_HLW!$G150,NOMINALGDP!$A$1:$A$52,0),MATCH(RSTAR_HLW!J$1,NOMINALGDP!$A$1:$L$1,0))</f>
        <v>0.46772674850647861</v>
      </c>
      <c r="K150">
        <f>INDEX(NOMINALGDP!$A$1:$L$52,MATCH(RSTAR_HLW!$G150,NOMINALGDP!$A$1:$A$52,0),MATCH(RSTAR_HLW!K$1,NOMINALGDP!$A$1:$L$1,0))</f>
        <v>7.0645990915083903E-2</v>
      </c>
      <c r="L150">
        <f>INDEX(NOMINALGDP!$A$1:$L$52,MATCH(RSTAR_HLW!$G150,NOMINALGDP!$A$1:$A$52,0),MATCH(RSTAR_HLW!L$1,NOMINALGDP!$A$1:$L$1,0))</f>
        <v>0.41928747796306814</v>
      </c>
      <c r="N150">
        <f t="shared" si="5"/>
        <v>1.5959556332341165</v>
      </c>
    </row>
    <row r="151" spans="1:14" x14ac:dyDescent="0.25">
      <c r="A151" s="3">
        <v>39904</v>
      </c>
      <c r="B151" s="8">
        <v>0.77924321708544197</v>
      </c>
      <c r="C151" s="8">
        <v>1.6030940101525599</v>
      </c>
      <c r="D151" s="8">
        <v>0.78776250183903795</v>
      </c>
      <c r="E151" s="8">
        <v>1.6837654580261301</v>
      </c>
      <c r="G151">
        <f t="shared" si="4"/>
        <v>2009</v>
      </c>
      <c r="I151">
        <f>INDEX(NOMINALGDP!$A$1:$L$52,MATCH(RSTAR_HLW!$G151,NOMINALGDP!$A$1:$A$52,0),MATCH(RSTAR_HLW!I$1,NOMINALGDP!$A$1:$L$1,0))</f>
        <v>4.2339782615369345E-2</v>
      </c>
      <c r="J151">
        <f>INDEX(NOMINALGDP!$A$1:$L$52,MATCH(RSTAR_HLW!$G151,NOMINALGDP!$A$1:$A$52,0),MATCH(RSTAR_HLW!J$1,NOMINALGDP!$A$1:$L$1,0))</f>
        <v>0.46772674850647861</v>
      </c>
      <c r="K151">
        <f>INDEX(NOMINALGDP!$A$1:$L$52,MATCH(RSTAR_HLW!$G151,NOMINALGDP!$A$1:$A$52,0),MATCH(RSTAR_HLW!K$1,NOMINALGDP!$A$1:$L$1,0))</f>
        <v>7.0645990915083903E-2</v>
      </c>
      <c r="L151">
        <f>INDEX(NOMINALGDP!$A$1:$L$52,MATCH(RSTAR_HLW!$G151,NOMINALGDP!$A$1:$A$52,0),MATCH(RSTAR_HLW!L$1,NOMINALGDP!$A$1:$L$1,0))</f>
        <v>0.41928747796306814</v>
      </c>
      <c r="N151">
        <f t="shared" si="5"/>
        <v>1.5444369722600382</v>
      </c>
    </row>
    <row r="152" spans="1:14" x14ac:dyDescent="0.25">
      <c r="A152" s="3">
        <v>39995</v>
      </c>
      <c r="B152" s="8">
        <v>0.77548170870339606</v>
      </c>
      <c r="C152" s="8">
        <v>1.6196429267474399</v>
      </c>
      <c r="D152" s="8">
        <v>0.84128034493128101</v>
      </c>
      <c r="E152" s="8">
        <v>1.74562566368813</v>
      </c>
      <c r="G152">
        <f t="shared" si="4"/>
        <v>2009</v>
      </c>
      <c r="I152">
        <f>INDEX(NOMINALGDP!$A$1:$L$52,MATCH(RSTAR_HLW!$G152,NOMINALGDP!$A$1:$A$52,0),MATCH(RSTAR_HLW!I$1,NOMINALGDP!$A$1:$L$1,0))</f>
        <v>4.2339782615369345E-2</v>
      </c>
      <c r="J152">
        <f>INDEX(NOMINALGDP!$A$1:$L$52,MATCH(RSTAR_HLW!$G152,NOMINALGDP!$A$1:$A$52,0),MATCH(RSTAR_HLW!J$1,NOMINALGDP!$A$1:$L$1,0))</f>
        <v>0.46772674850647861</v>
      </c>
      <c r="K152">
        <f>INDEX(NOMINALGDP!$A$1:$L$52,MATCH(RSTAR_HLW!$G152,NOMINALGDP!$A$1:$A$52,0),MATCH(RSTAR_HLW!K$1,NOMINALGDP!$A$1:$L$1,0))</f>
        <v>7.0645990915083903E-2</v>
      </c>
      <c r="L152">
        <f>INDEX(NOMINALGDP!$A$1:$L$52,MATCH(RSTAR_HLW!$G152,NOMINALGDP!$A$1:$A$52,0),MATCH(RSTAR_HLW!L$1,NOMINALGDP!$A$1:$L$1,0))</f>
        <v>0.41928747796306814</v>
      </c>
      <c r="N152">
        <f t="shared" si="5"/>
        <v>1.581736112438251</v>
      </c>
    </row>
    <row r="153" spans="1:14" x14ac:dyDescent="0.25">
      <c r="A153" s="3">
        <v>40087</v>
      </c>
      <c r="B153" s="8">
        <v>1.15673544465217</v>
      </c>
      <c r="C153" s="8">
        <v>1.72595534061238</v>
      </c>
      <c r="D153" s="8">
        <v>0.91543333303229202</v>
      </c>
      <c r="E153" s="8">
        <v>1.72035083974693</v>
      </c>
      <c r="G153">
        <f t="shared" si="4"/>
        <v>2009</v>
      </c>
      <c r="I153">
        <f>INDEX(NOMINALGDP!$A$1:$L$52,MATCH(RSTAR_HLW!$G153,NOMINALGDP!$A$1:$A$52,0),MATCH(RSTAR_HLW!I$1,NOMINALGDP!$A$1:$L$1,0))</f>
        <v>4.2339782615369345E-2</v>
      </c>
      <c r="J153">
        <f>INDEX(NOMINALGDP!$A$1:$L$52,MATCH(RSTAR_HLW!$G153,NOMINALGDP!$A$1:$A$52,0),MATCH(RSTAR_HLW!J$1,NOMINALGDP!$A$1:$L$1,0))</f>
        <v>0.46772674850647861</v>
      </c>
      <c r="K153">
        <f>INDEX(NOMINALGDP!$A$1:$L$52,MATCH(RSTAR_HLW!$G153,NOMINALGDP!$A$1:$A$52,0),MATCH(RSTAR_HLW!K$1,NOMINALGDP!$A$1:$L$1,0))</f>
        <v>7.0645990915083903E-2</v>
      </c>
      <c r="L153">
        <f>INDEX(NOMINALGDP!$A$1:$L$52,MATCH(RSTAR_HLW!$G153,NOMINALGDP!$A$1:$A$52,0),MATCH(RSTAR_HLW!L$1,NOMINALGDP!$A$1:$L$1,0))</f>
        <v>0.41928747796306814</v>
      </c>
      <c r="N153">
        <f t="shared" si="5"/>
        <v>1.6422446665399866</v>
      </c>
    </row>
    <row r="154" spans="1:14" x14ac:dyDescent="0.25">
      <c r="A154" s="3">
        <v>40179</v>
      </c>
      <c r="B154" s="8">
        <v>0.89023922792800103</v>
      </c>
      <c r="C154" s="8">
        <v>1.8046525706912799</v>
      </c>
      <c r="D154" s="8">
        <v>0.94722427951021804</v>
      </c>
      <c r="E154" s="8">
        <v>1.8096217583660901</v>
      </c>
      <c r="G154">
        <f t="shared" si="4"/>
        <v>2010</v>
      </c>
      <c r="I154">
        <f>INDEX(NOMINALGDP!$A$1:$L$52,MATCH(RSTAR_HLW!$G154,NOMINALGDP!$A$1:$A$52,0),MATCH(RSTAR_HLW!I$1,NOMINALGDP!$A$1:$L$1,0))</f>
        <v>4.3586879454502667E-2</v>
      </c>
      <c r="J154">
        <f>INDEX(NOMINALGDP!$A$1:$L$52,MATCH(RSTAR_HLW!$G154,NOMINALGDP!$A$1:$A$52,0),MATCH(RSTAR_HLW!J$1,NOMINALGDP!$A$1:$L$1,0))</f>
        <v>0.47904589345410253</v>
      </c>
      <c r="K154">
        <f>INDEX(NOMINALGDP!$A$1:$L$52,MATCH(RSTAR_HLW!$G154,NOMINALGDP!$A$1:$A$52,0),MATCH(RSTAR_HLW!K$1,NOMINALGDP!$A$1:$L$1,0))</f>
        <v>7.3132930741524591E-2</v>
      </c>
      <c r="L154">
        <f>INDEX(NOMINALGDP!$A$1:$L$52,MATCH(RSTAR_HLW!$G154,NOMINALGDP!$A$1:$A$52,0),MATCH(RSTAR_HLW!L$1,NOMINALGDP!$A$1:$L$1,0))</f>
        <v>0.40423429634987018</v>
      </c>
      <c r="N154">
        <f t="shared" si="5"/>
        <v>1.7040986187970568</v>
      </c>
    </row>
    <row r="155" spans="1:14" x14ac:dyDescent="0.25">
      <c r="A155" s="3">
        <v>40269</v>
      </c>
      <c r="B155" s="8">
        <v>0.81817344813915005</v>
      </c>
      <c r="C155" s="8">
        <v>1.68563126904995</v>
      </c>
      <c r="D155" s="8">
        <v>1.07285339061101</v>
      </c>
      <c r="E155" s="8">
        <v>1.90236765838976</v>
      </c>
      <c r="G155">
        <f t="shared" si="4"/>
        <v>2010</v>
      </c>
      <c r="I155">
        <f>INDEX(NOMINALGDP!$A$1:$L$52,MATCH(RSTAR_HLW!$G155,NOMINALGDP!$A$1:$A$52,0),MATCH(RSTAR_HLW!I$1,NOMINALGDP!$A$1:$L$1,0))</f>
        <v>4.3586879454502667E-2</v>
      </c>
      <c r="J155">
        <f>INDEX(NOMINALGDP!$A$1:$L$52,MATCH(RSTAR_HLW!$G155,NOMINALGDP!$A$1:$A$52,0),MATCH(RSTAR_HLW!J$1,NOMINALGDP!$A$1:$L$1,0))</f>
        <v>0.47904589345410253</v>
      </c>
      <c r="K155">
        <f>INDEX(NOMINALGDP!$A$1:$L$52,MATCH(RSTAR_HLW!$G155,NOMINALGDP!$A$1:$A$52,0),MATCH(RSTAR_HLW!K$1,NOMINALGDP!$A$1:$L$1,0))</f>
        <v>7.3132930741524591E-2</v>
      </c>
      <c r="L155">
        <f>INDEX(NOMINALGDP!$A$1:$L$52,MATCH(RSTAR_HLW!$G155,NOMINALGDP!$A$1:$A$52,0),MATCH(RSTAR_HLW!L$1,NOMINALGDP!$A$1:$L$1,0))</f>
        <v>0.40423429634987018</v>
      </c>
      <c r="N155">
        <f t="shared" si="5"/>
        <v>1.6906195292724215</v>
      </c>
    </row>
    <row r="156" spans="1:14" x14ac:dyDescent="0.25">
      <c r="A156" s="3">
        <v>40360</v>
      </c>
      <c r="B156" s="8">
        <v>0.67174377045623701</v>
      </c>
      <c r="C156" s="8">
        <v>1.61582835237679</v>
      </c>
      <c r="D156" s="8">
        <v>1.16798035749142</v>
      </c>
      <c r="E156" s="8">
        <v>1.8986451345556901</v>
      </c>
      <c r="G156">
        <f t="shared" si="4"/>
        <v>2010</v>
      </c>
      <c r="I156">
        <f>INDEX(NOMINALGDP!$A$1:$L$52,MATCH(RSTAR_HLW!$G156,NOMINALGDP!$A$1:$A$52,0),MATCH(RSTAR_HLW!I$1,NOMINALGDP!$A$1:$L$1,0))</f>
        <v>4.3586879454502667E-2</v>
      </c>
      <c r="J156">
        <f>INDEX(NOMINALGDP!$A$1:$L$52,MATCH(RSTAR_HLW!$G156,NOMINALGDP!$A$1:$A$52,0),MATCH(RSTAR_HLW!J$1,NOMINALGDP!$A$1:$L$1,0))</f>
        <v>0.47904589345410253</v>
      </c>
      <c r="K156">
        <f>INDEX(NOMINALGDP!$A$1:$L$52,MATCH(RSTAR_HLW!$G156,NOMINALGDP!$A$1:$A$52,0),MATCH(RSTAR_HLW!K$1,NOMINALGDP!$A$1:$L$1,0))</f>
        <v>7.3132930741524591E-2</v>
      </c>
      <c r="L156">
        <f>INDEX(NOMINALGDP!$A$1:$L$52,MATCH(RSTAR_HLW!$G156,NOMINALGDP!$A$1:$A$52,0),MATCH(RSTAR_HLW!L$1,NOMINALGDP!$A$1:$L$1,0))</f>
        <v>0.40423429634987018</v>
      </c>
      <c r="N156">
        <f t="shared" si="5"/>
        <v>1.656250458057104</v>
      </c>
    </row>
    <row r="157" spans="1:14" x14ac:dyDescent="0.25">
      <c r="A157" s="3">
        <v>40452</v>
      </c>
      <c r="B157" s="8">
        <v>0.66197785878844995</v>
      </c>
      <c r="C157" s="8">
        <v>1.69361500696885</v>
      </c>
      <c r="D157" s="8">
        <v>1.12806929834176</v>
      </c>
      <c r="E157" s="8">
        <v>1.8991020634851301</v>
      </c>
      <c r="G157">
        <f t="shared" si="4"/>
        <v>2010</v>
      </c>
      <c r="I157">
        <f>INDEX(NOMINALGDP!$A$1:$L$52,MATCH(RSTAR_HLW!$G157,NOMINALGDP!$A$1:$A$52,0),MATCH(RSTAR_HLW!I$1,NOMINALGDP!$A$1:$L$1,0))</f>
        <v>4.3586879454502667E-2</v>
      </c>
      <c r="J157">
        <f>INDEX(NOMINALGDP!$A$1:$L$52,MATCH(RSTAR_HLW!$G157,NOMINALGDP!$A$1:$A$52,0),MATCH(RSTAR_HLW!J$1,NOMINALGDP!$A$1:$L$1,0))</f>
        <v>0.47904589345410253</v>
      </c>
      <c r="K157">
        <f>INDEX(NOMINALGDP!$A$1:$L$52,MATCH(RSTAR_HLW!$G157,NOMINALGDP!$A$1:$A$52,0),MATCH(RSTAR_HLW!K$1,NOMINALGDP!$A$1:$L$1,0))</f>
        <v>7.3132930741524591E-2</v>
      </c>
      <c r="L157">
        <f>INDEX(NOMINALGDP!$A$1:$L$52,MATCH(RSTAR_HLW!$G157,NOMINALGDP!$A$1:$A$52,0),MATCH(RSTAR_HLW!L$1,NOMINALGDP!$A$1:$L$1,0))</f>
        <v>0.40423429634987018</v>
      </c>
      <c r="N157">
        <f t="shared" si="5"/>
        <v>1.690354063509997</v>
      </c>
    </row>
    <row r="158" spans="1:14" x14ac:dyDescent="0.25">
      <c r="A158" s="3">
        <v>40544</v>
      </c>
      <c r="B158" s="8">
        <v>0.65553957049804501</v>
      </c>
      <c r="C158" s="8">
        <v>1.66105475908363</v>
      </c>
      <c r="D158" s="8">
        <v>1.2566091264516599</v>
      </c>
      <c r="E158" s="8">
        <v>2.0286408129370899</v>
      </c>
      <c r="G158">
        <f t="shared" si="4"/>
        <v>2011</v>
      </c>
      <c r="I158">
        <f>INDEX(NOMINALGDP!$A$1:$L$52,MATCH(RSTAR_HLW!$G158,NOMINALGDP!$A$1:$A$52,0),MATCH(RSTAR_HLW!I$1,NOMINALGDP!$A$1:$L$1,0))</f>
        <v>4.340083364613119E-2</v>
      </c>
      <c r="J158">
        <f>INDEX(NOMINALGDP!$A$1:$L$52,MATCH(RSTAR_HLW!$G158,NOMINALGDP!$A$1:$A$52,0),MATCH(RSTAR_HLW!J$1,NOMINALGDP!$A$1:$L$1,0))</f>
        <v>0.47145489005958996</v>
      </c>
      <c r="K158">
        <f>INDEX(NOMINALGDP!$A$1:$L$52,MATCH(RSTAR_HLW!$G158,NOMINALGDP!$A$1:$A$52,0),MATCH(RSTAR_HLW!K$1,NOMINALGDP!$A$1:$L$1,0))</f>
        <v>7.132228420147961E-2</v>
      </c>
      <c r="L158">
        <f>INDEX(NOMINALGDP!$A$1:$L$52,MATCH(RSTAR_HLW!$G158,NOMINALGDP!$A$1:$A$52,0),MATCH(RSTAR_HLW!L$1,NOMINALGDP!$A$1:$L$1,0))</f>
        <v>0.41382199209279924</v>
      </c>
      <c r="N158">
        <f t="shared" si="5"/>
        <v>1.740683768371714</v>
      </c>
    </row>
    <row r="159" spans="1:14" x14ac:dyDescent="0.25">
      <c r="A159" s="3">
        <v>40634</v>
      </c>
      <c r="B159" s="8">
        <v>0.86050793363825395</v>
      </c>
      <c r="C159" s="8">
        <v>1.6298228987750301</v>
      </c>
      <c r="D159" s="8">
        <v>1.25364753581071</v>
      </c>
      <c r="E159" s="8">
        <v>1.9638100382061801</v>
      </c>
      <c r="G159">
        <f t="shared" si="4"/>
        <v>2011</v>
      </c>
      <c r="I159">
        <f>INDEX(NOMINALGDP!$A$1:$L$52,MATCH(RSTAR_HLW!$G159,NOMINALGDP!$A$1:$A$52,0),MATCH(RSTAR_HLW!I$1,NOMINALGDP!$A$1:$L$1,0))</f>
        <v>4.340083364613119E-2</v>
      </c>
      <c r="J159">
        <f>INDEX(NOMINALGDP!$A$1:$L$52,MATCH(RSTAR_HLW!$G159,NOMINALGDP!$A$1:$A$52,0),MATCH(RSTAR_HLW!J$1,NOMINALGDP!$A$1:$L$1,0))</f>
        <v>0.47145489005958996</v>
      </c>
      <c r="K159">
        <f>INDEX(NOMINALGDP!$A$1:$L$52,MATCH(RSTAR_HLW!$G159,NOMINALGDP!$A$1:$A$52,0),MATCH(RSTAR_HLW!K$1,NOMINALGDP!$A$1:$L$1,0))</f>
        <v>7.132228420147961E-2</v>
      </c>
      <c r="L159">
        <f>INDEX(NOMINALGDP!$A$1:$L$52,MATCH(RSTAR_HLW!$G159,NOMINALGDP!$A$1:$A$52,0),MATCH(RSTAR_HLW!L$1,NOMINALGDP!$A$1:$L$1,0))</f>
        <v>0.41382199209279924</v>
      </c>
      <c r="N159">
        <f t="shared" si="5"/>
        <v>1.7078155251774876</v>
      </c>
    </row>
    <row r="160" spans="1:14" x14ac:dyDescent="0.25">
      <c r="A160" s="3">
        <v>40725</v>
      </c>
      <c r="B160" s="8">
        <v>0.72235304220653396</v>
      </c>
      <c r="C160" s="8">
        <v>1.7718972162453199</v>
      </c>
      <c r="D160" s="8">
        <v>1.07879103346857</v>
      </c>
      <c r="E160" s="8">
        <v>1.8372502343455299</v>
      </c>
      <c r="G160">
        <f t="shared" si="4"/>
        <v>2011</v>
      </c>
      <c r="I160">
        <f>INDEX(NOMINALGDP!$A$1:$L$52,MATCH(RSTAR_HLW!$G160,NOMINALGDP!$A$1:$A$52,0),MATCH(RSTAR_HLW!I$1,NOMINALGDP!$A$1:$L$1,0))</f>
        <v>4.340083364613119E-2</v>
      </c>
      <c r="J160">
        <f>INDEX(NOMINALGDP!$A$1:$L$52,MATCH(RSTAR_HLW!$G160,NOMINALGDP!$A$1:$A$52,0),MATCH(RSTAR_HLW!J$1,NOMINALGDP!$A$1:$L$1,0))</f>
        <v>0.47145489005958996</v>
      </c>
      <c r="K160">
        <f>INDEX(NOMINALGDP!$A$1:$L$52,MATCH(RSTAR_HLW!$G160,NOMINALGDP!$A$1:$A$52,0),MATCH(RSTAR_HLW!K$1,NOMINALGDP!$A$1:$L$1,0))</f>
        <v>7.132228420147961E-2</v>
      </c>
      <c r="L160">
        <f>INDEX(NOMINALGDP!$A$1:$L$52,MATCH(RSTAR_HLW!$G160,NOMINALGDP!$A$1:$A$52,0),MATCH(RSTAR_HLW!L$1,NOMINALGDP!$A$1:$L$1,0))</f>
        <v>0.41382199209279924</v>
      </c>
      <c r="N160">
        <f t="shared" si="5"/>
        <v>1.703956724133296</v>
      </c>
    </row>
    <row r="161" spans="1:14" x14ac:dyDescent="0.25">
      <c r="A161" s="3">
        <v>40817</v>
      </c>
      <c r="B161" s="8">
        <v>0.76343184638941697</v>
      </c>
      <c r="C161" s="8">
        <v>1.7992800236217299</v>
      </c>
      <c r="D161" s="8">
        <v>1.0623126365972499</v>
      </c>
      <c r="E161" s="8">
        <v>1.75238159533738</v>
      </c>
      <c r="G161">
        <f t="shared" si="4"/>
        <v>2011</v>
      </c>
      <c r="I161">
        <f>INDEX(NOMINALGDP!$A$1:$L$52,MATCH(RSTAR_HLW!$G161,NOMINALGDP!$A$1:$A$52,0),MATCH(RSTAR_HLW!I$1,NOMINALGDP!$A$1:$L$1,0))</f>
        <v>4.340083364613119E-2</v>
      </c>
      <c r="J161">
        <f>INDEX(NOMINALGDP!$A$1:$L$52,MATCH(RSTAR_HLW!$G161,NOMINALGDP!$A$1:$A$52,0),MATCH(RSTAR_HLW!J$1,NOMINALGDP!$A$1:$L$1,0))</f>
        <v>0.47145489005958996</v>
      </c>
      <c r="K161">
        <f>INDEX(NOMINALGDP!$A$1:$L$52,MATCH(RSTAR_HLW!$G161,NOMINALGDP!$A$1:$A$52,0),MATCH(RSTAR_HLW!K$1,NOMINALGDP!$A$1:$L$1,0))</f>
        <v>7.132228420147961E-2</v>
      </c>
      <c r="L161">
        <f>INDEX(NOMINALGDP!$A$1:$L$52,MATCH(RSTAR_HLW!$G161,NOMINALGDP!$A$1:$A$52,0),MATCH(RSTAR_HLW!L$1,NOMINALGDP!$A$1:$L$1,0))</f>
        <v>0.41382199209279924</v>
      </c>
      <c r="N161">
        <f t="shared" si="5"/>
        <v>1.6823535507557894</v>
      </c>
    </row>
    <row r="162" spans="1:14" x14ac:dyDescent="0.25">
      <c r="A162" s="3">
        <v>40909</v>
      </c>
      <c r="B162" s="8">
        <v>0.96130692219846803</v>
      </c>
      <c r="C162" s="8">
        <v>1.65381660395523</v>
      </c>
      <c r="D162" s="8">
        <v>0.90679267656586404</v>
      </c>
      <c r="E162" s="8">
        <v>1.7299380244557201</v>
      </c>
      <c r="G162">
        <f t="shared" si="4"/>
        <v>2012</v>
      </c>
      <c r="I162">
        <f>INDEX(NOMINALGDP!$A$1:$L$52,MATCH(RSTAR_HLW!$G162,NOMINALGDP!$A$1:$A$52,0),MATCH(RSTAR_HLW!I$1,NOMINALGDP!$A$1:$L$1,0))</f>
        <v>4.4818176627703384E-2</v>
      </c>
      <c r="J162">
        <f>INDEX(NOMINALGDP!$A$1:$L$52,MATCH(RSTAR_HLW!$G162,NOMINALGDP!$A$1:$A$52,0),MATCH(RSTAR_HLW!J$1,NOMINALGDP!$A$1:$L$1,0))</f>
        <v>0.49446414426341151</v>
      </c>
      <c r="K162">
        <f>INDEX(NOMINALGDP!$A$1:$L$52,MATCH(RSTAR_HLW!$G162,NOMINALGDP!$A$1:$A$52,0),MATCH(RSTAR_HLW!K$1,NOMINALGDP!$A$1:$L$1,0))</f>
        <v>7.4479185580736726E-2</v>
      </c>
      <c r="L162">
        <f>INDEX(NOMINALGDP!$A$1:$L$52,MATCH(RSTAR_HLW!$G162,NOMINALGDP!$A$1:$A$52,0),MATCH(RSTAR_HLW!L$1,NOMINALGDP!$A$1:$L$1,0))</f>
        <v>0.38623849352814832</v>
      </c>
      <c r="N162">
        <f t="shared" si="5"/>
        <v>1.5965428717799091</v>
      </c>
    </row>
    <row r="163" spans="1:14" x14ac:dyDescent="0.25">
      <c r="A163" s="3">
        <v>41000</v>
      </c>
      <c r="B163" s="8">
        <v>0.73186059344944498</v>
      </c>
      <c r="C163" s="8">
        <v>1.60235084795359</v>
      </c>
      <c r="D163" s="8">
        <v>0.83427250448747303</v>
      </c>
      <c r="E163" s="8">
        <v>1.5744876424982901</v>
      </c>
      <c r="G163">
        <f t="shared" si="4"/>
        <v>2012</v>
      </c>
      <c r="I163">
        <f>INDEX(NOMINALGDP!$A$1:$L$52,MATCH(RSTAR_HLW!$G163,NOMINALGDP!$A$1:$A$52,0),MATCH(RSTAR_HLW!I$1,NOMINALGDP!$A$1:$L$1,0))</f>
        <v>4.4818176627703384E-2</v>
      </c>
      <c r="J163">
        <f>INDEX(NOMINALGDP!$A$1:$L$52,MATCH(RSTAR_HLW!$G163,NOMINALGDP!$A$1:$A$52,0),MATCH(RSTAR_HLW!J$1,NOMINALGDP!$A$1:$L$1,0))</f>
        <v>0.49446414426341151</v>
      </c>
      <c r="K163">
        <f>INDEX(NOMINALGDP!$A$1:$L$52,MATCH(RSTAR_HLW!$G163,NOMINALGDP!$A$1:$A$52,0),MATCH(RSTAR_HLW!K$1,NOMINALGDP!$A$1:$L$1,0))</f>
        <v>7.4479185580736726E-2</v>
      </c>
      <c r="L163">
        <f>INDEX(NOMINALGDP!$A$1:$L$52,MATCH(RSTAR_HLW!$G163,NOMINALGDP!$A$1:$A$52,0),MATCH(RSTAR_HLW!L$1,NOMINALGDP!$A$1:$L$1,0))</f>
        <v>0.38623849352814832</v>
      </c>
      <c r="N163">
        <f t="shared" si="5"/>
        <v>1.4953693699910504</v>
      </c>
    </row>
    <row r="164" spans="1:14" x14ac:dyDescent="0.25">
      <c r="A164" s="3">
        <v>41091</v>
      </c>
      <c r="B164" s="8">
        <v>0.48457916941201801</v>
      </c>
      <c r="C164" s="8">
        <v>1.48342985380408</v>
      </c>
      <c r="D164" s="8">
        <v>0.71640699736159397</v>
      </c>
      <c r="E164" s="8">
        <v>1.6224065070117399</v>
      </c>
      <c r="G164">
        <f t="shared" si="4"/>
        <v>2012</v>
      </c>
      <c r="I164">
        <f>INDEX(NOMINALGDP!$A$1:$L$52,MATCH(RSTAR_HLW!$G164,NOMINALGDP!$A$1:$A$52,0),MATCH(RSTAR_HLW!I$1,NOMINALGDP!$A$1:$L$1,0))</f>
        <v>4.4818176627703384E-2</v>
      </c>
      <c r="J164">
        <f>INDEX(NOMINALGDP!$A$1:$L$52,MATCH(RSTAR_HLW!$G164,NOMINALGDP!$A$1:$A$52,0),MATCH(RSTAR_HLW!J$1,NOMINALGDP!$A$1:$L$1,0))</f>
        <v>0.49446414426341151</v>
      </c>
      <c r="K164">
        <f>INDEX(NOMINALGDP!$A$1:$L$52,MATCH(RSTAR_HLW!$G164,NOMINALGDP!$A$1:$A$52,0),MATCH(RSTAR_HLW!K$1,NOMINALGDP!$A$1:$L$1,0))</f>
        <v>7.4479185580736726E-2</v>
      </c>
      <c r="L164">
        <f>INDEX(NOMINALGDP!$A$1:$L$52,MATCH(RSTAR_HLW!$G164,NOMINALGDP!$A$1:$A$52,0),MATCH(RSTAR_HLW!L$1,NOMINALGDP!$A$1:$L$1,0))</f>
        <v>0.38623849352814832</v>
      </c>
      <c r="N164">
        <f t="shared" si="5"/>
        <v>1.4352140829071578</v>
      </c>
    </row>
    <row r="165" spans="1:14" x14ac:dyDescent="0.25">
      <c r="A165" s="3">
        <v>41183</v>
      </c>
      <c r="B165" s="8">
        <v>0.46852885726628501</v>
      </c>
      <c r="C165" s="8">
        <v>1.4372198429708301</v>
      </c>
      <c r="D165" s="8">
        <v>0.67364000662989099</v>
      </c>
      <c r="E165" s="8">
        <v>1.62726587082281</v>
      </c>
      <c r="G165">
        <f t="shared" si="4"/>
        <v>2012</v>
      </c>
      <c r="I165">
        <f>INDEX(NOMINALGDP!$A$1:$L$52,MATCH(RSTAR_HLW!$G165,NOMINALGDP!$A$1:$A$52,0),MATCH(RSTAR_HLW!I$1,NOMINALGDP!$A$1:$L$1,0))</f>
        <v>4.4818176627703384E-2</v>
      </c>
      <c r="J165">
        <f>INDEX(NOMINALGDP!$A$1:$L$52,MATCH(RSTAR_HLW!$G165,NOMINALGDP!$A$1:$A$52,0),MATCH(RSTAR_HLW!J$1,NOMINALGDP!$A$1:$L$1,0))</f>
        <v>0.49446414426341151</v>
      </c>
      <c r="K165">
        <f>INDEX(NOMINALGDP!$A$1:$L$52,MATCH(RSTAR_HLW!$G165,NOMINALGDP!$A$1:$A$52,0),MATCH(RSTAR_HLW!K$1,NOMINALGDP!$A$1:$L$1,0))</f>
        <v>7.4479185580736726E-2</v>
      </c>
      <c r="L165">
        <f>INDEX(NOMINALGDP!$A$1:$L$52,MATCH(RSTAR_HLW!$G165,NOMINALGDP!$A$1:$A$52,0),MATCH(RSTAR_HLW!L$1,NOMINALGDP!$A$1:$L$1,0))</f>
        <v>0.38623849352814832</v>
      </c>
      <c r="N165">
        <f t="shared" si="5"/>
        <v>1.4103371664378714</v>
      </c>
    </row>
    <row r="166" spans="1:14" x14ac:dyDescent="0.25">
      <c r="A166" s="3">
        <v>41275</v>
      </c>
      <c r="B166" s="8">
        <v>0.49737753316819899</v>
      </c>
      <c r="C166" s="8">
        <v>1.5398397051014701</v>
      </c>
      <c r="D166" s="8">
        <v>0.443805133390894</v>
      </c>
      <c r="E166" s="8">
        <v>1.5822728423438801</v>
      </c>
      <c r="G166">
        <f t="shared" si="4"/>
        <v>2013</v>
      </c>
      <c r="I166">
        <f>INDEX(NOMINALGDP!$A$1:$L$52,MATCH(RSTAR_HLW!$G166,NOMINALGDP!$A$1:$A$52,0),MATCH(RSTAR_HLW!I$1,NOMINALGDP!$A$1:$L$1,0))</f>
        <v>4.5559614797523462E-2</v>
      </c>
      <c r="J166">
        <f>INDEX(NOMINALGDP!$A$1:$L$52,MATCH(RSTAR_HLW!$G166,NOMINALGDP!$A$1:$A$52,0),MATCH(RSTAR_HLW!J$1,NOMINALGDP!$A$1:$L$1,0))</f>
        <v>0.49205337767180446</v>
      </c>
      <c r="K166">
        <f>INDEX(NOMINALGDP!$A$1:$L$52,MATCH(RSTAR_HLW!$G166,NOMINALGDP!$A$1:$A$52,0),MATCH(RSTAR_HLW!K$1,NOMINALGDP!$A$1:$L$1,0))</f>
        <v>7.5068366936962089E-2</v>
      </c>
      <c r="L166">
        <f>INDEX(NOMINALGDP!$A$1:$L$52,MATCH(RSTAR_HLW!$G166,NOMINALGDP!$A$1:$A$52,0),MATCH(RSTAR_HLW!L$1,NOMINALGDP!$A$1:$L$1,0))</f>
        <v>0.38731864059371002</v>
      </c>
      <c r="N166">
        <f t="shared" si="5"/>
        <v>1.4265031497352916</v>
      </c>
    </row>
    <row r="167" spans="1:14" x14ac:dyDescent="0.25">
      <c r="A167" s="3">
        <v>41365</v>
      </c>
      <c r="B167" s="8">
        <v>0.32564529335620801</v>
      </c>
      <c r="C167" s="8">
        <v>1.5295413916626699</v>
      </c>
      <c r="D167" s="8">
        <v>0.50577567955653202</v>
      </c>
      <c r="E167" s="8">
        <v>1.5253889595533201</v>
      </c>
      <c r="G167">
        <f t="shared" si="4"/>
        <v>2013</v>
      </c>
      <c r="I167">
        <f>INDEX(NOMINALGDP!$A$1:$L$52,MATCH(RSTAR_HLW!$G167,NOMINALGDP!$A$1:$A$52,0),MATCH(RSTAR_HLW!I$1,NOMINALGDP!$A$1:$L$1,0))</f>
        <v>4.5559614797523462E-2</v>
      </c>
      <c r="J167">
        <f>INDEX(NOMINALGDP!$A$1:$L$52,MATCH(RSTAR_HLW!$G167,NOMINALGDP!$A$1:$A$52,0),MATCH(RSTAR_HLW!J$1,NOMINALGDP!$A$1:$L$1,0))</f>
        <v>0.49205337767180446</v>
      </c>
      <c r="K167">
        <f>INDEX(NOMINALGDP!$A$1:$L$52,MATCH(RSTAR_HLW!$G167,NOMINALGDP!$A$1:$A$52,0),MATCH(RSTAR_HLW!K$1,NOMINALGDP!$A$1:$L$1,0))</f>
        <v>7.5068366936962089E-2</v>
      </c>
      <c r="L167">
        <f>INDEX(NOMINALGDP!$A$1:$L$52,MATCH(RSTAR_HLW!$G167,NOMINALGDP!$A$1:$A$52,0),MATCH(RSTAR_HLW!L$1,NOMINALGDP!$A$1:$L$1,0))</f>
        <v>0.38731864059371002</v>
      </c>
      <c r="N167">
        <f t="shared" si="5"/>
        <v>1.3962316146739711</v>
      </c>
    </row>
    <row r="168" spans="1:14" x14ac:dyDescent="0.25">
      <c r="A168" s="3">
        <v>41456</v>
      </c>
      <c r="B168" s="8">
        <v>0.419133160005909</v>
      </c>
      <c r="C168" s="8">
        <v>1.5741397672345601</v>
      </c>
      <c r="D168" s="8">
        <v>0.438542704576173</v>
      </c>
      <c r="E168" s="8">
        <v>1.54923075536917</v>
      </c>
      <c r="G168">
        <f t="shared" si="4"/>
        <v>2013</v>
      </c>
      <c r="I168">
        <f>INDEX(NOMINALGDP!$A$1:$L$52,MATCH(RSTAR_HLW!$G168,NOMINALGDP!$A$1:$A$52,0),MATCH(RSTAR_HLW!I$1,NOMINALGDP!$A$1:$L$1,0))</f>
        <v>4.5559614797523462E-2</v>
      </c>
      <c r="J168">
        <f>INDEX(NOMINALGDP!$A$1:$L$52,MATCH(RSTAR_HLW!$G168,NOMINALGDP!$A$1:$A$52,0),MATCH(RSTAR_HLW!J$1,NOMINALGDP!$A$1:$L$1,0))</f>
        <v>0.49205337767180446</v>
      </c>
      <c r="K168">
        <f>INDEX(NOMINALGDP!$A$1:$L$52,MATCH(RSTAR_HLW!$G168,NOMINALGDP!$A$1:$A$52,0),MATCH(RSTAR_HLW!K$1,NOMINALGDP!$A$1:$L$1,0))</f>
        <v>7.5068366936962089E-2</v>
      </c>
      <c r="L168">
        <f>INDEX(NOMINALGDP!$A$1:$L$52,MATCH(RSTAR_HLW!$G168,NOMINALGDP!$A$1:$A$52,0),MATCH(RSTAR_HLW!L$1,NOMINALGDP!$A$1:$L$1,0))</f>
        <v>0.38731864059371002</v>
      </c>
      <c r="N168">
        <f t="shared" si="5"/>
        <v>1.4266229695142167</v>
      </c>
    </row>
    <row r="169" spans="1:14" x14ac:dyDescent="0.25">
      <c r="A169" s="3">
        <v>41548</v>
      </c>
      <c r="B169" s="8">
        <v>0.52815400752104102</v>
      </c>
      <c r="C169" s="8">
        <v>1.6394211256512099</v>
      </c>
      <c r="D169" s="8">
        <v>0.25910202646930502</v>
      </c>
      <c r="E169" s="8">
        <v>1.5812162446715701</v>
      </c>
      <c r="G169">
        <f t="shared" si="4"/>
        <v>2013</v>
      </c>
      <c r="I169">
        <f>INDEX(NOMINALGDP!$A$1:$L$52,MATCH(RSTAR_HLW!$G169,NOMINALGDP!$A$1:$A$52,0),MATCH(RSTAR_HLW!I$1,NOMINALGDP!$A$1:$L$1,0))</f>
        <v>4.5559614797523462E-2</v>
      </c>
      <c r="J169">
        <f>INDEX(NOMINALGDP!$A$1:$L$52,MATCH(RSTAR_HLW!$G169,NOMINALGDP!$A$1:$A$52,0),MATCH(RSTAR_HLW!J$1,NOMINALGDP!$A$1:$L$1,0))</f>
        <v>0.49205337767180446</v>
      </c>
      <c r="K169">
        <f>INDEX(NOMINALGDP!$A$1:$L$52,MATCH(RSTAR_HLW!$G169,NOMINALGDP!$A$1:$A$52,0),MATCH(RSTAR_HLW!K$1,NOMINALGDP!$A$1:$L$1,0))</f>
        <v>7.5068366936962089E-2</v>
      </c>
      <c r="L169">
        <f>INDEX(NOMINALGDP!$A$1:$L$52,MATCH(RSTAR_HLW!$G169,NOMINALGDP!$A$1:$A$52,0),MATCH(RSTAR_HLW!L$1,NOMINALGDP!$A$1:$L$1,0))</f>
        <v>0.38731864059371002</v>
      </c>
      <c r="N169">
        <f t="shared" si="5"/>
        <v>1.4626300878076086</v>
      </c>
    </row>
    <row r="170" spans="1:14" x14ac:dyDescent="0.25">
      <c r="A170" s="3">
        <v>41640</v>
      </c>
      <c r="B170" s="8">
        <v>0.246837166118656</v>
      </c>
      <c r="C170" s="8">
        <v>1.6146258253838099</v>
      </c>
      <c r="D170" s="8">
        <v>0.322421617581089</v>
      </c>
      <c r="E170" s="8">
        <v>1.55762315915584</v>
      </c>
      <c r="G170">
        <f t="shared" si="4"/>
        <v>2014</v>
      </c>
      <c r="I170">
        <f>INDEX(NOMINALGDP!$A$1:$L$52,MATCH(RSTAR_HLW!$G170,NOMINALGDP!$A$1:$A$52,0),MATCH(RSTAR_HLW!I$1,NOMINALGDP!$A$1:$L$1,0))</f>
        <v>4.5885480698292201E-2</v>
      </c>
      <c r="J170">
        <f>INDEX(NOMINALGDP!$A$1:$L$52,MATCH(RSTAR_HLW!$G170,NOMINALGDP!$A$1:$A$52,0),MATCH(RSTAR_HLW!J$1,NOMINALGDP!$A$1:$L$1,0))</f>
        <v>0.49602090234228269</v>
      </c>
      <c r="K170">
        <f>INDEX(NOMINALGDP!$A$1:$L$52,MATCH(RSTAR_HLW!$G170,NOMINALGDP!$A$1:$A$52,0),MATCH(RSTAR_HLW!K$1,NOMINALGDP!$A$1:$L$1,0))</f>
        <v>7.5486525049319811E-2</v>
      </c>
      <c r="L170">
        <f>INDEX(NOMINALGDP!$A$1:$L$52,MATCH(RSTAR_HLW!$G170,NOMINALGDP!$A$1:$A$52,0),MATCH(RSTAR_HLW!L$1,NOMINALGDP!$A$1:$L$1,0))</f>
        <v>0.38260709191010533</v>
      </c>
      <c r="N170">
        <f t="shared" si="5"/>
        <v>1.4325105556020135</v>
      </c>
    </row>
    <row r="171" spans="1:14" x14ac:dyDescent="0.25">
      <c r="A171" s="3">
        <v>41730</v>
      </c>
      <c r="B171" s="8">
        <v>0.51940587303348196</v>
      </c>
      <c r="C171" s="8">
        <v>1.71407649763835</v>
      </c>
      <c r="D171" s="8">
        <v>0.13723950460502601</v>
      </c>
      <c r="E171" s="8">
        <v>1.64991264020711</v>
      </c>
      <c r="G171">
        <f t="shared" si="4"/>
        <v>2014</v>
      </c>
      <c r="I171">
        <f>INDEX(NOMINALGDP!$A$1:$L$52,MATCH(RSTAR_HLW!$G171,NOMINALGDP!$A$1:$A$52,0),MATCH(RSTAR_HLW!I$1,NOMINALGDP!$A$1:$L$1,0))</f>
        <v>4.5885480698292201E-2</v>
      </c>
      <c r="J171">
        <f>INDEX(NOMINALGDP!$A$1:$L$52,MATCH(RSTAR_HLW!$G171,NOMINALGDP!$A$1:$A$52,0),MATCH(RSTAR_HLW!J$1,NOMINALGDP!$A$1:$L$1,0))</f>
        <v>0.49602090234228269</v>
      </c>
      <c r="K171">
        <f>INDEX(NOMINALGDP!$A$1:$L$52,MATCH(RSTAR_HLW!$G171,NOMINALGDP!$A$1:$A$52,0),MATCH(RSTAR_HLW!K$1,NOMINALGDP!$A$1:$L$1,0))</f>
        <v>7.5486525049319811E-2</v>
      </c>
      <c r="L171">
        <f>INDEX(NOMINALGDP!$A$1:$L$52,MATCH(RSTAR_HLW!$G171,NOMINALGDP!$A$1:$A$52,0),MATCH(RSTAR_HLW!L$1,NOMINALGDP!$A$1:$L$1,0))</f>
        <v>0.38260709191010533</v>
      </c>
      <c r="N171">
        <f t="shared" si="5"/>
        <v>1.5156789696814212</v>
      </c>
    </row>
    <row r="172" spans="1:14" x14ac:dyDescent="0.25">
      <c r="A172" s="3">
        <v>41821</v>
      </c>
      <c r="B172" s="8">
        <v>0.55137499449868299</v>
      </c>
      <c r="C172" s="8">
        <v>1.8024575283693201</v>
      </c>
      <c r="D172" s="8">
        <v>0.20392717943875299</v>
      </c>
      <c r="E172" s="8">
        <v>1.6155804655420201</v>
      </c>
      <c r="G172">
        <f t="shared" si="4"/>
        <v>2014</v>
      </c>
      <c r="I172">
        <f>INDEX(NOMINALGDP!$A$1:$L$52,MATCH(RSTAR_HLW!$G172,NOMINALGDP!$A$1:$A$52,0),MATCH(RSTAR_HLW!I$1,NOMINALGDP!$A$1:$L$1,0))</f>
        <v>4.5885480698292201E-2</v>
      </c>
      <c r="J172">
        <f>INDEX(NOMINALGDP!$A$1:$L$52,MATCH(RSTAR_HLW!$G172,NOMINALGDP!$A$1:$A$52,0),MATCH(RSTAR_HLW!J$1,NOMINALGDP!$A$1:$L$1,0))</f>
        <v>0.49602090234228269</v>
      </c>
      <c r="K172">
        <f>INDEX(NOMINALGDP!$A$1:$L$52,MATCH(RSTAR_HLW!$G172,NOMINALGDP!$A$1:$A$52,0),MATCH(RSTAR_HLW!K$1,NOMINALGDP!$A$1:$L$1,0))</f>
        <v>7.5486525049319811E-2</v>
      </c>
      <c r="L172">
        <f>INDEX(NOMINALGDP!$A$1:$L$52,MATCH(RSTAR_HLW!$G172,NOMINALGDP!$A$1:$A$52,0),MATCH(RSTAR_HLW!L$1,NOMINALGDP!$A$1:$L$1,0))</f>
        <v>0.38260709191010533</v>
      </c>
      <c r="N172">
        <f t="shared" si="5"/>
        <v>1.5528830141297281</v>
      </c>
    </row>
    <row r="173" spans="1:14" x14ac:dyDescent="0.25">
      <c r="A173" s="3">
        <v>41913</v>
      </c>
      <c r="B173" s="8">
        <v>0.40491019012053803</v>
      </c>
      <c r="C173" s="8">
        <v>1.8149487132823701</v>
      </c>
      <c r="D173" s="8">
        <v>0.23092771408411</v>
      </c>
      <c r="E173" s="8">
        <v>1.58183458531326</v>
      </c>
      <c r="G173">
        <f t="shared" si="4"/>
        <v>2014</v>
      </c>
      <c r="I173">
        <f>INDEX(NOMINALGDP!$A$1:$L$52,MATCH(RSTAR_HLW!$G173,NOMINALGDP!$A$1:$A$52,0),MATCH(RSTAR_HLW!I$1,NOMINALGDP!$A$1:$L$1,0))</f>
        <v>4.5885480698292201E-2</v>
      </c>
      <c r="J173">
        <f>INDEX(NOMINALGDP!$A$1:$L$52,MATCH(RSTAR_HLW!$G173,NOMINALGDP!$A$1:$A$52,0),MATCH(RSTAR_HLW!J$1,NOMINALGDP!$A$1:$L$1,0))</f>
        <v>0.49602090234228269</v>
      </c>
      <c r="K173">
        <f>INDEX(NOMINALGDP!$A$1:$L$52,MATCH(RSTAR_HLW!$G173,NOMINALGDP!$A$1:$A$52,0),MATCH(RSTAR_HLW!K$1,NOMINALGDP!$A$1:$L$1,0))</f>
        <v>7.5486525049319811E-2</v>
      </c>
      <c r="L173">
        <f>INDEX(NOMINALGDP!$A$1:$L$52,MATCH(RSTAR_HLW!$G173,NOMINALGDP!$A$1:$A$52,0),MATCH(RSTAR_HLW!L$1,NOMINALGDP!$A$1:$L$1,0))</f>
        <v>0.38260709191010533</v>
      </c>
      <c r="N173">
        <f t="shared" si="5"/>
        <v>1.5414850584239299</v>
      </c>
    </row>
    <row r="174" spans="1:14" x14ac:dyDescent="0.25">
      <c r="A174" s="3">
        <v>42005</v>
      </c>
      <c r="B174" s="8">
        <v>0.34210798445546797</v>
      </c>
      <c r="C174" s="8">
        <v>1.6147746393400699</v>
      </c>
      <c r="D174" s="8">
        <v>0.35051146189452198</v>
      </c>
      <c r="E174" s="8">
        <v>1.5782390471957499</v>
      </c>
      <c r="G174">
        <f t="shared" si="4"/>
        <v>2015</v>
      </c>
      <c r="I174">
        <f>INDEX(NOMINALGDP!$A$1:$L$52,MATCH(RSTAR_HLW!$G174,NOMINALGDP!$A$1:$A$52,0),MATCH(RSTAR_HLW!I$1,NOMINALGDP!$A$1:$L$1,0))</f>
        <v>4.6525579681855306E-2</v>
      </c>
      <c r="J174">
        <f>INDEX(NOMINALGDP!$A$1:$L$52,MATCH(RSTAR_HLW!$G174,NOMINALGDP!$A$1:$A$52,0),MATCH(RSTAR_HLW!J$1,NOMINALGDP!$A$1:$L$1,0))</f>
        <v>0.53205447436893372</v>
      </c>
      <c r="K174">
        <f>INDEX(NOMINALGDP!$A$1:$L$52,MATCH(RSTAR_HLW!$G174,NOMINALGDP!$A$1:$A$52,0),MATCH(RSTAR_HLW!K$1,NOMINALGDP!$A$1:$L$1,0))</f>
        <v>8.0861153820307549E-2</v>
      </c>
      <c r="L174">
        <f>INDEX(NOMINALGDP!$A$1:$L$52,MATCH(RSTAR_HLW!$G174,NOMINALGDP!$A$1:$A$52,0),MATCH(RSTAR_HLW!L$1,NOMINALGDP!$A$1:$L$1,0))</f>
        <v>0.34055879212890344</v>
      </c>
      <c r="N174">
        <f t="shared" si="5"/>
        <v>1.4408907890886371</v>
      </c>
    </row>
    <row r="175" spans="1:14" x14ac:dyDescent="0.25">
      <c r="A175" s="3">
        <v>42095</v>
      </c>
      <c r="B175" s="8">
        <v>0.48623466144566502</v>
      </c>
      <c r="C175" s="8">
        <v>1.5031022587373</v>
      </c>
      <c r="D175" s="8">
        <v>0.40796306818178402</v>
      </c>
      <c r="E175" s="8">
        <v>1.5614960276388701</v>
      </c>
      <c r="G175">
        <f t="shared" si="4"/>
        <v>2015</v>
      </c>
      <c r="I175">
        <f>INDEX(NOMINALGDP!$A$1:$L$52,MATCH(RSTAR_HLW!$G175,NOMINALGDP!$A$1:$A$52,0),MATCH(RSTAR_HLW!I$1,NOMINALGDP!$A$1:$L$1,0))</f>
        <v>4.6525579681855306E-2</v>
      </c>
      <c r="J175">
        <f>INDEX(NOMINALGDP!$A$1:$L$52,MATCH(RSTAR_HLW!$G175,NOMINALGDP!$A$1:$A$52,0),MATCH(RSTAR_HLW!J$1,NOMINALGDP!$A$1:$L$1,0))</f>
        <v>0.53205447436893372</v>
      </c>
      <c r="K175">
        <f>INDEX(NOMINALGDP!$A$1:$L$52,MATCH(RSTAR_HLW!$G175,NOMINALGDP!$A$1:$A$52,0),MATCH(RSTAR_HLW!K$1,NOMINALGDP!$A$1:$L$1,0))</f>
        <v>8.0861153820307549E-2</v>
      </c>
      <c r="L175">
        <f>INDEX(NOMINALGDP!$A$1:$L$52,MATCH(RSTAR_HLW!$G175,NOMINALGDP!$A$1:$A$52,0),MATCH(RSTAR_HLW!L$1,NOMINALGDP!$A$1:$L$1,0))</f>
        <v>0.34055879212890344</v>
      </c>
      <c r="N175">
        <f t="shared" si="5"/>
        <v>1.3871241971764277</v>
      </c>
    </row>
    <row r="176" spans="1:14" x14ac:dyDescent="0.25">
      <c r="A176" s="3">
        <v>42186</v>
      </c>
      <c r="B176" s="8">
        <v>0.36440288802910598</v>
      </c>
      <c r="C176" s="8">
        <v>1.5073980930733699</v>
      </c>
      <c r="D176" s="8">
        <v>0.39000544783867602</v>
      </c>
      <c r="E176" s="8">
        <v>1.61849205110343</v>
      </c>
      <c r="G176">
        <f t="shared" si="4"/>
        <v>2015</v>
      </c>
      <c r="I176">
        <f>INDEX(NOMINALGDP!$A$1:$L$52,MATCH(RSTAR_HLW!$G176,NOMINALGDP!$A$1:$A$52,0),MATCH(RSTAR_HLW!I$1,NOMINALGDP!$A$1:$L$1,0))</f>
        <v>4.6525579681855306E-2</v>
      </c>
      <c r="J176">
        <f>INDEX(NOMINALGDP!$A$1:$L$52,MATCH(RSTAR_HLW!$G176,NOMINALGDP!$A$1:$A$52,0),MATCH(RSTAR_HLW!J$1,NOMINALGDP!$A$1:$L$1,0))</f>
        <v>0.53205447436893372</v>
      </c>
      <c r="K176">
        <f>INDEX(NOMINALGDP!$A$1:$L$52,MATCH(RSTAR_HLW!$G176,NOMINALGDP!$A$1:$A$52,0),MATCH(RSTAR_HLW!K$1,NOMINALGDP!$A$1:$L$1,0))</f>
        <v>8.0861153820307549E-2</v>
      </c>
      <c r="L176">
        <f>INDEX(NOMINALGDP!$A$1:$L$52,MATCH(RSTAR_HLW!$G176,NOMINALGDP!$A$1:$A$52,0),MATCH(RSTAR_HLW!L$1,NOMINALGDP!$A$1:$L$1,0))</f>
        <v>0.34055879212890344</v>
      </c>
      <c r="N176">
        <f t="shared" si="5"/>
        <v>1.4016999441806379</v>
      </c>
    </row>
    <row r="177" spans="1:14" x14ac:dyDescent="0.25">
      <c r="A177" s="3">
        <v>42278</v>
      </c>
      <c r="B177" s="8">
        <v>0.220739339624105</v>
      </c>
      <c r="C177" s="8">
        <v>1.4281799236291699</v>
      </c>
      <c r="D177" s="8">
        <v>0.431594502834939</v>
      </c>
      <c r="E177" s="8">
        <v>1.66210927974929</v>
      </c>
      <c r="G177">
        <f t="shared" si="4"/>
        <v>2015</v>
      </c>
      <c r="I177">
        <f>INDEX(NOMINALGDP!$A$1:$L$52,MATCH(RSTAR_HLW!$G177,NOMINALGDP!$A$1:$A$52,0),MATCH(RSTAR_HLW!I$1,NOMINALGDP!$A$1:$L$1,0))</f>
        <v>4.6525579681855306E-2</v>
      </c>
      <c r="J177">
        <f>INDEX(NOMINALGDP!$A$1:$L$52,MATCH(RSTAR_HLW!$G177,NOMINALGDP!$A$1:$A$52,0),MATCH(RSTAR_HLW!J$1,NOMINALGDP!$A$1:$L$1,0))</f>
        <v>0.53205447436893372</v>
      </c>
      <c r="K177">
        <f>INDEX(NOMINALGDP!$A$1:$L$52,MATCH(RSTAR_HLW!$G177,NOMINALGDP!$A$1:$A$52,0),MATCH(RSTAR_HLW!K$1,NOMINALGDP!$A$1:$L$1,0))</f>
        <v>8.0861153820307549E-2</v>
      </c>
      <c r="L177">
        <f>INDEX(NOMINALGDP!$A$1:$L$52,MATCH(RSTAR_HLW!$G177,NOMINALGDP!$A$1:$A$52,0),MATCH(RSTAR_HLW!L$1,NOMINALGDP!$A$1:$L$1,0))</f>
        <v>0.34055879212890344</v>
      </c>
      <c r="N177">
        <f t="shared" si="5"/>
        <v>1.3710847024847785</v>
      </c>
    </row>
    <row r="178" spans="1:14" x14ac:dyDescent="0.25">
      <c r="A178" s="3">
        <v>42370</v>
      </c>
      <c r="B178" s="8">
        <v>0.38383892579738799</v>
      </c>
      <c r="C178" s="8">
        <v>1.4374322180541901</v>
      </c>
      <c r="D178" s="8">
        <v>0.33906710034960602</v>
      </c>
      <c r="E178" s="8">
        <v>1.61289530513154</v>
      </c>
      <c r="G178">
        <f t="shared" si="4"/>
        <v>2016</v>
      </c>
      <c r="I178">
        <f>INDEX(NOMINALGDP!$A$1:$L$52,MATCH(RSTAR_HLW!$G178,NOMINALGDP!$A$1:$A$52,0),MATCH(RSTAR_HLW!I$1,NOMINALGDP!$A$1:$L$1,0))</f>
        <v>4.759795327471264E-2</v>
      </c>
      <c r="J178">
        <f>INDEX(NOMINALGDP!$A$1:$L$52,MATCH(RSTAR_HLW!$G178,NOMINALGDP!$A$1:$A$52,0),MATCH(RSTAR_HLW!J$1,NOMINALGDP!$A$1:$L$1,0))</f>
        <v>0.5316910287042117</v>
      </c>
      <c r="K178">
        <f>INDEX(NOMINALGDP!$A$1:$L$52,MATCH(RSTAR_HLW!$G178,NOMINALGDP!$A$1:$A$52,0),MATCH(RSTAR_HLW!K$1,NOMINALGDP!$A$1:$L$1,0))</f>
        <v>8.2164389676041602E-2</v>
      </c>
      <c r="L178">
        <f>INDEX(NOMINALGDP!$A$1:$L$52,MATCH(RSTAR_HLW!$G178,NOMINALGDP!$A$1:$A$52,0),MATCH(RSTAR_HLW!L$1,NOMINALGDP!$A$1:$L$1,0))</f>
        <v>0.33854662834503402</v>
      </c>
      <c r="N178">
        <f t="shared" si="5"/>
        <v>1.3564392707501973</v>
      </c>
    </row>
    <row r="179" spans="1:14" x14ac:dyDescent="0.25">
      <c r="A179" s="3">
        <v>42461</v>
      </c>
      <c r="B179" s="8">
        <v>0.42552570587447403</v>
      </c>
      <c r="C179" s="8">
        <v>1.3155436023692999</v>
      </c>
      <c r="D179" s="8">
        <v>0.31040636441825997</v>
      </c>
      <c r="E179" s="8">
        <v>1.5825966697440901</v>
      </c>
      <c r="G179">
        <f t="shared" si="4"/>
        <v>2016</v>
      </c>
      <c r="I179">
        <f>INDEX(NOMINALGDP!$A$1:$L$52,MATCH(RSTAR_HLW!$G179,NOMINALGDP!$A$1:$A$52,0),MATCH(RSTAR_HLW!I$1,NOMINALGDP!$A$1:$L$1,0))</f>
        <v>4.759795327471264E-2</v>
      </c>
      <c r="J179">
        <f>INDEX(NOMINALGDP!$A$1:$L$52,MATCH(RSTAR_HLW!$G179,NOMINALGDP!$A$1:$A$52,0),MATCH(RSTAR_HLW!J$1,NOMINALGDP!$A$1:$L$1,0))</f>
        <v>0.5316910287042117</v>
      </c>
      <c r="K179">
        <f>INDEX(NOMINALGDP!$A$1:$L$52,MATCH(RSTAR_HLW!$G179,NOMINALGDP!$A$1:$A$52,0),MATCH(RSTAR_HLW!K$1,NOMINALGDP!$A$1:$L$1,0))</f>
        <v>8.2164389676041602E-2</v>
      </c>
      <c r="L179">
        <f>INDEX(NOMINALGDP!$A$1:$L$52,MATCH(RSTAR_HLW!$G179,NOMINALGDP!$A$1:$A$52,0),MATCH(RSTAR_HLW!L$1,NOMINALGDP!$A$1:$L$1,0))</f>
        <v>0.33854662834503402</v>
      </c>
      <c r="N179">
        <f t="shared" si="5"/>
        <v>1.2810039999703062</v>
      </c>
    </row>
    <row r="180" spans="1:14" x14ac:dyDescent="0.25">
      <c r="A180" s="3">
        <v>42552</v>
      </c>
      <c r="B180" s="8">
        <v>0.432965790132255</v>
      </c>
      <c r="C180" s="8">
        <v>1.38019329019619</v>
      </c>
      <c r="D180" s="8">
        <v>0.37749317503791902</v>
      </c>
      <c r="E180" s="8">
        <v>1.5878422490670001</v>
      </c>
      <c r="G180">
        <f t="shared" si="4"/>
        <v>2016</v>
      </c>
      <c r="I180">
        <f>INDEX(NOMINALGDP!$A$1:$L$52,MATCH(RSTAR_HLW!$G180,NOMINALGDP!$A$1:$A$52,0),MATCH(RSTAR_HLW!I$1,NOMINALGDP!$A$1:$L$1,0))</f>
        <v>4.759795327471264E-2</v>
      </c>
      <c r="J180">
        <f>INDEX(NOMINALGDP!$A$1:$L$52,MATCH(RSTAR_HLW!$G180,NOMINALGDP!$A$1:$A$52,0),MATCH(RSTAR_HLW!J$1,NOMINALGDP!$A$1:$L$1,0))</f>
        <v>0.5316910287042117</v>
      </c>
      <c r="K180">
        <f>INDEX(NOMINALGDP!$A$1:$L$52,MATCH(RSTAR_HLW!$G180,NOMINALGDP!$A$1:$A$52,0),MATCH(RSTAR_HLW!K$1,NOMINALGDP!$A$1:$L$1,0))</f>
        <v>8.2164389676041602E-2</v>
      </c>
      <c r="L180">
        <f>INDEX(NOMINALGDP!$A$1:$L$52,MATCH(RSTAR_HLW!$G180,NOMINALGDP!$A$1:$A$52,0),MATCH(RSTAR_HLW!L$1,NOMINALGDP!$A$1:$L$1,0))</f>
        <v>0.33854662834503402</v>
      </c>
      <c r="N180">
        <f t="shared" si="5"/>
        <v>1.3230198118226173</v>
      </c>
    </row>
    <row r="181" spans="1:14" x14ac:dyDescent="0.25">
      <c r="A181" s="3">
        <v>42644</v>
      </c>
      <c r="B181" s="8">
        <v>0.378683499954799</v>
      </c>
      <c r="C181" s="8">
        <v>1.31095271184773</v>
      </c>
      <c r="D181" s="8">
        <v>0.48093166430471201</v>
      </c>
      <c r="E181" s="8">
        <v>1.6339806025063299</v>
      </c>
      <c r="G181">
        <f t="shared" si="4"/>
        <v>2016</v>
      </c>
      <c r="I181">
        <f>INDEX(NOMINALGDP!$A$1:$L$52,MATCH(RSTAR_HLW!$G181,NOMINALGDP!$A$1:$A$52,0),MATCH(RSTAR_HLW!I$1,NOMINALGDP!$A$1:$L$1,0))</f>
        <v>4.759795327471264E-2</v>
      </c>
      <c r="J181">
        <f>INDEX(NOMINALGDP!$A$1:$L$52,MATCH(RSTAR_HLW!$G181,NOMINALGDP!$A$1:$A$52,0),MATCH(RSTAR_HLW!J$1,NOMINALGDP!$A$1:$L$1,0))</f>
        <v>0.5316910287042117</v>
      </c>
      <c r="K181">
        <f>INDEX(NOMINALGDP!$A$1:$L$52,MATCH(RSTAR_HLW!$G181,NOMINALGDP!$A$1:$A$52,0),MATCH(RSTAR_HLW!K$1,NOMINALGDP!$A$1:$L$1,0))</f>
        <v>8.2164389676041602E-2</v>
      </c>
      <c r="L181">
        <f>INDEX(NOMINALGDP!$A$1:$L$52,MATCH(RSTAR_HLW!$G181,NOMINALGDP!$A$1:$A$52,0),MATCH(RSTAR_HLW!L$1,NOMINALGDP!$A$1:$L$1,0))</f>
        <v>0.33854662834503402</v>
      </c>
      <c r="N181">
        <f t="shared" si="5"/>
        <v>1.3077404359148335</v>
      </c>
    </row>
    <row r="182" spans="1:14" x14ac:dyDescent="0.25">
      <c r="A182" s="3">
        <v>42736</v>
      </c>
      <c r="B182" s="8">
        <v>0.38951629225652601</v>
      </c>
      <c r="C182" s="8">
        <v>1.4099160576424601</v>
      </c>
      <c r="D182" s="8">
        <v>0.63491665011551601</v>
      </c>
      <c r="E182" s="8">
        <v>1.6500512169888699</v>
      </c>
      <c r="G182">
        <f t="shared" si="4"/>
        <v>2017</v>
      </c>
      <c r="I182">
        <f>INDEX(NOMINALGDP!$A$1:$L$52,MATCH(RSTAR_HLW!$G182,NOMINALGDP!$A$1:$A$52,0),MATCH(RSTAR_HLW!I$1,NOMINALGDP!$A$1:$L$1,0))</f>
        <v>4.7765440165691807E-2</v>
      </c>
      <c r="J182">
        <f>INDEX(NOMINALGDP!$A$1:$L$52,MATCH(RSTAR_HLW!$G182,NOMINALGDP!$A$1:$A$52,0),MATCH(RSTAR_HLW!J$1,NOMINALGDP!$A$1:$L$1,0))</f>
        <v>0.52865472910944633</v>
      </c>
      <c r="K182">
        <f>INDEX(NOMINALGDP!$A$1:$L$52,MATCH(RSTAR_HLW!$G182,NOMINALGDP!$A$1:$A$52,0),MATCH(RSTAR_HLW!K$1,NOMINALGDP!$A$1:$L$1,0))</f>
        <v>8.1743518398370213E-2</v>
      </c>
      <c r="L182">
        <f>INDEX(NOMINALGDP!$A$1:$L$52,MATCH(RSTAR_HLW!$G182,NOMINALGDP!$A$1:$A$52,0),MATCH(RSTAR_HLW!L$1,NOMINALGDP!$A$1:$L$1,0))</f>
        <v>0.3418363123264917</v>
      </c>
      <c r="N182">
        <f t="shared" si="5"/>
        <v>1.3799119527068389</v>
      </c>
    </row>
    <row r="183" spans="1:14" x14ac:dyDescent="0.25">
      <c r="A183" s="3">
        <v>42826</v>
      </c>
      <c r="B183" s="8">
        <v>0.26955293387507101</v>
      </c>
      <c r="C183" s="8">
        <v>1.4453438874061899</v>
      </c>
      <c r="D183" s="8">
        <v>0.524121385039516</v>
      </c>
      <c r="E183" s="8">
        <v>1.6965245856123301</v>
      </c>
      <c r="G183">
        <f t="shared" si="4"/>
        <v>2017</v>
      </c>
      <c r="I183">
        <f>INDEX(NOMINALGDP!$A$1:$L$52,MATCH(RSTAR_HLW!$G183,NOMINALGDP!$A$1:$A$52,0),MATCH(RSTAR_HLW!I$1,NOMINALGDP!$A$1:$L$1,0))</f>
        <v>4.7765440165691807E-2</v>
      </c>
      <c r="J183">
        <f>INDEX(NOMINALGDP!$A$1:$L$52,MATCH(RSTAR_HLW!$G183,NOMINALGDP!$A$1:$A$52,0),MATCH(RSTAR_HLW!J$1,NOMINALGDP!$A$1:$L$1,0))</f>
        <v>0.52865472910944633</v>
      </c>
      <c r="K183">
        <f>INDEX(NOMINALGDP!$A$1:$L$52,MATCH(RSTAR_HLW!$G183,NOMINALGDP!$A$1:$A$52,0),MATCH(RSTAR_HLW!K$1,NOMINALGDP!$A$1:$L$1,0))</f>
        <v>8.1743518398370213E-2</v>
      </c>
      <c r="L183">
        <f>INDEX(NOMINALGDP!$A$1:$L$52,MATCH(RSTAR_HLW!$G183,NOMINALGDP!$A$1:$A$52,0),MATCH(RSTAR_HLW!L$1,NOMINALGDP!$A$1:$L$1,0))</f>
        <v>0.3418363123264917</v>
      </c>
      <c r="N183">
        <f t="shared" si="5"/>
        <v>1.3997404299991152</v>
      </c>
    </row>
    <row r="184" spans="1:14" x14ac:dyDescent="0.25">
      <c r="A184" s="3">
        <v>42917</v>
      </c>
      <c r="B184" s="8">
        <v>0.27624459845133498</v>
      </c>
      <c r="C184" s="8">
        <v>1.3919076258279</v>
      </c>
      <c r="D184" s="8">
        <v>0.61234779156060304</v>
      </c>
      <c r="E184" s="8">
        <v>1.65574748853229</v>
      </c>
      <c r="G184">
        <f t="shared" si="4"/>
        <v>2017</v>
      </c>
      <c r="I184">
        <f>INDEX(NOMINALGDP!$A$1:$L$52,MATCH(RSTAR_HLW!$G184,NOMINALGDP!$A$1:$A$52,0),MATCH(RSTAR_HLW!I$1,NOMINALGDP!$A$1:$L$1,0))</f>
        <v>4.7765440165691807E-2</v>
      </c>
      <c r="J184">
        <f>INDEX(NOMINALGDP!$A$1:$L$52,MATCH(RSTAR_HLW!$G184,NOMINALGDP!$A$1:$A$52,0),MATCH(RSTAR_HLW!J$1,NOMINALGDP!$A$1:$L$1,0))</f>
        <v>0.52865472910944633</v>
      </c>
      <c r="K184">
        <f>INDEX(NOMINALGDP!$A$1:$L$52,MATCH(RSTAR_HLW!$G184,NOMINALGDP!$A$1:$A$52,0),MATCH(RSTAR_HLW!K$1,NOMINALGDP!$A$1:$L$1,0))</f>
        <v>8.1743518398370213E-2</v>
      </c>
      <c r="L184">
        <f>INDEX(NOMINALGDP!$A$1:$L$52,MATCH(RSTAR_HLW!$G184,NOMINALGDP!$A$1:$A$52,0),MATCH(RSTAR_HLW!L$1,NOMINALGDP!$A$1:$L$1,0))</f>
        <v>0.3418363123264917</v>
      </c>
      <c r="N184">
        <f t="shared" si="5"/>
        <v>1.3650835723052075</v>
      </c>
    </row>
    <row r="185" spans="1:14" x14ac:dyDescent="0.25">
      <c r="A185" s="3">
        <v>43009</v>
      </c>
      <c r="B185" s="8">
        <v>0.48982891941093898</v>
      </c>
      <c r="C185" s="8">
        <v>1.42835026115482</v>
      </c>
      <c r="D185" s="8">
        <v>0.74487857333601304</v>
      </c>
      <c r="E185" s="8">
        <v>1.5734420390997299</v>
      </c>
      <c r="G185">
        <f t="shared" si="4"/>
        <v>2017</v>
      </c>
      <c r="I185">
        <f>INDEX(NOMINALGDP!$A$1:$L$52,MATCH(RSTAR_HLW!$G185,NOMINALGDP!$A$1:$A$52,0),MATCH(RSTAR_HLW!I$1,NOMINALGDP!$A$1:$L$1,0))</f>
        <v>4.7765440165691807E-2</v>
      </c>
      <c r="J185">
        <f>INDEX(NOMINALGDP!$A$1:$L$52,MATCH(RSTAR_HLW!$G185,NOMINALGDP!$A$1:$A$52,0),MATCH(RSTAR_HLW!J$1,NOMINALGDP!$A$1:$L$1,0))</f>
        <v>0.52865472910944633</v>
      </c>
      <c r="K185">
        <f>INDEX(NOMINALGDP!$A$1:$L$52,MATCH(RSTAR_HLW!$G185,NOMINALGDP!$A$1:$A$52,0),MATCH(RSTAR_HLW!K$1,NOMINALGDP!$A$1:$L$1,0))</f>
        <v>8.1743518398370213E-2</v>
      </c>
      <c r="L185">
        <f>INDEX(NOMINALGDP!$A$1:$L$52,MATCH(RSTAR_HLW!$G185,NOMINALGDP!$A$1:$A$52,0),MATCH(RSTAR_HLW!L$1,NOMINALGDP!$A$1:$L$1,0))</f>
        <v>0.3418363123264917</v>
      </c>
      <c r="N185">
        <f t="shared" si="5"/>
        <v>1.3772496339951283</v>
      </c>
    </row>
    <row r="186" spans="1:14" x14ac:dyDescent="0.25">
      <c r="A186" s="3">
        <v>43101</v>
      </c>
      <c r="B186" s="8">
        <v>0.63894756071456504</v>
      </c>
      <c r="C186" s="8">
        <v>1.4897674098517699</v>
      </c>
      <c r="D186" s="8">
        <v>0.62535113329703895</v>
      </c>
      <c r="E186" s="8">
        <v>1.5091631346580301</v>
      </c>
      <c r="G186">
        <f t="shared" si="4"/>
        <v>2018</v>
      </c>
      <c r="I186">
        <f>INDEX(NOMINALGDP!$A$1:$L$52,MATCH(RSTAR_HLW!$G186,NOMINALGDP!$A$1:$A$52,0),MATCH(RSTAR_HLW!I$1,NOMINALGDP!$A$1:$L$1,0))</f>
        <v>4.7983213366204841E-2</v>
      </c>
      <c r="J186">
        <f>INDEX(NOMINALGDP!$A$1:$L$52,MATCH(RSTAR_HLW!$G186,NOMINALGDP!$A$1:$A$52,0),MATCH(RSTAR_HLW!J$1,NOMINALGDP!$A$1:$L$1,0))</f>
        <v>0.53111787042147229</v>
      </c>
      <c r="K186">
        <f>INDEX(NOMINALGDP!$A$1:$L$52,MATCH(RSTAR_HLW!$G186,NOMINALGDP!$A$1:$A$52,0),MATCH(RSTAR_HLW!K$1,NOMINALGDP!$A$1:$L$1,0))</f>
        <v>8.0738407547725655E-2</v>
      </c>
      <c r="L186">
        <f>INDEX(NOMINALGDP!$A$1:$L$52,MATCH(RSTAR_HLW!$G186,NOMINALGDP!$A$1:$A$52,0),MATCH(RSTAR_HLW!L$1,NOMINALGDP!$A$1:$L$1,0))</f>
        <v>0.34016050866459741</v>
      </c>
      <c r="N186">
        <f t="shared" si="5"/>
        <v>1.3857484054830702</v>
      </c>
    </row>
    <row r="187" spans="1:14" x14ac:dyDescent="0.25">
      <c r="A187" s="3">
        <v>43191</v>
      </c>
      <c r="B187" s="8">
        <v>0.65867997823830404</v>
      </c>
      <c r="C187" s="8">
        <v>1.4292423444672899</v>
      </c>
      <c r="D187" s="8">
        <v>0.71005150414162899</v>
      </c>
      <c r="E187" s="8">
        <v>1.50909753354372</v>
      </c>
      <c r="G187">
        <f t="shared" si="4"/>
        <v>2018</v>
      </c>
      <c r="I187">
        <f>INDEX(NOMINALGDP!$A$1:$L$52,MATCH(RSTAR_HLW!$G187,NOMINALGDP!$A$1:$A$52,0),MATCH(RSTAR_HLW!I$1,NOMINALGDP!$A$1:$L$1,0))</f>
        <v>4.7983213366204841E-2</v>
      </c>
      <c r="J187">
        <f>INDEX(NOMINALGDP!$A$1:$L$52,MATCH(RSTAR_HLW!$G187,NOMINALGDP!$A$1:$A$52,0),MATCH(RSTAR_HLW!J$1,NOMINALGDP!$A$1:$L$1,0))</f>
        <v>0.53111787042147229</v>
      </c>
      <c r="K187">
        <f>INDEX(NOMINALGDP!$A$1:$L$52,MATCH(RSTAR_HLW!$G187,NOMINALGDP!$A$1:$A$52,0),MATCH(RSTAR_HLW!K$1,NOMINALGDP!$A$1:$L$1,0))</f>
        <v>8.0738407547725655E-2</v>
      </c>
      <c r="L187">
        <f>INDEX(NOMINALGDP!$A$1:$L$52,MATCH(RSTAR_HLW!$G187,NOMINALGDP!$A$1:$A$52,0),MATCH(RSTAR_HLW!L$1,NOMINALGDP!$A$1:$L$1,0))</f>
        <v>0.34016050866459741</v>
      </c>
      <c r="N187">
        <f t="shared" si="5"/>
        <v>1.3613655446014987</v>
      </c>
    </row>
    <row r="188" spans="1:14" x14ac:dyDescent="0.25">
      <c r="A188" s="3">
        <v>43282</v>
      </c>
      <c r="B188" s="8">
        <v>0.48152942249339697</v>
      </c>
      <c r="C188" s="8">
        <v>1.50126321074909</v>
      </c>
      <c r="D188" s="8">
        <v>0.634305240700897</v>
      </c>
      <c r="E188" s="8">
        <v>1.5155219033648999</v>
      </c>
      <c r="G188">
        <f t="shared" si="4"/>
        <v>2018</v>
      </c>
      <c r="I188">
        <f>INDEX(NOMINALGDP!$A$1:$L$52,MATCH(RSTAR_HLW!$G188,NOMINALGDP!$A$1:$A$52,0),MATCH(RSTAR_HLW!I$1,NOMINALGDP!$A$1:$L$1,0))</f>
        <v>4.7983213366204841E-2</v>
      </c>
      <c r="J188">
        <f>INDEX(NOMINALGDP!$A$1:$L$52,MATCH(RSTAR_HLW!$G188,NOMINALGDP!$A$1:$A$52,0),MATCH(RSTAR_HLW!J$1,NOMINALGDP!$A$1:$L$1,0))</f>
        <v>0.53111787042147229</v>
      </c>
      <c r="K188">
        <f>INDEX(NOMINALGDP!$A$1:$L$52,MATCH(RSTAR_HLW!$G188,NOMINALGDP!$A$1:$A$52,0),MATCH(RSTAR_HLW!K$1,NOMINALGDP!$A$1:$L$1,0))</f>
        <v>8.0738407547725655E-2</v>
      </c>
      <c r="L188">
        <f>INDEX(NOMINALGDP!$A$1:$L$52,MATCH(RSTAR_HLW!$G188,NOMINALGDP!$A$1:$A$52,0),MATCH(RSTAR_HLW!L$1,NOMINALGDP!$A$1:$L$1,0))</f>
        <v>0.34016050866459741</v>
      </c>
      <c r="N188">
        <f t="shared" si="5"/>
        <v>1.3871865450310752</v>
      </c>
    </row>
    <row r="189" spans="1:14" x14ac:dyDescent="0.25">
      <c r="A189" s="3">
        <v>43374</v>
      </c>
      <c r="B189" s="8">
        <v>0.45903466652455899</v>
      </c>
      <c r="C189" s="8">
        <v>1.47722072498086</v>
      </c>
      <c r="D189" s="8">
        <v>0.430980095750919</v>
      </c>
      <c r="E189" s="8">
        <v>1.4857459292045501</v>
      </c>
      <c r="G189">
        <f t="shared" si="4"/>
        <v>2018</v>
      </c>
      <c r="I189">
        <f>INDEX(NOMINALGDP!$A$1:$L$52,MATCH(RSTAR_HLW!$G189,NOMINALGDP!$A$1:$A$52,0),MATCH(RSTAR_HLW!I$1,NOMINALGDP!$A$1:$L$1,0))</f>
        <v>4.7983213366204841E-2</v>
      </c>
      <c r="J189">
        <f>INDEX(NOMINALGDP!$A$1:$L$52,MATCH(RSTAR_HLW!$G189,NOMINALGDP!$A$1:$A$52,0),MATCH(RSTAR_HLW!J$1,NOMINALGDP!$A$1:$L$1,0))</f>
        <v>0.53111787042147229</v>
      </c>
      <c r="K189">
        <f>INDEX(NOMINALGDP!$A$1:$L$52,MATCH(RSTAR_HLW!$G189,NOMINALGDP!$A$1:$A$52,0),MATCH(RSTAR_HLW!K$1,NOMINALGDP!$A$1:$L$1,0))</f>
        <v>8.0738407547725655E-2</v>
      </c>
      <c r="L189">
        <f>INDEX(NOMINALGDP!$A$1:$L$52,MATCH(RSTAR_HLW!$G189,NOMINALGDP!$A$1:$A$52,0),MATCH(RSTAR_HLW!L$1,NOMINALGDP!$A$1:$L$1,0))</f>
        <v>0.34016050866459741</v>
      </c>
      <c r="N189">
        <f t="shared" si="5"/>
        <v>1.3467930215809005</v>
      </c>
    </row>
    <row r="190" spans="1:14" x14ac:dyDescent="0.25">
      <c r="A190" s="3">
        <v>43466</v>
      </c>
      <c r="B190" s="8">
        <v>0.35375875566765702</v>
      </c>
      <c r="C190" s="8">
        <v>1.4658472617575899</v>
      </c>
      <c r="D190" s="8">
        <v>0.52721020198385204</v>
      </c>
      <c r="E190" s="8">
        <v>1.49523020995987</v>
      </c>
      <c r="G190">
        <f t="shared" si="4"/>
        <v>2019</v>
      </c>
      <c r="I190">
        <f>INDEX(NOMINALGDP!$A$1:$L$52,MATCH(RSTAR_HLW!$G190,NOMINALGDP!$A$1:$A$52,0),MATCH(RSTAR_HLW!I$1,NOMINALGDP!$A$1:$L$1,0))</f>
        <v>4.7278142506503328E-2</v>
      </c>
      <c r="J190">
        <f>INDEX(NOMINALGDP!$A$1:$L$52,MATCH(RSTAR_HLW!$G190,NOMINALGDP!$A$1:$A$52,0),MATCH(RSTAR_HLW!J$1,NOMINALGDP!$A$1:$L$1,0))</f>
        <v>0.53206697882001319</v>
      </c>
      <c r="K190">
        <f>INDEX(NOMINALGDP!$A$1:$L$52,MATCH(RSTAR_HLW!$G190,NOMINALGDP!$A$1:$A$52,0),MATCH(RSTAR_HLW!K$1,NOMINALGDP!$A$1:$L$1,0))</f>
        <v>8.0492277640979729E-2</v>
      </c>
      <c r="L190">
        <f>INDEX(NOMINALGDP!$A$1:$L$52,MATCH(RSTAR_HLW!$G190,NOMINALGDP!$A$1:$A$52,0),MATCH(RSTAR_HLW!L$1,NOMINALGDP!$A$1:$L$1,0))</f>
        <v>0.34016260103250373</v>
      </c>
      <c r="N190">
        <f t="shared" si="5"/>
        <v>1.3477117281538959</v>
      </c>
    </row>
    <row r="191" spans="1:14" x14ac:dyDescent="0.25">
      <c r="A191" s="3">
        <v>43556</v>
      </c>
      <c r="B191" s="8">
        <v>0.47013586838930299</v>
      </c>
      <c r="C191" s="8">
        <v>1.56820010199924</v>
      </c>
      <c r="D191" s="8">
        <v>0.51220360700573897</v>
      </c>
      <c r="E191" s="8">
        <v>1.45020648453726</v>
      </c>
      <c r="G191">
        <f t="shared" si="4"/>
        <v>2019</v>
      </c>
      <c r="I191">
        <f>INDEX(NOMINALGDP!$A$1:$L$52,MATCH(RSTAR_HLW!$G191,NOMINALGDP!$A$1:$A$52,0),MATCH(RSTAR_HLW!I$1,NOMINALGDP!$A$1:$L$1,0))</f>
        <v>4.7278142506503328E-2</v>
      </c>
      <c r="J191">
        <f>INDEX(NOMINALGDP!$A$1:$L$52,MATCH(RSTAR_HLW!$G191,NOMINALGDP!$A$1:$A$52,0),MATCH(RSTAR_HLW!J$1,NOMINALGDP!$A$1:$L$1,0))</f>
        <v>0.53206697882001319</v>
      </c>
      <c r="K191">
        <f>INDEX(NOMINALGDP!$A$1:$L$52,MATCH(RSTAR_HLW!$G191,NOMINALGDP!$A$1:$A$52,0),MATCH(RSTAR_HLW!K$1,NOMINALGDP!$A$1:$L$1,0))</f>
        <v>8.0492277640979729E-2</v>
      </c>
      <c r="L191">
        <f>INDEX(NOMINALGDP!$A$1:$L$52,MATCH(RSTAR_HLW!$G191,NOMINALGDP!$A$1:$A$52,0),MATCH(RSTAR_HLW!L$1,NOMINALGDP!$A$1:$L$1,0))</f>
        <v>0.34016260103250373</v>
      </c>
      <c r="N191">
        <f t="shared" si="5"/>
        <v>1.3911490857973154</v>
      </c>
    </row>
    <row r="192" spans="1:14" x14ac:dyDescent="0.25">
      <c r="A192" s="3">
        <v>43647</v>
      </c>
      <c r="B192" s="8">
        <v>0.49612212254938298</v>
      </c>
      <c r="C192" s="8">
        <v>1.5446727853369699</v>
      </c>
      <c r="D192" s="8">
        <v>0.49741789307700701</v>
      </c>
      <c r="E192" s="8">
        <v>1.4619596030125901</v>
      </c>
      <c r="G192">
        <f t="shared" si="4"/>
        <v>2019</v>
      </c>
      <c r="I192">
        <f>INDEX(NOMINALGDP!$A$1:$L$52,MATCH(RSTAR_HLW!$G192,NOMINALGDP!$A$1:$A$52,0),MATCH(RSTAR_HLW!I$1,NOMINALGDP!$A$1:$L$1,0))</f>
        <v>4.7278142506503328E-2</v>
      </c>
      <c r="J192">
        <f>INDEX(NOMINALGDP!$A$1:$L$52,MATCH(RSTAR_HLW!$G192,NOMINALGDP!$A$1:$A$52,0),MATCH(RSTAR_HLW!J$1,NOMINALGDP!$A$1:$L$1,0))</f>
        <v>0.53206697882001319</v>
      </c>
      <c r="K192">
        <f>INDEX(NOMINALGDP!$A$1:$L$52,MATCH(RSTAR_HLW!$G192,NOMINALGDP!$A$1:$A$52,0),MATCH(RSTAR_HLW!K$1,NOMINALGDP!$A$1:$L$1,0))</f>
        <v>8.0492277640979729E-2</v>
      </c>
      <c r="L192">
        <f>INDEX(NOMINALGDP!$A$1:$L$52,MATCH(RSTAR_HLW!$G192,NOMINALGDP!$A$1:$A$52,0),MATCH(RSTAR_HLW!L$1,NOMINALGDP!$A$1:$L$1,0))</f>
        <v>0.34016260103250373</v>
      </c>
      <c r="N192">
        <f t="shared" si="5"/>
        <v>1.3826673948886099</v>
      </c>
    </row>
    <row r="193" spans="1:14" x14ac:dyDescent="0.25">
      <c r="A193" s="3">
        <v>43739</v>
      </c>
      <c r="B193" s="8">
        <v>0.41423345285733099</v>
      </c>
      <c r="C193" s="8">
        <v>1.46228768142564</v>
      </c>
      <c r="D193" s="8">
        <v>0.47551665477499799</v>
      </c>
      <c r="E193" s="8">
        <v>1.3981295356496899</v>
      </c>
      <c r="G193">
        <f t="shared" si="4"/>
        <v>2019</v>
      </c>
      <c r="I193">
        <f>INDEX(NOMINALGDP!$A$1:$L$52,MATCH(RSTAR_HLW!$G193,NOMINALGDP!$A$1:$A$52,0),MATCH(RSTAR_HLW!I$1,NOMINALGDP!$A$1:$L$1,0))</f>
        <v>4.7278142506503328E-2</v>
      </c>
      <c r="J193">
        <f>INDEX(NOMINALGDP!$A$1:$L$52,MATCH(RSTAR_HLW!$G193,NOMINALGDP!$A$1:$A$52,0),MATCH(RSTAR_HLW!J$1,NOMINALGDP!$A$1:$L$1,0))</f>
        <v>0.53206697882001319</v>
      </c>
      <c r="K193">
        <f>INDEX(NOMINALGDP!$A$1:$L$52,MATCH(RSTAR_HLW!$G193,NOMINALGDP!$A$1:$A$52,0),MATCH(RSTAR_HLW!K$1,NOMINALGDP!$A$1:$L$1,0))</f>
        <v>8.0492277640979729E-2</v>
      </c>
      <c r="L193">
        <f>INDEX(NOMINALGDP!$A$1:$L$52,MATCH(RSTAR_HLW!$G193,NOMINALGDP!$A$1:$A$52,0),MATCH(RSTAR_HLW!L$1,NOMINALGDP!$A$1:$L$1,0))</f>
        <v>0.34016260103250373</v>
      </c>
      <c r="N193">
        <f t="shared" si="5"/>
        <v>1.3114859750630363</v>
      </c>
    </row>
    <row r="194" spans="1:14" x14ac:dyDescent="0.25">
      <c r="A194" s="3">
        <v>43831</v>
      </c>
      <c r="B194" s="8">
        <v>0.70811794899561198</v>
      </c>
      <c r="C194" s="8">
        <v>1.5618497663498701</v>
      </c>
      <c r="D194" s="8">
        <v>0.94598197061214295</v>
      </c>
      <c r="E194" s="8">
        <v>1.6483227133581</v>
      </c>
      <c r="G194">
        <f t="shared" si="4"/>
        <v>2020</v>
      </c>
      <c r="I194">
        <f>INDEX(NOMINALGDP!$A$1:$L$52,MATCH(RSTAR_HLW!$G194,NOMINALGDP!$A$1:$A$52,0),MATCH(RSTAR_HLW!I$1,NOMINALGDP!$A$1:$L$1,0))</f>
        <v>4.7584050668650575E-2</v>
      </c>
      <c r="J194">
        <f>INDEX(NOMINALGDP!$A$1:$L$52,MATCH(RSTAR_HLW!$G194,NOMINALGDP!$A$1:$A$52,0),MATCH(RSTAR_HLW!J$1,NOMINALGDP!$A$1:$L$1,0))</f>
        <v>0.54154251571869527</v>
      </c>
      <c r="K194">
        <f>INDEX(NOMINALGDP!$A$1:$L$52,MATCH(RSTAR_HLW!$G194,NOMINALGDP!$A$1:$A$52,0),MATCH(RSTAR_HLW!K$1,NOMINALGDP!$A$1:$L$1,0))</f>
        <v>7.6270214795924288E-2</v>
      </c>
      <c r="L194">
        <f>INDEX(NOMINALGDP!$A$1:$L$52,MATCH(RSTAR_HLW!$G194,NOMINALGDP!$A$1:$A$52,0),MATCH(RSTAR_HLW!L$1,NOMINALGDP!$A$1:$L$1,0))</f>
        <v>0.33460321881672983</v>
      </c>
      <c r="N194">
        <f t="shared" si="5"/>
        <v>1.5031875056381592</v>
      </c>
    </row>
    <row r="195" spans="1:14" x14ac:dyDescent="0.25">
      <c r="A195" s="3">
        <v>43922</v>
      </c>
      <c r="B195" s="8">
        <v>2.9254316843366501E-2</v>
      </c>
      <c r="C195" s="8">
        <v>1.4151766441207301</v>
      </c>
      <c r="D195" s="8">
        <v>0.627301773529505</v>
      </c>
      <c r="E195" s="8">
        <v>1.54641983514395</v>
      </c>
      <c r="G195">
        <f t="shared" ref="G195" si="6">YEAR(A195)</f>
        <v>2020</v>
      </c>
      <c r="I195">
        <f>INDEX(NOMINALGDP!$A$1:$L$52,MATCH(RSTAR_HLW!$G195,NOMINALGDP!$A$1:$A$52,0),MATCH(RSTAR_HLW!I$1,NOMINALGDP!$A$1:$L$1,0))</f>
        <v>4.7584050668650575E-2</v>
      </c>
      <c r="J195">
        <f>INDEX(NOMINALGDP!$A$1:$L$52,MATCH(RSTAR_HLW!$G195,NOMINALGDP!$A$1:$A$52,0),MATCH(RSTAR_HLW!J$1,NOMINALGDP!$A$1:$L$1,0))</f>
        <v>0.54154251571869527</v>
      </c>
      <c r="K195">
        <f>INDEX(NOMINALGDP!$A$1:$L$52,MATCH(RSTAR_HLW!$G195,NOMINALGDP!$A$1:$A$52,0),MATCH(RSTAR_HLW!K$1,NOMINALGDP!$A$1:$L$1,0))</f>
        <v>7.6270214795924288E-2</v>
      </c>
      <c r="L195">
        <f>INDEX(NOMINALGDP!$A$1:$L$52,MATCH(RSTAR_HLW!$G195,NOMINALGDP!$A$1:$A$52,0),MATCH(RSTAR_HLW!L$1,NOMINALGDP!$A$1:$L$1,0))</f>
        <v>0.33460321881672983</v>
      </c>
      <c r="N195">
        <f t="shared" ref="N195" si="7">SUMPRODUCT(B195:E195,I195:L195)</f>
        <v>1.3330518544285943</v>
      </c>
    </row>
    <row r="196" spans="1:14" x14ac:dyDescent="0.25">
      <c r="A196" s="7"/>
    </row>
    <row r="197" spans="1:14" x14ac:dyDescent="0.25">
      <c r="A197" s="7"/>
    </row>
    <row r="198" spans="1:14" x14ac:dyDescent="0.25">
      <c r="A19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E713-0616-455E-BF6B-4D919281D187}">
  <dimension ref="A1:M2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3" customWidth="1"/>
    <col min="2" max="9" width="14.42578125" customWidth="1"/>
  </cols>
  <sheetData>
    <row r="1" spans="1:13" x14ac:dyDescent="0.25">
      <c r="B1" s="11" t="s">
        <v>4</v>
      </c>
      <c r="C1" s="11"/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</row>
    <row r="2" spans="1:13" x14ac:dyDescent="0.25">
      <c r="A2" s="12">
        <v>25628</v>
      </c>
      <c r="B2" s="5">
        <v>738304.25047130696</v>
      </c>
      <c r="C2" s="5">
        <f t="shared" ref="C2:C65" si="0">B2/1</f>
        <v>738304.25047130696</v>
      </c>
      <c r="D2" s="5">
        <v>0.16383053</v>
      </c>
      <c r="E2" s="5"/>
      <c r="F2" s="5">
        <f>C2*D2</f>
        <v>120956.77665596697</v>
      </c>
    </row>
    <row r="3" spans="1:13" x14ac:dyDescent="0.25">
      <c r="A3" s="12">
        <v>25720</v>
      </c>
      <c r="B3" s="5">
        <v>752495.86678915506</v>
      </c>
      <c r="C3" s="5">
        <f t="shared" si="0"/>
        <v>752495.86678915506</v>
      </c>
      <c r="D3" s="5">
        <v>0.16722837099999999</v>
      </c>
      <c r="E3" s="5"/>
      <c r="F3" s="5">
        <f t="shared" ref="F3:F66" si="1">C3*D3</f>
        <v>125838.6579873834</v>
      </c>
    </row>
    <row r="4" spans="1:13" x14ac:dyDescent="0.25">
      <c r="A4" s="12">
        <v>25812</v>
      </c>
      <c r="B4" s="5">
        <v>761561.61086191796</v>
      </c>
      <c r="C4" s="5">
        <f t="shared" si="0"/>
        <v>761561.61086191796</v>
      </c>
      <c r="D4" s="5">
        <v>0.16972723300000001</v>
      </c>
      <c r="E4" s="5"/>
      <c r="F4" s="5">
        <f t="shared" si="1"/>
        <v>129257.74497061608</v>
      </c>
    </row>
    <row r="5" spans="1:13" x14ac:dyDescent="0.25">
      <c r="A5" s="12">
        <v>25903</v>
      </c>
      <c r="B5" s="5">
        <v>770787.03395672096</v>
      </c>
      <c r="C5" s="5">
        <f t="shared" si="0"/>
        <v>770787.03395672096</v>
      </c>
      <c r="D5" s="5">
        <v>0.171640137</v>
      </c>
      <c r="E5" s="5"/>
      <c r="F5" s="5">
        <f t="shared" si="1"/>
        <v>132297.99210615523</v>
      </c>
      <c r="M5" t="s">
        <v>10</v>
      </c>
    </row>
    <row r="6" spans="1:13" x14ac:dyDescent="0.25">
      <c r="A6" s="12">
        <v>25993</v>
      </c>
      <c r="B6" s="5">
        <v>769439.321025852</v>
      </c>
      <c r="C6" s="5">
        <f t="shared" si="0"/>
        <v>769439.321025852</v>
      </c>
      <c r="D6" s="5">
        <v>0.17625302600000001</v>
      </c>
      <c r="E6" s="5">
        <v>0.97236512799999997</v>
      </c>
      <c r="F6" s="5">
        <f t="shared" si="1"/>
        <v>135616.00865419186</v>
      </c>
      <c r="G6" s="4">
        <f>F6/E6</f>
        <v>139470.25119373869</v>
      </c>
      <c r="H6">
        <v>1135.1559999999999</v>
      </c>
      <c r="L6">
        <v>1970</v>
      </c>
    </row>
    <row r="7" spans="1:13" x14ac:dyDescent="0.25">
      <c r="A7" s="12">
        <v>26085</v>
      </c>
      <c r="B7" s="5">
        <v>779295.96214645705</v>
      </c>
      <c r="C7" s="5">
        <f t="shared" si="0"/>
        <v>779295.96214645705</v>
      </c>
      <c r="D7" s="5">
        <v>0.17825279299999999</v>
      </c>
      <c r="E7" s="5">
        <v>0.96750137400000003</v>
      </c>
      <c r="F7" s="5">
        <f t="shared" si="1"/>
        <v>138911.68182622825</v>
      </c>
      <c r="G7" s="4">
        <f t="shared" ref="G7:G70" si="2">F7/E7</f>
        <v>143577.76180918192</v>
      </c>
      <c r="H7">
        <v>1156.271</v>
      </c>
      <c r="L7">
        <f>L6+1</f>
        <v>1971</v>
      </c>
      <c r="M7">
        <f t="shared" ref="M7:M56" ca="1" si="3">SUM(OFFSET($G$2,4*(ROW()-ROW($L$6)),,4))</f>
        <v>591233.65232855943</v>
      </c>
    </row>
    <row r="8" spans="1:13" x14ac:dyDescent="0.25">
      <c r="A8" s="12">
        <v>26177</v>
      </c>
      <c r="B8" s="5">
        <v>791449.78845321306</v>
      </c>
      <c r="C8" s="5">
        <f t="shared" si="0"/>
        <v>791449.78845321306</v>
      </c>
      <c r="D8" s="5">
        <v>0.180892941</v>
      </c>
      <c r="E8" s="5">
        <v>0.95168280900000002</v>
      </c>
      <c r="F8" s="5">
        <f t="shared" si="1"/>
        <v>143167.67988712955</v>
      </c>
      <c r="G8" s="4">
        <f t="shared" si="2"/>
        <v>150436.34132423374</v>
      </c>
      <c r="H8">
        <v>1177.675</v>
      </c>
      <c r="L8">
        <f t="shared" ref="L8:L56" si="4">L7+1</f>
        <v>1972</v>
      </c>
      <c r="M8">
        <f t="shared" ca="1" si="3"/>
        <v>707302.82928176969</v>
      </c>
    </row>
    <row r="9" spans="1:13" x14ac:dyDescent="0.25">
      <c r="A9" s="12">
        <v>26268</v>
      </c>
      <c r="B9" s="5">
        <v>797744.75138927996</v>
      </c>
      <c r="C9" s="5">
        <f t="shared" si="0"/>
        <v>797744.75138927996</v>
      </c>
      <c r="D9" s="5">
        <v>0.18339008300000001</v>
      </c>
      <c r="E9" s="5">
        <v>0.92741126600000001</v>
      </c>
      <c r="F9" s="5">
        <f t="shared" si="1"/>
        <v>146298.47617009442</v>
      </c>
      <c r="G9" s="4">
        <f t="shared" si="2"/>
        <v>157749.29800140514</v>
      </c>
      <c r="H9">
        <v>1190.297</v>
      </c>
      <c r="L9">
        <f t="shared" si="4"/>
        <v>1973</v>
      </c>
      <c r="M9">
        <f t="shared" ca="1" si="3"/>
        <v>903353.75009190245</v>
      </c>
    </row>
    <row r="10" spans="1:13" x14ac:dyDescent="0.25">
      <c r="A10" s="12">
        <v>26359</v>
      </c>
      <c r="B10" s="5">
        <v>809565.83591285395</v>
      </c>
      <c r="C10" s="5">
        <f t="shared" si="0"/>
        <v>809565.83591285395</v>
      </c>
      <c r="D10" s="5">
        <v>0.187494249</v>
      </c>
      <c r="E10" s="5">
        <v>0.887363974</v>
      </c>
      <c r="F10" s="5">
        <f t="shared" si="1"/>
        <v>151788.93842053777</v>
      </c>
      <c r="G10" s="4">
        <f t="shared" si="2"/>
        <v>171056.00730702843</v>
      </c>
      <c r="H10">
        <v>1230.6089999999999</v>
      </c>
      <c r="L10">
        <f t="shared" si="4"/>
        <v>1974</v>
      </c>
      <c r="M10">
        <f ca="1">SUM(OFFSET($G$2,4*(ROW()-ROW($L$6)),,4))</f>
        <v>1012958.2397606082</v>
      </c>
    </row>
    <row r="11" spans="1:13" x14ac:dyDescent="0.25">
      <c r="A11" s="12">
        <v>26451</v>
      </c>
      <c r="B11" s="5">
        <v>815017.00798267894</v>
      </c>
      <c r="C11" s="5">
        <f t="shared" si="0"/>
        <v>815017.00798267894</v>
      </c>
      <c r="D11" s="5">
        <v>0.19013687600000001</v>
      </c>
      <c r="E11" s="5">
        <v>0.88207745599999998</v>
      </c>
      <c r="F11" s="5">
        <f t="shared" si="1"/>
        <v>154964.78778469365</v>
      </c>
      <c r="G11" s="4">
        <f t="shared" si="2"/>
        <v>175681.61019262424</v>
      </c>
      <c r="H11">
        <v>1266.3689999999999</v>
      </c>
      <c r="L11">
        <f t="shared" si="4"/>
        <v>1975</v>
      </c>
      <c r="M11">
        <f t="shared" ca="1" si="3"/>
        <v>1169232.1856516122</v>
      </c>
    </row>
    <row r="12" spans="1:13" x14ac:dyDescent="0.25">
      <c r="A12" s="12">
        <v>26543</v>
      </c>
      <c r="B12" s="5">
        <v>826161.29562063201</v>
      </c>
      <c r="C12" s="5">
        <f t="shared" si="0"/>
        <v>826161.29562063201</v>
      </c>
      <c r="D12" s="5">
        <v>0.19284103899999999</v>
      </c>
      <c r="E12" s="5">
        <v>0.89282742000000004</v>
      </c>
      <c r="F12" s="5">
        <f t="shared" si="1"/>
        <v>159317.80262906881</v>
      </c>
      <c r="G12" s="4">
        <f t="shared" si="2"/>
        <v>178441.87920333899</v>
      </c>
      <c r="H12">
        <v>1290.566</v>
      </c>
      <c r="L12">
        <f t="shared" si="4"/>
        <v>1976</v>
      </c>
      <c r="M12">
        <f t="shared" ca="1" si="3"/>
        <v>1224928.3089647975</v>
      </c>
    </row>
    <row r="13" spans="1:13" x14ac:dyDescent="0.25">
      <c r="A13" s="12">
        <v>26634</v>
      </c>
      <c r="B13" s="5">
        <v>838254.85724440997</v>
      </c>
      <c r="C13" s="5">
        <f t="shared" si="0"/>
        <v>838254.85724440997</v>
      </c>
      <c r="D13" s="5">
        <v>0.19635976499999999</v>
      </c>
      <c r="E13" s="5">
        <v>0.90378055599999996</v>
      </c>
      <c r="F13" s="5">
        <f t="shared" si="1"/>
        <v>164599.52677862087</v>
      </c>
      <c r="G13" s="4">
        <f t="shared" si="2"/>
        <v>182123.33257877798</v>
      </c>
      <c r="H13">
        <v>1328.904</v>
      </c>
      <c r="L13">
        <f t="shared" si="4"/>
        <v>1977</v>
      </c>
      <c r="M13">
        <f t="shared" ca="1" si="3"/>
        <v>1429180.942182584</v>
      </c>
    </row>
    <row r="14" spans="1:13" x14ac:dyDescent="0.25">
      <c r="A14" s="12">
        <v>26724</v>
      </c>
      <c r="B14" s="5">
        <v>854393.29915153899</v>
      </c>
      <c r="C14" s="5">
        <f t="shared" si="0"/>
        <v>854393.29915153899</v>
      </c>
      <c r="D14" s="5">
        <v>0.202608019</v>
      </c>
      <c r="E14" s="5">
        <v>0.86500678600000003</v>
      </c>
      <c r="F14" s="5">
        <f t="shared" si="1"/>
        <v>173106.93378796769</v>
      </c>
      <c r="G14" s="4">
        <f t="shared" si="2"/>
        <v>200122.0529014066</v>
      </c>
      <c r="H14">
        <v>1377.49</v>
      </c>
      <c r="L14">
        <f t="shared" si="4"/>
        <v>1978</v>
      </c>
      <c r="M14">
        <f t="shared" ca="1" si="3"/>
        <v>1804214.3879285434</v>
      </c>
    </row>
    <row r="15" spans="1:13" x14ac:dyDescent="0.25">
      <c r="A15" s="12">
        <v>26816</v>
      </c>
      <c r="B15" s="5">
        <v>864752.77532508399</v>
      </c>
      <c r="C15" s="5">
        <f t="shared" si="0"/>
        <v>864752.77532508399</v>
      </c>
      <c r="D15" s="5">
        <v>0.20750297700000001</v>
      </c>
      <c r="E15" s="5">
        <v>0.81677104599999995</v>
      </c>
      <c r="F15" s="5">
        <f t="shared" si="1"/>
        <v>179438.77524896708</v>
      </c>
      <c r="G15" s="4">
        <f t="shared" si="2"/>
        <v>219692.87002488467</v>
      </c>
      <c r="H15">
        <v>1413.8869999999999</v>
      </c>
      <c r="L15">
        <f t="shared" si="4"/>
        <v>1979</v>
      </c>
      <c r="M15">
        <f t="shared" ca="1" si="3"/>
        <v>2206444.3920800663</v>
      </c>
    </row>
    <row r="16" spans="1:13" x14ac:dyDescent="0.25">
      <c r="A16" s="12">
        <v>26908</v>
      </c>
      <c r="B16" s="5">
        <v>876627.98727746098</v>
      </c>
      <c r="C16" s="5">
        <f t="shared" si="0"/>
        <v>876627.98727746098</v>
      </c>
      <c r="D16" s="5">
        <v>0.21319986399999999</v>
      </c>
      <c r="E16" s="5">
        <v>0.76804483000000001</v>
      </c>
      <c r="F16" s="5">
        <f t="shared" si="1"/>
        <v>186896.96766614841</v>
      </c>
      <c r="G16" s="4">
        <f t="shared" si="2"/>
        <v>243341.22223848366</v>
      </c>
      <c r="H16">
        <v>1433.838</v>
      </c>
      <c r="L16">
        <f t="shared" si="4"/>
        <v>1980</v>
      </c>
      <c r="M16">
        <f t="shared" ca="1" si="3"/>
        <v>2536133.4540598653</v>
      </c>
    </row>
    <row r="17" spans="1:13" x14ac:dyDescent="0.25">
      <c r="A17" s="12">
        <v>26999</v>
      </c>
      <c r="B17" s="5">
        <v>886206.11225853802</v>
      </c>
      <c r="C17" s="5">
        <f t="shared" si="0"/>
        <v>886206.11225853802</v>
      </c>
      <c r="D17" s="5">
        <v>0.21778471899999999</v>
      </c>
      <c r="E17" s="5">
        <v>0.80351404500000001</v>
      </c>
      <c r="F17" s="5">
        <f t="shared" si="1"/>
        <v>193002.14913430816</v>
      </c>
      <c r="G17" s="4">
        <f t="shared" si="2"/>
        <v>240197.60492712751</v>
      </c>
      <c r="H17">
        <v>1476.289</v>
      </c>
      <c r="L17">
        <f t="shared" si="4"/>
        <v>1981</v>
      </c>
      <c r="M17">
        <f t="shared" ca="1" si="3"/>
        <v>2257052.4435716169</v>
      </c>
    </row>
    <row r="18" spans="1:13" x14ac:dyDescent="0.25">
      <c r="A18" s="12">
        <v>27089</v>
      </c>
      <c r="B18" s="5">
        <v>894980.29926920903</v>
      </c>
      <c r="C18" s="5">
        <f t="shared" si="0"/>
        <v>894980.29926920903</v>
      </c>
      <c r="D18" s="5">
        <v>0.225167109</v>
      </c>
      <c r="E18" s="5">
        <v>0.86690923799999997</v>
      </c>
      <c r="F18" s="5">
        <f t="shared" si="1"/>
        <v>201520.12659840262</v>
      </c>
      <c r="G18" s="4">
        <f t="shared" si="2"/>
        <v>232458.1602836751</v>
      </c>
      <c r="H18">
        <v>1491.2090000000001</v>
      </c>
      <c r="L18">
        <f t="shared" si="4"/>
        <v>1982</v>
      </c>
      <c r="M18">
        <f t="shared" ca="1" si="3"/>
        <v>2209082.2492164774</v>
      </c>
    </row>
    <row r="19" spans="1:13" x14ac:dyDescent="0.25">
      <c r="A19" s="12">
        <v>27181</v>
      </c>
      <c r="B19" s="5">
        <v>896599.73949927103</v>
      </c>
      <c r="C19" s="5">
        <f t="shared" si="0"/>
        <v>896599.73949927103</v>
      </c>
      <c r="D19" s="5">
        <v>0.233058024</v>
      </c>
      <c r="E19" s="5">
        <v>0.82894661199999997</v>
      </c>
      <c r="F19" s="5">
        <f t="shared" si="1"/>
        <v>208959.76360661487</v>
      </c>
      <c r="G19" s="4">
        <f t="shared" si="2"/>
        <v>252078.67500954919</v>
      </c>
      <c r="H19">
        <v>1530.056</v>
      </c>
      <c r="L19">
        <f t="shared" si="4"/>
        <v>1983</v>
      </c>
      <c r="M19">
        <f t="shared" ca="1" si="3"/>
        <v>2213135.0829121624</v>
      </c>
    </row>
    <row r="20" spans="1:13" x14ac:dyDescent="0.25">
      <c r="A20" s="12">
        <v>27273</v>
      </c>
      <c r="B20" s="5">
        <v>902707.74693443696</v>
      </c>
      <c r="C20" s="5">
        <f t="shared" si="0"/>
        <v>902707.74693443696</v>
      </c>
      <c r="D20" s="5">
        <v>0.241352768</v>
      </c>
      <c r="E20" s="5">
        <v>0.83865367999999996</v>
      </c>
      <c r="F20" s="5">
        <f t="shared" si="1"/>
        <v>217871.01341766986</v>
      </c>
      <c r="G20" s="4">
        <f t="shared" si="2"/>
        <v>259786.6301828782</v>
      </c>
      <c r="H20">
        <v>1560.0260000000001</v>
      </c>
      <c r="L20">
        <f t="shared" si="4"/>
        <v>1984</v>
      </c>
      <c r="M20">
        <f t="shared" ca="1" si="3"/>
        <v>2149309.2819002052</v>
      </c>
    </row>
    <row r="21" spans="1:13" x14ac:dyDescent="0.25">
      <c r="A21" s="12">
        <v>27364</v>
      </c>
      <c r="B21" s="5">
        <v>888323.81745895103</v>
      </c>
      <c r="C21" s="5">
        <f t="shared" si="0"/>
        <v>888323.81745895103</v>
      </c>
      <c r="D21" s="5">
        <v>0.24948666999999999</v>
      </c>
      <c r="E21" s="5">
        <v>0.82500469899999995</v>
      </c>
      <c r="F21" s="5">
        <f t="shared" si="1"/>
        <v>221624.95109952154</v>
      </c>
      <c r="G21" s="4">
        <f t="shared" si="2"/>
        <v>268634.77428450569</v>
      </c>
      <c r="H21">
        <v>1599.6790000000001</v>
      </c>
      <c r="L21">
        <f t="shared" si="4"/>
        <v>1985</v>
      </c>
      <c r="M21">
        <f t="shared" ca="1" si="3"/>
        <v>2254743.7812300008</v>
      </c>
    </row>
    <row r="22" spans="1:13" x14ac:dyDescent="0.25">
      <c r="A22" s="12">
        <v>27454</v>
      </c>
      <c r="B22" s="5">
        <v>880032.89448578504</v>
      </c>
      <c r="C22" s="5">
        <f t="shared" si="0"/>
        <v>880032.89448578504</v>
      </c>
      <c r="D22" s="5">
        <v>0.25595622299999998</v>
      </c>
      <c r="E22" s="5">
        <v>0.77502237500000004</v>
      </c>
      <c r="F22" s="5">
        <f t="shared" si="1"/>
        <v>225249.89578833905</v>
      </c>
      <c r="G22" s="4">
        <f t="shared" si="2"/>
        <v>290636.63586272468</v>
      </c>
      <c r="H22">
        <v>1616.116</v>
      </c>
      <c r="L22">
        <f t="shared" si="4"/>
        <v>1986</v>
      </c>
      <c r="M22">
        <f t="shared" ca="1" si="3"/>
        <v>3154584.263799577</v>
      </c>
    </row>
    <row r="23" spans="1:13" x14ac:dyDescent="0.25">
      <c r="A23" s="12">
        <v>27546</v>
      </c>
      <c r="B23" s="5">
        <v>884576.70563881204</v>
      </c>
      <c r="C23" s="5">
        <f t="shared" si="0"/>
        <v>884576.70563881204</v>
      </c>
      <c r="D23" s="5">
        <v>0.26235923700000002</v>
      </c>
      <c r="E23" s="5">
        <v>0.77077330600000005</v>
      </c>
      <c r="F23" s="5">
        <f t="shared" si="1"/>
        <v>232076.86955937234</v>
      </c>
      <c r="G23" s="4">
        <f t="shared" si="2"/>
        <v>301096.14299404959</v>
      </c>
      <c r="H23">
        <v>1651.8530000000001</v>
      </c>
      <c r="L23">
        <f t="shared" si="4"/>
        <v>1987</v>
      </c>
      <c r="M23">
        <f t="shared" ca="1" si="3"/>
        <v>3938316.3323798385</v>
      </c>
    </row>
    <row r="24" spans="1:13" x14ac:dyDescent="0.25">
      <c r="A24" s="12">
        <v>27638</v>
      </c>
      <c r="B24" s="5">
        <v>892478.504737993</v>
      </c>
      <c r="C24" s="5">
        <f t="shared" si="0"/>
        <v>892478.504737993</v>
      </c>
      <c r="D24" s="5">
        <v>0.26769014699999999</v>
      </c>
      <c r="E24" s="5">
        <v>0.83056802200000002</v>
      </c>
      <c r="F24" s="5">
        <f t="shared" si="1"/>
        <v>238907.70212765352</v>
      </c>
      <c r="G24" s="4">
        <f t="shared" si="2"/>
        <v>287643.75198597944</v>
      </c>
      <c r="H24">
        <v>1709.82</v>
      </c>
      <c r="L24">
        <f t="shared" si="4"/>
        <v>1988</v>
      </c>
      <c r="M24">
        <f t="shared" ca="1" si="3"/>
        <v>4368853.1889532795</v>
      </c>
    </row>
    <row r="25" spans="1:13" x14ac:dyDescent="0.25">
      <c r="A25" s="12">
        <v>27729</v>
      </c>
      <c r="B25" s="5">
        <v>901909.20315484202</v>
      </c>
      <c r="C25" s="5">
        <f t="shared" si="0"/>
        <v>901909.20315484202</v>
      </c>
      <c r="D25" s="5">
        <v>0.27326651299999999</v>
      </c>
      <c r="E25" s="5">
        <v>0.85029075300000001</v>
      </c>
      <c r="F25" s="5">
        <f t="shared" si="1"/>
        <v>246461.58298873226</v>
      </c>
      <c r="G25" s="4">
        <f t="shared" si="2"/>
        <v>289855.65480885835</v>
      </c>
      <c r="H25">
        <v>1761.8309999999999</v>
      </c>
      <c r="L25">
        <f t="shared" si="4"/>
        <v>1989</v>
      </c>
      <c r="M25">
        <f t="shared" ca="1" si="3"/>
        <v>4424699.4586947141</v>
      </c>
    </row>
    <row r="26" spans="1:13" x14ac:dyDescent="0.25">
      <c r="A26" s="12">
        <v>27820</v>
      </c>
      <c r="B26" s="5">
        <v>916634.94192514603</v>
      </c>
      <c r="C26" s="5">
        <f t="shared" si="0"/>
        <v>916634.94192514603</v>
      </c>
      <c r="D26" s="5">
        <v>0.27891176200000001</v>
      </c>
      <c r="E26" s="5">
        <v>0.86943269099999998</v>
      </c>
      <c r="F26" s="5">
        <f t="shared" si="1"/>
        <v>255660.26676311015</v>
      </c>
      <c r="G26" s="4">
        <f t="shared" si="2"/>
        <v>294054.12219898938</v>
      </c>
      <c r="H26">
        <v>1820.4870000000001</v>
      </c>
      <c r="L26">
        <f t="shared" si="4"/>
        <v>1990</v>
      </c>
      <c r="M26">
        <f t="shared" ca="1" si="3"/>
        <v>5574149.8361483989</v>
      </c>
    </row>
    <row r="27" spans="1:13" x14ac:dyDescent="0.25">
      <c r="A27" s="12">
        <v>27912</v>
      </c>
      <c r="B27" s="5">
        <v>928423.05130614399</v>
      </c>
      <c r="C27" s="5">
        <f t="shared" si="0"/>
        <v>928423.05130614399</v>
      </c>
      <c r="D27" s="5">
        <v>0.29047580899999997</v>
      </c>
      <c r="E27" s="5">
        <v>0.90361967099999996</v>
      </c>
      <c r="F27" s="5">
        <f t="shared" si="1"/>
        <v>269684.43692240067</v>
      </c>
      <c r="G27" s="4">
        <f t="shared" si="2"/>
        <v>298449.05503656383</v>
      </c>
      <c r="H27">
        <v>1852.3320000000001</v>
      </c>
      <c r="L27">
        <f t="shared" si="4"/>
        <v>1991</v>
      </c>
      <c r="M27">
        <f t="shared" ca="1" si="3"/>
        <v>5830100.154492015</v>
      </c>
    </row>
    <row r="28" spans="1:13" x14ac:dyDescent="0.25">
      <c r="A28" s="12">
        <v>28004</v>
      </c>
      <c r="B28" s="5">
        <v>936238.62187199201</v>
      </c>
      <c r="C28" s="5">
        <f t="shared" si="0"/>
        <v>936238.62187199201</v>
      </c>
      <c r="D28" s="5">
        <v>0.298577123</v>
      </c>
      <c r="E28" s="5">
        <v>0.90772661200000004</v>
      </c>
      <c r="F28" s="5">
        <f t="shared" si="1"/>
        <v>279539.43416002428</v>
      </c>
      <c r="G28" s="4">
        <f t="shared" si="2"/>
        <v>307955.53470015957</v>
      </c>
      <c r="H28">
        <v>1886.558</v>
      </c>
      <c r="L28">
        <f t="shared" si="4"/>
        <v>1992</v>
      </c>
      <c r="M28">
        <f t="shared" ca="1" si="3"/>
        <v>6456804.7346893661</v>
      </c>
    </row>
    <row r="29" spans="1:13" x14ac:dyDescent="0.25">
      <c r="A29" s="12">
        <v>28095</v>
      </c>
      <c r="B29" s="5">
        <v>951276.09391519998</v>
      </c>
      <c r="C29" s="5">
        <f t="shared" si="0"/>
        <v>951276.09391519998</v>
      </c>
      <c r="D29" s="5">
        <v>0.30625329400000001</v>
      </c>
      <c r="E29" s="5">
        <v>0.89786975400000002</v>
      </c>
      <c r="F29" s="5">
        <f t="shared" si="1"/>
        <v>291331.43726498337</v>
      </c>
      <c r="G29" s="4">
        <f t="shared" si="2"/>
        <v>324469.59702908463</v>
      </c>
      <c r="H29">
        <v>1934.2729999999999</v>
      </c>
      <c r="L29">
        <f t="shared" si="4"/>
        <v>1993</v>
      </c>
      <c r="M29">
        <f t="shared" ca="1" si="3"/>
        <v>6006220.0670417054</v>
      </c>
    </row>
    <row r="30" spans="1:13" x14ac:dyDescent="0.25">
      <c r="A30" s="12">
        <v>28185</v>
      </c>
      <c r="B30" s="5">
        <v>955197.59249087004</v>
      </c>
      <c r="C30" s="5">
        <f t="shared" si="0"/>
        <v>955197.59249087004</v>
      </c>
      <c r="D30" s="5">
        <v>0.313507696</v>
      </c>
      <c r="E30" s="5">
        <v>0.89315356999999995</v>
      </c>
      <c r="F30" s="5">
        <f t="shared" si="1"/>
        <v>299461.79644655954</v>
      </c>
      <c r="G30" s="4">
        <f t="shared" si="2"/>
        <v>335285.89763858815</v>
      </c>
      <c r="H30">
        <v>1988.6479999999999</v>
      </c>
      <c r="L30">
        <f t="shared" si="4"/>
        <v>1994</v>
      </c>
      <c r="M30">
        <f t="shared" ca="1" si="3"/>
        <v>6419989.1702775843</v>
      </c>
    </row>
    <row r="31" spans="1:13" x14ac:dyDescent="0.25">
      <c r="A31" s="12">
        <v>28277</v>
      </c>
      <c r="B31" s="5">
        <v>956484.60013873805</v>
      </c>
      <c r="C31" s="5">
        <f t="shared" si="0"/>
        <v>956484.60013873805</v>
      </c>
      <c r="D31" s="5">
        <v>0.323190227</v>
      </c>
      <c r="E31" s="5">
        <v>0.88636979599999999</v>
      </c>
      <c r="F31" s="5">
        <f t="shared" si="1"/>
        <v>309126.47504084295</v>
      </c>
      <c r="G31" s="4">
        <f t="shared" si="2"/>
        <v>348755.65078578441</v>
      </c>
      <c r="H31">
        <v>2055.9090000000001</v>
      </c>
      <c r="L31">
        <f t="shared" si="4"/>
        <v>1995</v>
      </c>
      <c r="M31">
        <f t="shared" ca="1" si="3"/>
        <v>7446967.328408828</v>
      </c>
    </row>
    <row r="32" spans="1:13" x14ac:dyDescent="0.25">
      <c r="A32" s="12">
        <v>28369</v>
      </c>
      <c r="B32" s="5">
        <v>957236.243018938</v>
      </c>
      <c r="C32" s="5">
        <f t="shared" si="0"/>
        <v>957236.243018938</v>
      </c>
      <c r="D32" s="5">
        <v>0.33018642599999998</v>
      </c>
      <c r="E32" s="5">
        <v>0.874754955</v>
      </c>
      <c r="F32" s="5">
        <f t="shared" si="1"/>
        <v>316066.41392009059</v>
      </c>
      <c r="G32" s="4">
        <f t="shared" si="2"/>
        <v>361319.94693312782</v>
      </c>
      <c r="H32">
        <v>2118.473</v>
      </c>
      <c r="L32">
        <f t="shared" si="4"/>
        <v>1996</v>
      </c>
      <c r="M32">
        <f t="shared" ca="1" si="3"/>
        <v>7479428.5875152703</v>
      </c>
    </row>
    <row r="33" spans="1:13" x14ac:dyDescent="0.25">
      <c r="A33" s="12">
        <v>28460</v>
      </c>
      <c r="B33" s="5">
        <v>968686.07353355899</v>
      </c>
      <c r="C33" s="5">
        <f t="shared" si="0"/>
        <v>968686.07353355899</v>
      </c>
      <c r="D33" s="5">
        <v>0.33757827800000001</v>
      </c>
      <c r="E33" s="5">
        <v>0.85198230399999997</v>
      </c>
      <c r="F33" s="5">
        <f t="shared" si="1"/>
        <v>327007.3766260402</v>
      </c>
      <c r="G33" s="4">
        <f t="shared" si="2"/>
        <v>383819.44682508364</v>
      </c>
      <c r="H33">
        <v>2164.27</v>
      </c>
      <c r="L33">
        <f t="shared" si="4"/>
        <v>1997</v>
      </c>
      <c r="M33">
        <f t="shared" ca="1" si="3"/>
        <v>6967749.7468126602</v>
      </c>
    </row>
    <row r="34" spans="1:13" x14ac:dyDescent="0.25">
      <c r="A34" s="12">
        <v>28550</v>
      </c>
      <c r="B34" s="5">
        <v>974915.01748292998</v>
      </c>
      <c r="C34" s="5">
        <f t="shared" si="0"/>
        <v>974915.01748292998</v>
      </c>
      <c r="D34" s="5">
        <v>0.34558446700000001</v>
      </c>
      <c r="E34" s="5">
        <v>0.80814460099999996</v>
      </c>
      <c r="F34" s="5">
        <f t="shared" si="1"/>
        <v>336915.48668713402</v>
      </c>
      <c r="G34" s="4">
        <f t="shared" si="2"/>
        <v>416900.00313091744</v>
      </c>
      <c r="H34">
        <v>2202.7600000000002</v>
      </c>
      <c r="L34">
        <f t="shared" si="4"/>
        <v>1998</v>
      </c>
      <c r="M34">
        <f t="shared" ca="1" si="3"/>
        <v>7193842.08527839</v>
      </c>
    </row>
    <row r="35" spans="1:13" x14ac:dyDescent="0.25">
      <c r="A35" s="12">
        <v>28642</v>
      </c>
      <c r="B35" s="5">
        <v>986038.77035611903</v>
      </c>
      <c r="C35" s="5">
        <f t="shared" si="0"/>
        <v>986038.77035611903</v>
      </c>
      <c r="D35" s="5">
        <v>0.35393149699999998</v>
      </c>
      <c r="E35" s="5">
        <v>0.80934808999999996</v>
      </c>
      <c r="F35" s="5">
        <f t="shared" si="1"/>
        <v>348990.1780921804</v>
      </c>
      <c r="G35" s="4">
        <f t="shared" si="2"/>
        <v>431199.11247604282</v>
      </c>
      <c r="H35">
        <v>2331.6329999999998</v>
      </c>
      <c r="L35">
        <f t="shared" si="4"/>
        <v>1999</v>
      </c>
      <c r="M35">
        <f t="shared" ca="1" si="3"/>
        <v>7111316.4005603548</v>
      </c>
    </row>
    <row r="36" spans="1:13" x14ac:dyDescent="0.25">
      <c r="A36" s="12">
        <v>28734</v>
      </c>
      <c r="B36" s="5">
        <v>990656.82668089506</v>
      </c>
      <c r="C36" s="5">
        <f t="shared" si="0"/>
        <v>990656.82668089506</v>
      </c>
      <c r="D36" s="5">
        <v>0.36189695199999999</v>
      </c>
      <c r="E36" s="5">
        <v>0.78029211399999998</v>
      </c>
      <c r="F36" s="5">
        <f t="shared" si="1"/>
        <v>358515.6860538082</v>
      </c>
      <c r="G36" s="4">
        <f t="shared" si="2"/>
        <v>459463.42353244417</v>
      </c>
      <c r="H36">
        <v>2395.0529999999999</v>
      </c>
      <c r="L36">
        <f t="shared" si="4"/>
        <v>2000</v>
      </c>
      <c r="M36">
        <f t="shared" ca="1" si="3"/>
        <v>6495287.912078836</v>
      </c>
    </row>
    <row r="37" spans="1:13" x14ac:dyDescent="0.25">
      <c r="A37" s="12">
        <v>28825</v>
      </c>
      <c r="B37" s="5">
        <v>1002454.63291231</v>
      </c>
      <c r="C37" s="5">
        <f t="shared" si="0"/>
        <v>1002454.63291231</v>
      </c>
      <c r="D37" s="5">
        <v>0.36921997600000001</v>
      </c>
      <c r="E37" s="5">
        <v>0.74524292299999995</v>
      </c>
      <c r="F37" s="5">
        <f t="shared" si="1"/>
        <v>370126.27550497191</v>
      </c>
      <c r="G37" s="4">
        <f t="shared" si="2"/>
        <v>496651.84878913895</v>
      </c>
      <c r="H37">
        <v>2476.9490000000001</v>
      </c>
      <c r="L37">
        <f t="shared" si="4"/>
        <v>2001</v>
      </c>
      <c r="M37">
        <f t="shared" ca="1" si="3"/>
        <v>6598137.8255386315</v>
      </c>
    </row>
    <row r="38" spans="1:13" x14ac:dyDescent="0.25">
      <c r="A38" s="12">
        <v>28915</v>
      </c>
      <c r="B38" s="5">
        <v>1007574.70259977</v>
      </c>
      <c r="C38" s="5">
        <f t="shared" si="0"/>
        <v>1007574.70259977</v>
      </c>
      <c r="D38" s="5">
        <v>0.37743851</v>
      </c>
      <c r="E38" s="5">
        <v>0.73849988899999996</v>
      </c>
      <c r="F38" s="5">
        <f t="shared" si="1"/>
        <v>380297.49446295033</v>
      </c>
      <c r="G38" s="4">
        <f t="shared" si="2"/>
        <v>514959.44701888826</v>
      </c>
      <c r="H38">
        <v>2526.61</v>
      </c>
      <c r="L38">
        <f t="shared" si="4"/>
        <v>2002</v>
      </c>
      <c r="M38">
        <f t="shared" ca="1" si="3"/>
        <v>7206725.7011355888</v>
      </c>
    </row>
    <row r="39" spans="1:13" x14ac:dyDescent="0.25">
      <c r="A39" s="12">
        <v>29007</v>
      </c>
      <c r="B39" s="5">
        <v>1023715.82962459</v>
      </c>
      <c r="C39" s="5">
        <f t="shared" si="0"/>
        <v>1023715.82962459</v>
      </c>
      <c r="D39" s="5">
        <v>0.386496583</v>
      </c>
      <c r="E39" s="5">
        <v>0.75067053299999997</v>
      </c>
      <c r="F39" s="5">
        <f t="shared" si="1"/>
        <v>395662.67011291423</v>
      </c>
      <c r="G39" s="4">
        <f t="shared" si="2"/>
        <v>527078.99500420946</v>
      </c>
      <c r="H39">
        <v>2591.2469999999998</v>
      </c>
      <c r="L39">
        <f t="shared" si="4"/>
        <v>2003</v>
      </c>
      <c r="M39">
        <f t="shared" ca="1" si="3"/>
        <v>8878872.6479401961</v>
      </c>
    </row>
    <row r="40" spans="1:13" x14ac:dyDescent="0.25">
      <c r="A40" s="12">
        <v>29099</v>
      </c>
      <c r="B40" s="5">
        <v>1028938.10788103</v>
      </c>
      <c r="C40" s="5">
        <f t="shared" si="0"/>
        <v>1028938.10788103</v>
      </c>
      <c r="D40" s="5">
        <v>0.397743756</v>
      </c>
      <c r="E40" s="5">
        <v>0.71985878199999997</v>
      </c>
      <c r="F40" s="5">
        <f t="shared" si="1"/>
        <v>409253.70772013406</v>
      </c>
      <c r="G40" s="4">
        <f t="shared" si="2"/>
        <v>568519.43458006473</v>
      </c>
      <c r="H40">
        <v>2667.5650000000001</v>
      </c>
      <c r="L40">
        <f t="shared" si="4"/>
        <v>2004</v>
      </c>
      <c r="M40">
        <f t="shared" ca="1" si="3"/>
        <v>10152971.833007591</v>
      </c>
    </row>
    <row r="41" spans="1:13" x14ac:dyDescent="0.25">
      <c r="A41" s="12">
        <v>29190</v>
      </c>
      <c r="B41" s="5">
        <v>1038711.19416413</v>
      </c>
      <c r="C41" s="5">
        <f t="shared" si="0"/>
        <v>1038711.19416413</v>
      </c>
      <c r="D41" s="5">
        <v>0.408422911</v>
      </c>
      <c r="E41" s="5">
        <v>0.71193664999999995</v>
      </c>
      <c r="F41" s="5">
        <f t="shared" si="1"/>
        <v>424233.44960880018</v>
      </c>
      <c r="G41" s="4">
        <f t="shared" si="2"/>
        <v>595886.51547690399</v>
      </c>
      <c r="H41">
        <v>2723.8829999999998</v>
      </c>
      <c r="L41">
        <f t="shared" si="4"/>
        <v>2005</v>
      </c>
      <c r="M41">
        <f t="shared" ca="1" si="3"/>
        <v>10535205.135149563</v>
      </c>
    </row>
    <row r="42" spans="1:13" x14ac:dyDescent="0.25">
      <c r="A42" s="12">
        <v>29281</v>
      </c>
      <c r="B42" s="5">
        <v>1048514.7329170801</v>
      </c>
      <c r="C42" s="5">
        <f t="shared" si="0"/>
        <v>1048514.7329170801</v>
      </c>
      <c r="D42" s="5">
        <v>0.42039592100000001</v>
      </c>
      <c r="E42" s="5">
        <v>0.70865627099999995</v>
      </c>
      <c r="F42" s="5">
        <f t="shared" si="1"/>
        <v>440791.31682674488</v>
      </c>
      <c r="G42" s="4">
        <f t="shared" si="2"/>
        <v>622010.04191317584</v>
      </c>
      <c r="H42">
        <v>2789.8420000000001</v>
      </c>
      <c r="L42">
        <f t="shared" si="4"/>
        <v>2006</v>
      </c>
      <c r="M42">
        <f t="shared" ca="1" si="3"/>
        <v>11208442.686706189</v>
      </c>
    </row>
    <row r="43" spans="1:13" x14ac:dyDescent="0.25">
      <c r="A43" s="12">
        <v>29373</v>
      </c>
      <c r="B43" s="5">
        <v>1043591.36473802</v>
      </c>
      <c r="C43" s="5">
        <f t="shared" si="0"/>
        <v>1043591.36473802</v>
      </c>
      <c r="D43" s="5">
        <v>0.43156019600000001</v>
      </c>
      <c r="E43" s="5">
        <v>0.718867284</v>
      </c>
      <c r="F43" s="5">
        <f t="shared" si="1"/>
        <v>450372.4939102474</v>
      </c>
      <c r="G43" s="4">
        <f t="shared" si="2"/>
        <v>626502.97757916525</v>
      </c>
      <c r="H43">
        <v>2797.3519999999999</v>
      </c>
      <c r="L43">
        <f t="shared" si="4"/>
        <v>2007</v>
      </c>
      <c r="M43">
        <f t="shared" ca="1" si="3"/>
        <v>12908102.424743643</v>
      </c>
    </row>
    <row r="44" spans="1:13" x14ac:dyDescent="0.25">
      <c r="A44" s="12">
        <v>29465</v>
      </c>
      <c r="B44" s="5">
        <v>1042996.46662291</v>
      </c>
      <c r="C44" s="5">
        <f t="shared" si="0"/>
        <v>1042996.46662291</v>
      </c>
      <c r="D44" s="5">
        <v>0.44175955500000003</v>
      </c>
      <c r="E44" s="5">
        <v>0.702625956</v>
      </c>
      <c r="F44" s="5">
        <f t="shared" si="1"/>
        <v>460753.65496190911</v>
      </c>
      <c r="G44" s="4">
        <f t="shared" si="2"/>
        <v>655759.5133333063</v>
      </c>
      <c r="H44">
        <v>2856.4830000000002</v>
      </c>
      <c r="L44">
        <f t="shared" si="4"/>
        <v>2008</v>
      </c>
      <c r="M44">
        <f t="shared" ca="1" si="3"/>
        <v>14177978.367897226</v>
      </c>
    </row>
    <row r="45" spans="1:13" x14ac:dyDescent="0.25">
      <c r="A45" s="12">
        <v>29556</v>
      </c>
      <c r="B45" s="5">
        <v>1043486.3922097801</v>
      </c>
      <c r="C45" s="5">
        <f t="shared" si="0"/>
        <v>1043486.3922097801</v>
      </c>
      <c r="D45" s="5">
        <v>0.45119634800000002</v>
      </c>
      <c r="E45" s="5">
        <v>0.74512797600000003</v>
      </c>
      <c r="F45" s="5">
        <f t="shared" si="1"/>
        <v>470817.24935274845</v>
      </c>
      <c r="G45" s="4">
        <f t="shared" si="2"/>
        <v>631860.92123421817</v>
      </c>
      <c r="H45">
        <v>2985.5569999999998</v>
      </c>
      <c r="L45">
        <f t="shared" si="4"/>
        <v>2009</v>
      </c>
      <c r="M45">
        <f t="shared" ca="1" si="3"/>
        <v>12952554.620587315</v>
      </c>
    </row>
    <row r="46" spans="1:13" x14ac:dyDescent="0.25">
      <c r="A46" s="12">
        <v>29646</v>
      </c>
      <c r="B46" s="5">
        <v>1044493.22901773</v>
      </c>
      <c r="C46" s="5">
        <f t="shared" si="0"/>
        <v>1044493.22901773</v>
      </c>
      <c r="D46" s="5">
        <v>0.46155928400000001</v>
      </c>
      <c r="E46" s="5">
        <v>0.81111729399999999</v>
      </c>
      <c r="F46" s="5">
        <f t="shared" si="1"/>
        <v>482095.54692827148</v>
      </c>
      <c r="G46" s="4">
        <f t="shared" si="2"/>
        <v>594359.84227488493</v>
      </c>
      <c r="H46">
        <v>3124.2060000000001</v>
      </c>
      <c r="L46">
        <f t="shared" si="4"/>
        <v>2010</v>
      </c>
      <c r="M46">
        <f t="shared" ca="1" si="3"/>
        <v>12650774.537202671</v>
      </c>
    </row>
    <row r="47" spans="1:13" x14ac:dyDescent="0.25">
      <c r="A47" s="12">
        <v>29738</v>
      </c>
      <c r="B47" s="5">
        <v>1047622.0618466</v>
      </c>
      <c r="C47" s="5">
        <f t="shared" si="0"/>
        <v>1047622.0618466</v>
      </c>
      <c r="D47" s="5">
        <v>0.47547107199999999</v>
      </c>
      <c r="E47" s="5">
        <v>0.896791589</v>
      </c>
      <c r="F47" s="5">
        <f t="shared" si="1"/>
        <v>498113.98479705321</v>
      </c>
      <c r="G47" s="4">
        <f t="shared" si="2"/>
        <v>555440.0720378001</v>
      </c>
      <c r="H47">
        <v>3162.5320000000002</v>
      </c>
      <c r="L47">
        <f t="shared" si="4"/>
        <v>2011</v>
      </c>
      <c r="M47">
        <f t="shared" ca="1" si="3"/>
        <v>13642582.527233355</v>
      </c>
    </row>
    <row r="48" spans="1:13" x14ac:dyDescent="0.25">
      <c r="A48" s="12">
        <v>29830</v>
      </c>
      <c r="B48" s="5">
        <v>1050512.4355914099</v>
      </c>
      <c r="C48" s="5">
        <f t="shared" si="0"/>
        <v>1050512.4355914099</v>
      </c>
      <c r="D48" s="5">
        <v>0.48910977900000002</v>
      </c>
      <c r="E48" s="5">
        <v>0.96812144200000005</v>
      </c>
      <c r="F48" s="5">
        <f t="shared" si="1"/>
        <v>513815.90520886629</v>
      </c>
      <c r="G48" s="4">
        <f t="shared" si="2"/>
        <v>530734.97075676406</v>
      </c>
      <c r="H48">
        <v>3260.6089999999999</v>
      </c>
      <c r="L48">
        <f t="shared" si="4"/>
        <v>2012</v>
      </c>
      <c r="M48">
        <f t="shared" ca="1" si="3"/>
        <v>12651893.278660502</v>
      </c>
    </row>
    <row r="49" spans="1:13" x14ac:dyDescent="0.25">
      <c r="A49" s="12">
        <v>29921</v>
      </c>
      <c r="B49" s="5">
        <v>1052977.4064692799</v>
      </c>
      <c r="C49" s="5">
        <f t="shared" si="0"/>
        <v>1052977.4064692799</v>
      </c>
      <c r="D49" s="5">
        <v>0.50264921600000001</v>
      </c>
      <c r="E49" s="5">
        <v>0.91806096800000003</v>
      </c>
      <c r="F49" s="5">
        <f t="shared" si="1"/>
        <v>529278.26782749686</v>
      </c>
      <c r="G49" s="4">
        <f t="shared" si="2"/>
        <v>576517.55850216781</v>
      </c>
      <c r="H49">
        <v>3280.8180000000002</v>
      </c>
      <c r="L49">
        <f t="shared" si="4"/>
        <v>2013</v>
      </c>
      <c r="M49">
        <f t="shared" ca="1" si="3"/>
        <v>13212155.361372491</v>
      </c>
    </row>
    <row r="50" spans="1:13" x14ac:dyDescent="0.25">
      <c r="A50" s="12">
        <v>30011</v>
      </c>
      <c r="B50" s="5">
        <v>1057329.19058781</v>
      </c>
      <c r="C50" s="5">
        <f t="shared" si="0"/>
        <v>1057329.19058781</v>
      </c>
      <c r="D50" s="5">
        <v>0.51462579799999997</v>
      </c>
      <c r="E50" s="5">
        <v>0.96494987099999996</v>
      </c>
      <c r="F50" s="5">
        <f t="shared" si="1"/>
        <v>544128.87845494575</v>
      </c>
      <c r="G50" s="4">
        <f t="shared" si="2"/>
        <v>563893.41540721944</v>
      </c>
      <c r="H50">
        <v>3274.3020000000001</v>
      </c>
      <c r="L50">
        <f t="shared" si="4"/>
        <v>2014</v>
      </c>
      <c r="M50">
        <f t="shared" ca="1" si="3"/>
        <v>13519698.828962998</v>
      </c>
    </row>
    <row r="51" spans="1:13" x14ac:dyDescent="0.25">
      <c r="A51" s="12">
        <v>30103</v>
      </c>
      <c r="B51" s="5">
        <v>1058751.31734175</v>
      </c>
      <c r="C51" s="5">
        <f t="shared" si="0"/>
        <v>1058751.31734175</v>
      </c>
      <c r="D51" s="5">
        <v>0.52899949199999996</v>
      </c>
      <c r="E51" s="5">
        <v>0.99814818000000005</v>
      </c>
      <c r="F51" s="5">
        <f t="shared" si="1"/>
        <v>560078.9090281165</v>
      </c>
      <c r="G51" s="4">
        <f t="shared" si="2"/>
        <v>561117.99856021022</v>
      </c>
      <c r="H51">
        <v>3331.9720000000002</v>
      </c>
      <c r="L51">
        <f t="shared" si="4"/>
        <v>2015</v>
      </c>
      <c r="M51">
        <f t="shared" ca="1" si="3"/>
        <v>11674018.466643762</v>
      </c>
    </row>
    <row r="52" spans="1:13" x14ac:dyDescent="0.25">
      <c r="A52" s="12">
        <v>30195</v>
      </c>
      <c r="B52" s="5">
        <v>1053104.1682265899</v>
      </c>
      <c r="C52" s="5">
        <f t="shared" si="0"/>
        <v>1053104.1682265899</v>
      </c>
      <c r="D52" s="5">
        <v>0.54045579499999996</v>
      </c>
      <c r="E52" s="5">
        <v>1.051921541</v>
      </c>
      <c r="F52" s="5">
        <f t="shared" si="1"/>
        <v>569156.25045671535</v>
      </c>
      <c r="G52" s="4">
        <f t="shared" si="2"/>
        <v>541063.40470568929</v>
      </c>
      <c r="H52">
        <v>3366.3220000000001</v>
      </c>
      <c r="L52">
        <f t="shared" si="4"/>
        <v>2016</v>
      </c>
      <c r="M52">
        <f t="shared" ca="1" si="3"/>
        <v>11935657.358731205</v>
      </c>
    </row>
    <row r="53" spans="1:13" x14ac:dyDescent="0.25">
      <c r="A53" s="12">
        <v>30286</v>
      </c>
      <c r="B53" s="5">
        <v>1053555.9619378</v>
      </c>
      <c r="C53" s="5">
        <f t="shared" si="0"/>
        <v>1053555.9619378</v>
      </c>
      <c r="D53" s="5">
        <v>0.55206531999999997</v>
      </c>
      <c r="E53" s="5">
        <v>1.0711302949999999</v>
      </c>
      <c r="F53" s="5">
        <f t="shared" si="1"/>
        <v>581631.70926509937</v>
      </c>
      <c r="G53" s="4">
        <f t="shared" si="2"/>
        <v>543007.43054335832</v>
      </c>
      <c r="H53">
        <v>3402.5610000000001</v>
      </c>
      <c r="L53">
        <f t="shared" si="4"/>
        <v>2017</v>
      </c>
      <c r="M53">
        <f t="shared" ca="1" si="3"/>
        <v>12636792.687590485</v>
      </c>
    </row>
    <row r="54" spans="1:13" x14ac:dyDescent="0.25">
      <c r="A54" s="12">
        <v>30376</v>
      </c>
      <c r="B54" s="5">
        <v>1060570.68881996</v>
      </c>
      <c r="C54" s="5">
        <f t="shared" si="0"/>
        <v>1060570.68881996</v>
      </c>
      <c r="D54" s="5">
        <v>0.56378915200000002</v>
      </c>
      <c r="E54" s="5">
        <v>1.0549188190000001</v>
      </c>
      <c r="F54" s="5">
        <f t="shared" si="1"/>
        <v>597938.24928586115</v>
      </c>
      <c r="G54" s="4">
        <f t="shared" si="2"/>
        <v>566809.72840419214</v>
      </c>
      <c r="H54">
        <v>3473.413</v>
      </c>
      <c r="L54">
        <f t="shared" si="4"/>
        <v>2018</v>
      </c>
      <c r="M54">
        <f t="shared" ca="1" si="3"/>
        <v>0</v>
      </c>
    </row>
    <row r="55" spans="1:13" x14ac:dyDescent="0.25">
      <c r="A55" s="12">
        <v>30468</v>
      </c>
      <c r="B55" s="5">
        <v>1067510.37011314</v>
      </c>
      <c r="C55" s="5">
        <f t="shared" si="0"/>
        <v>1067510.37011314</v>
      </c>
      <c r="D55" s="5">
        <v>0.57435206500000002</v>
      </c>
      <c r="E55" s="5">
        <v>1.0974488099999999</v>
      </c>
      <c r="F55" s="5">
        <f t="shared" si="1"/>
        <v>613126.78548339626</v>
      </c>
      <c r="G55" s="4">
        <f t="shared" si="2"/>
        <v>558683.72164292226</v>
      </c>
      <c r="H55">
        <v>3578.848</v>
      </c>
      <c r="L55">
        <f t="shared" si="4"/>
        <v>2019</v>
      </c>
      <c r="M55">
        <f t="shared" ca="1" si="3"/>
        <v>0</v>
      </c>
    </row>
    <row r="56" spans="1:13" x14ac:dyDescent="0.25">
      <c r="A56" s="12">
        <v>30560</v>
      </c>
      <c r="B56" s="5">
        <v>1070283.7324999201</v>
      </c>
      <c r="C56" s="5">
        <f t="shared" si="0"/>
        <v>1070283.7324999201</v>
      </c>
      <c r="D56" s="5">
        <v>0.58716202100000003</v>
      </c>
      <c r="E56" s="5">
        <v>1.1618690119999999</v>
      </c>
      <c r="F56" s="5">
        <f t="shared" si="1"/>
        <v>628429.95941807644</v>
      </c>
      <c r="G56" s="4">
        <f t="shared" si="2"/>
        <v>540878.49226335716</v>
      </c>
      <c r="H56">
        <v>3689.1790000000001</v>
      </c>
      <c r="L56">
        <f t="shared" si="4"/>
        <v>2020</v>
      </c>
      <c r="M56">
        <f t="shared" ca="1" si="3"/>
        <v>0</v>
      </c>
    </row>
    <row r="57" spans="1:13" x14ac:dyDescent="0.25">
      <c r="A57" s="12">
        <v>30651</v>
      </c>
      <c r="B57" s="5">
        <v>1081988.75223339</v>
      </c>
      <c r="C57" s="5">
        <f t="shared" si="0"/>
        <v>1081988.75223339</v>
      </c>
      <c r="D57" s="5">
        <v>0.59883050100000002</v>
      </c>
      <c r="E57" s="5">
        <v>1.1850247730000001</v>
      </c>
      <c r="F57" s="5">
        <f t="shared" si="1"/>
        <v>647927.8665762858</v>
      </c>
      <c r="G57" s="4">
        <f t="shared" si="2"/>
        <v>546763.14060169086</v>
      </c>
      <c r="H57">
        <v>3794.7060000000001</v>
      </c>
    </row>
    <row r="58" spans="1:13" x14ac:dyDescent="0.25">
      <c r="A58" s="12">
        <v>30742</v>
      </c>
      <c r="B58" s="5">
        <v>1091284.6801660401</v>
      </c>
      <c r="C58" s="5">
        <f t="shared" si="0"/>
        <v>1091284.6801660401</v>
      </c>
      <c r="D58" s="5">
        <v>0.60938847500000004</v>
      </c>
      <c r="E58" s="5">
        <v>1.202405467</v>
      </c>
      <c r="F58" s="5">
        <f t="shared" si="1"/>
        <v>665016.30703724595</v>
      </c>
      <c r="G58" s="4">
        <f t="shared" si="2"/>
        <v>553071.59297641984</v>
      </c>
      <c r="H58">
        <v>3908.0540000000001</v>
      </c>
    </row>
    <row r="59" spans="1:13" x14ac:dyDescent="0.25">
      <c r="A59" s="12">
        <v>30834</v>
      </c>
      <c r="B59" s="5">
        <v>1086127.8505637301</v>
      </c>
      <c r="C59" s="5">
        <f t="shared" si="0"/>
        <v>1086127.8505637301</v>
      </c>
      <c r="D59" s="5">
        <v>0.61837157700000001</v>
      </c>
      <c r="E59" s="5">
        <v>1.212450102</v>
      </c>
      <c r="F59" s="5">
        <f t="shared" si="1"/>
        <v>671630.59177671408</v>
      </c>
      <c r="G59" s="4">
        <f t="shared" si="2"/>
        <v>553944.93403796514</v>
      </c>
      <c r="H59">
        <v>4009.6010000000001</v>
      </c>
    </row>
    <row r="60" spans="1:13" x14ac:dyDescent="0.25">
      <c r="A60" s="12">
        <v>30926</v>
      </c>
      <c r="B60" s="5">
        <v>1097325.78745762</v>
      </c>
      <c r="C60" s="5">
        <f t="shared" si="0"/>
        <v>1097325.78745762</v>
      </c>
      <c r="D60" s="5">
        <v>0.62830404200000001</v>
      </c>
      <c r="E60" s="5">
        <v>1.301022533</v>
      </c>
      <c r="F60" s="5">
        <f t="shared" si="1"/>
        <v>689454.22765045555</v>
      </c>
      <c r="G60" s="4">
        <f t="shared" si="2"/>
        <v>529932.58007657854</v>
      </c>
      <c r="H60">
        <v>4084.25</v>
      </c>
    </row>
    <row r="61" spans="1:13" x14ac:dyDescent="0.25">
      <c r="A61" s="12">
        <v>31017</v>
      </c>
      <c r="B61" s="5">
        <v>1102941.4426955599</v>
      </c>
      <c r="C61" s="5">
        <f t="shared" si="0"/>
        <v>1102941.4426955599</v>
      </c>
      <c r="D61" s="5">
        <v>0.63456154300000001</v>
      </c>
      <c r="E61" s="5">
        <v>1.366000439</v>
      </c>
      <c r="F61" s="5">
        <f t="shared" si="1"/>
        <v>699884.2237155406</v>
      </c>
      <c r="G61" s="4">
        <f t="shared" si="2"/>
        <v>512360.17480924149</v>
      </c>
      <c r="H61">
        <v>4148.5510000000004</v>
      </c>
    </row>
    <row r="62" spans="1:13" x14ac:dyDescent="0.25">
      <c r="A62" s="12">
        <v>31107</v>
      </c>
      <c r="B62" s="5">
        <v>1105419.8464780101</v>
      </c>
      <c r="C62" s="5">
        <f t="shared" si="0"/>
        <v>1105419.8464780101</v>
      </c>
      <c r="D62" s="5">
        <v>0.64516012700000003</v>
      </c>
      <c r="E62" s="5">
        <v>1.460977636</v>
      </c>
      <c r="F62" s="5">
        <f t="shared" si="1"/>
        <v>713172.80854207347</v>
      </c>
      <c r="G62" s="4">
        <f t="shared" si="2"/>
        <v>488147.65604124108</v>
      </c>
      <c r="H62">
        <v>4230.1679999999997</v>
      </c>
    </row>
    <row r="63" spans="1:13" x14ac:dyDescent="0.25">
      <c r="A63" s="12">
        <v>31199</v>
      </c>
      <c r="B63" s="5">
        <v>1115967.6427734001</v>
      </c>
      <c r="C63" s="5">
        <f t="shared" si="0"/>
        <v>1115967.6427734001</v>
      </c>
      <c r="D63" s="5">
        <v>0.65376274700000003</v>
      </c>
      <c r="E63" s="5">
        <v>1.377375968</v>
      </c>
      <c r="F63" s="5">
        <f t="shared" si="1"/>
        <v>729578.07170265273</v>
      </c>
      <c r="G63" s="4">
        <f t="shared" si="2"/>
        <v>529686.94724798098</v>
      </c>
      <c r="H63">
        <v>4294.8869999999997</v>
      </c>
    </row>
    <row r="64" spans="1:13" x14ac:dyDescent="0.25">
      <c r="A64" s="12">
        <v>31291</v>
      </c>
      <c r="B64" s="5">
        <v>1125414.4994453299</v>
      </c>
      <c r="C64" s="5">
        <f t="shared" si="0"/>
        <v>1125414.4994453299</v>
      </c>
      <c r="D64" s="5">
        <v>0.66402501700000005</v>
      </c>
      <c r="E64" s="5">
        <v>1.274324952</v>
      </c>
      <c r="F64" s="5">
        <f t="shared" si="1"/>
        <v>747303.38212623168</v>
      </c>
      <c r="G64" s="4">
        <f t="shared" si="2"/>
        <v>586430.78514108201</v>
      </c>
      <c r="H64">
        <v>4386.7730000000001</v>
      </c>
    </row>
    <row r="65" spans="1:8" x14ac:dyDescent="0.25">
      <c r="A65" s="12">
        <v>31382</v>
      </c>
      <c r="B65" s="5">
        <v>1132124.0722918501</v>
      </c>
      <c r="C65" s="5">
        <f t="shared" si="0"/>
        <v>1132124.0722918501</v>
      </c>
      <c r="D65" s="5">
        <v>0.67365110100000003</v>
      </c>
      <c r="E65" s="5">
        <v>1.172454975</v>
      </c>
      <c r="F65" s="5">
        <f t="shared" si="1"/>
        <v>762656.6277680085</v>
      </c>
      <c r="G65" s="4">
        <f t="shared" si="2"/>
        <v>650478.39279969665</v>
      </c>
      <c r="H65">
        <v>4444.0940000000001</v>
      </c>
    </row>
    <row r="66" spans="1:8" x14ac:dyDescent="0.25">
      <c r="A66" s="12">
        <v>31472</v>
      </c>
      <c r="B66" s="5">
        <v>1128261.8677699901</v>
      </c>
      <c r="C66" s="5">
        <f t="shared" ref="C66:C129" si="5">B66/1</f>
        <v>1128261.8677699901</v>
      </c>
      <c r="D66" s="5">
        <v>0.68605001799999998</v>
      </c>
      <c r="E66" s="5">
        <v>1.0835583470000001</v>
      </c>
      <c r="F66" s="5">
        <f t="shared" si="1"/>
        <v>774044.07469231531</v>
      </c>
      <c r="G66" s="4">
        <f t="shared" si="2"/>
        <v>714353.84798186156</v>
      </c>
      <c r="H66">
        <v>4507.8940000000002</v>
      </c>
    </row>
    <row r="67" spans="1:8" x14ac:dyDescent="0.25">
      <c r="A67" s="12">
        <v>31564</v>
      </c>
      <c r="B67" s="5">
        <v>1148948.8864786001</v>
      </c>
      <c r="C67" s="5">
        <f t="shared" si="5"/>
        <v>1148948.8864786001</v>
      </c>
      <c r="D67" s="5">
        <v>0.69541979099999995</v>
      </c>
      <c r="E67" s="5">
        <v>1.042994046</v>
      </c>
      <c r="F67" s="5">
        <f t="shared" ref="F67:F130" si="6">C67*D67</f>
        <v>799001.79450463073</v>
      </c>
      <c r="G67" s="4">
        <f t="shared" si="2"/>
        <v>766065.5375444307</v>
      </c>
      <c r="H67">
        <v>4545.34</v>
      </c>
    </row>
    <row r="68" spans="1:8" x14ac:dyDescent="0.25">
      <c r="A68" s="12">
        <v>31656</v>
      </c>
      <c r="B68" s="5">
        <v>1154785.7302451499</v>
      </c>
      <c r="C68" s="5">
        <f t="shared" si="5"/>
        <v>1154785.7302451499</v>
      </c>
      <c r="D68" s="5">
        <v>0.70298713199999996</v>
      </c>
      <c r="E68" s="5">
        <v>0.98749899500000005</v>
      </c>
      <c r="F68" s="5">
        <f t="shared" si="6"/>
        <v>811799.50857956358</v>
      </c>
      <c r="G68" s="4">
        <f t="shared" si="2"/>
        <v>822076.28837086924</v>
      </c>
      <c r="H68">
        <v>4607.6689999999999</v>
      </c>
    </row>
    <row r="69" spans="1:8" x14ac:dyDescent="0.25">
      <c r="A69" s="12">
        <v>31747</v>
      </c>
      <c r="B69" s="5">
        <v>1157645.4310653601</v>
      </c>
      <c r="C69" s="5">
        <f t="shared" si="5"/>
        <v>1157645.4310653601</v>
      </c>
      <c r="D69" s="5">
        <v>0.70899968199999996</v>
      </c>
      <c r="E69" s="5">
        <v>0.96324519799999997</v>
      </c>
      <c r="F69" s="5">
        <f t="shared" si="6"/>
        <v>820770.24249409314</v>
      </c>
      <c r="G69" s="4">
        <f t="shared" si="2"/>
        <v>852088.58990241564</v>
      </c>
      <c r="H69">
        <v>4657.6270000000004</v>
      </c>
    </row>
    <row r="70" spans="1:8" x14ac:dyDescent="0.25">
      <c r="A70" s="12">
        <v>31837</v>
      </c>
      <c r="B70" s="5">
        <v>1152089.5819279701</v>
      </c>
      <c r="C70" s="5">
        <f t="shared" si="5"/>
        <v>1152089.5819279701</v>
      </c>
      <c r="D70" s="5">
        <v>0.71465216899999995</v>
      </c>
      <c r="E70" s="5">
        <v>0.88924119700000004</v>
      </c>
      <c r="F70" s="5">
        <f t="shared" si="6"/>
        <v>823343.31860712694</v>
      </c>
      <c r="G70" s="4">
        <f t="shared" si="2"/>
        <v>925894.25836860645</v>
      </c>
      <c r="H70">
        <v>4722.1559999999999</v>
      </c>
    </row>
    <row r="71" spans="1:8" x14ac:dyDescent="0.25">
      <c r="A71" s="12">
        <v>31929</v>
      </c>
      <c r="B71" s="5">
        <v>1171499.4202876999</v>
      </c>
      <c r="C71" s="5">
        <f t="shared" si="5"/>
        <v>1171499.4202876999</v>
      </c>
      <c r="D71" s="5">
        <v>0.72133436299999998</v>
      </c>
      <c r="E71" s="5">
        <v>0.86973062300000004</v>
      </c>
      <c r="F71" s="5">
        <f t="shared" si="6"/>
        <v>845042.78808809724</v>
      </c>
      <c r="G71" s="4">
        <f t="shared" ref="G71:G134" si="7">F71/E71</f>
        <v>971614.38926141756</v>
      </c>
      <c r="H71">
        <v>4806.16</v>
      </c>
    </row>
    <row r="72" spans="1:8" x14ac:dyDescent="0.25">
      <c r="A72" s="12">
        <v>32021</v>
      </c>
      <c r="B72" s="5">
        <v>1184080.24537269</v>
      </c>
      <c r="C72" s="5">
        <f t="shared" si="5"/>
        <v>1184080.24537269</v>
      </c>
      <c r="D72" s="5">
        <v>0.72640269899999999</v>
      </c>
      <c r="E72" s="5">
        <v>0.88617342700000001</v>
      </c>
      <c r="F72" s="5">
        <f t="shared" si="6"/>
        <v>860119.08607130428</v>
      </c>
      <c r="G72" s="4">
        <f t="shared" si="7"/>
        <v>970599.04965002323</v>
      </c>
      <c r="H72">
        <v>4884.5550000000003</v>
      </c>
    </row>
    <row r="73" spans="1:8" x14ac:dyDescent="0.25">
      <c r="A73" s="12">
        <v>32112</v>
      </c>
      <c r="B73" s="5">
        <v>1199173.57309652</v>
      </c>
      <c r="C73" s="5">
        <f t="shared" si="5"/>
        <v>1199173.57309652</v>
      </c>
      <c r="D73" s="5">
        <v>0.73506380000000004</v>
      </c>
      <c r="E73" s="5">
        <v>0.82364228299999998</v>
      </c>
      <c r="F73" s="5">
        <f t="shared" si="6"/>
        <v>881469.08349990589</v>
      </c>
      <c r="G73" s="4">
        <f t="shared" si="7"/>
        <v>1070208.6350997912</v>
      </c>
      <c r="H73">
        <v>5007.9939999999997</v>
      </c>
    </row>
    <row r="74" spans="1:8" x14ac:dyDescent="0.25">
      <c r="A74" s="12">
        <v>32203</v>
      </c>
      <c r="B74" s="5">
        <v>1205795.42448615</v>
      </c>
      <c r="C74" s="5">
        <f t="shared" si="5"/>
        <v>1205795.42448615</v>
      </c>
      <c r="D74" s="5">
        <v>0.74211730899999995</v>
      </c>
      <c r="E74" s="5">
        <v>0.81068264800000001</v>
      </c>
      <c r="F74" s="5">
        <f t="shared" si="6"/>
        <v>894841.65562417428</v>
      </c>
      <c r="G74" s="4">
        <f t="shared" si="7"/>
        <v>1103812.518785001</v>
      </c>
      <c r="H74">
        <v>5073.3720000000003</v>
      </c>
    </row>
    <row r="75" spans="1:8" x14ac:dyDescent="0.25">
      <c r="A75" s="12">
        <v>32295</v>
      </c>
      <c r="B75" s="5">
        <v>1216879.95641923</v>
      </c>
      <c r="C75" s="5">
        <f t="shared" si="5"/>
        <v>1216879.95641923</v>
      </c>
      <c r="D75" s="5">
        <v>0.75033025099999995</v>
      </c>
      <c r="E75" s="5">
        <v>0.82218565399999999</v>
      </c>
      <c r="F75" s="5">
        <f t="shared" si="6"/>
        <v>913061.84313690977</v>
      </c>
      <c r="G75" s="4">
        <f t="shared" si="7"/>
        <v>1110530.0107035311</v>
      </c>
      <c r="H75">
        <v>5190.0360000000001</v>
      </c>
    </row>
    <row r="76" spans="1:8" x14ac:dyDescent="0.25">
      <c r="A76" s="12">
        <v>32387</v>
      </c>
      <c r="B76" s="5">
        <v>1231952.27569053</v>
      </c>
      <c r="C76" s="5">
        <f t="shared" si="5"/>
        <v>1231952.27569053</v>
      </c>
      <c r="D76" s="5">
        <v>0.75703820799999999</v>
      </c>
      <c r="E76" s="5">
        <v>0.89797537500000002</v>
      </c>
      <c r="F76" s="5">
        <f t="shared" si="6"/>
        <v>932634.94313028071</v>
      </c>
      <c r="G76" s="4">
        <f t="shared" si="7"/>
        <v>1038597.4594573717</v>
      </c>
      <c r="H76">
        <v>5282.835</v>
      </c>
    </row>
    <row r="77" spans="1:8" x14ac:dyDescent="0.25">
      <c r="A77" s="12">
        <v>32478</v>
      </c>
      <c r="B77" s="5">
        <v>1243345.92415193</v>
      </c>
      <c r="C77" s="5">
        <f t="shared" si="5"/>
        <v>1243345.92415193</v>
      </c>
      <c r="D77" s="5">
        <v>0.76693698099999996</v>
      </c>
      <c r="E77" s="5">
        <v>0.85451804799999997</v>
      </c>
      <c r="F77" s="5">
        <f t="shared" si="6"/>
        <v>953567.96940773621</v>
      </c>
      <c r="G77" s="4">
        <f t="shared" si="7"/>
        <v>1115913.2000073756</v>
      </c>
      <c r="H77">
        <v>5399.509</v>
      </c>
    </row>
    <row r="78" spans="1:8" x14ac:dyDescent="0.25">
      <c r="A78" s="12">
        <v>32568</v>
      </c>
      <c r="B78" s="5">
        <v>1257950.6195299099</v>
      </c>
      <c r="C78" s="5">
        <f t="shared" si="5"/>
        <v>1257950.6195299099</v>
      </c>
      <c r="D78" s="5">
        <v>0.77625176399999996</v>
      </c>
      <c r="E78" s="5">
        <v>0.88791471899999996</v>
      </c>
      <c r="F78" s="5">
        <f t="shared" si="6"/>
        <v>976486.38743498537</v>
      </c>
      <c r="G78" s="4">
        <f t="shared" si="7"/>
        <v>1099752.4498014154</v>
      </c>
      <c r="H78">
        <v>5511.2529999999997</v>
      </c>
    </row>
    <row r="79" spans="1:8" x14ac:dyDescent="0.25">
      <c r="A79" s="12">
        <v>32660</v>
      </c>
      <c r="B79" s="5">
        <v>1269909.4350123501</v>
      </c>
      <c r="C79" s="5">
        <f t="shared" si="5"/>
        <v>1269909.4350123501</v>
      </c>
      <c r="D79" s="5">
        <v>0.782966461</v>
      </c>
      <c r="E79" s="5">
        <v>0.93081245499999998</v>
      </c>
      <c r="F79" s="5">
        <f t="shared" si="6"/>
        <v>994296.49612212926</v>
      </c>
      <c r="G79" s="4">
        <f t="shared" si="7"/>
        <v>1068202.8273054524</v>
      </c>
      <c r="H79">
        <v>5612.4629999999997</v>
      </c>
    </row>
    <row r="80" spans="1:8" x14ac:dyDescent="0.25">
      <c r="A80" s="12">
        <v>32752</v>
      </c>
      <c r="B80" s="5">
        <v>1277503.23124429</v>
      </c>
      <c r="C80" s="5">
        <f t="shared" si="5"/>
        <v>1277503.23124429</v>
      </c>
      <c r="D80" s="5">
        <v>0.79087101299999996</v>
      </c>
      <c r="E80" s="5">
        <v>0.92723412000000005</v>
      </c>
      <c r="F80" s="5">
        <f t="shared" si="6"/>
        <v>1010340.2746049449</v>
      </c>
      <c r="G80" s="4">
        <f t="shared" si="7"/>
        <v>1089628.0160666918</v>
      </c>
      <c r="H80">
        <v>5695.3649999999998</v>
      </c>
    </row>
    <row r="81" spans="1:8" x14ac:dyDescent="0.25">
      <c r="A81" s="12">
        <v>32843</v>
      </c>
      <c r="B81" s="5">
        <v>1290815.4375282801</v>
      </c>
      <c r="C81" s="5">
        <f t="shared" si="5"/>
        <v>1290815.4375282801</v>
      </c>
      <c r="D81" s="5">
        <v>0.80165961900000005</v>
      </c>
      <c r="E81" s="5">
        <v>0.88662520700000003</v>
      </c>
      <c r="F81" s="5">
        <f t="shared" si="6"/>
        <v>1034794.6118482393</v>
      </c>
      <c r="G81" s="4">
        <f t="shared" si="7"/>
        <v>1167116.1655211539</v>
      </c>
      <c r="H81">
        <v>5747.2370000000001</v>
      </c>
    </row>
    <row r="82" spans="1:8" x14ac:dyDescent="0.25">
      <c r="A82" s="12">
        <v>32933</v>
      </c>
      <c r="B82" s="5">
        <v>1308315.2799639399</v>
      </c>
      <c r="C82" s="5">
        <f t="shared" si="5"/>
        <v>1308315.2799639399</v>
      </c>
      <c r="D82" s="5">
        <v>0.81306424200000005</v>
      </c>
      <c r="E82" s="5">
        <v>0.82950633200000001</v>
      </c>
      <c r="F82" s="5">
        <f t="shared" si="6"/>
        <v>1063744.3714008986</v>
      </c>
      <c r="G82" s="4">
        <f t="shared" si="7"/>
        <v>1282382.460946541</v>
      </c>
      <c r="H82">
        <v>5872.701</v>
      </c>
    </row>
    <row r="83" spans="1:8" x14ac:dyDescent="0.25">
      <c r="A83" s="12">
        <v>33025</v>
      </c>
      <c r="B83" s="5">
        <v>1314289.66912535</v>
      </c>
      <c r="C83" s="5">
        <f t="shared" si="5"/>
        <v>1314289.66912535</v>
      </c>
      <c r="D83" s="5">
        <v>0.824667551</v>
      </c>
      <c r="E83" s="5">
        <v>0.81783380699999997</v>
      </c>
      <c r="F83" s="5">
        <f t="shared" si="6"/>
        <v>1083852.0427422028</v>
      </c>
      <c r="G83" s="4">
        <f t="shared" si="7"/>
        <v>1325271.7526046252</v>
      </c>
      <c r="H83">
        <v>5960.0280000000002</v>
      </c>
    </row>
    <row r="84" spans="1:8" x14ac:dyDescent="0.25">
      <c r="A84" s="12">
        <v>33117</v>
      </c>
      <c r="B84" s="5">
        <v>1326479.05502548</v>
      </c>
      <c r="C84" s="5">
        <f t="shared" si="5"/>
        <v>1326479.05502548</v>
      </c>
      <c r="D84" s="5">
        <v>0.83230075999999997</v>
      </c>
      <c r="E84" s="5">
        <v>0.77130895399999999</v>
      </c>
      <c r="F84" s="5">
        <f t="shared" si="6"/>
        <v>1104029.5256217888</v>
      </c>
      <c r="G84" s="4">
        <f t="shared" si="7"/>
        <v>1431371.3329740353</v>
      </c>
      <c r="H84">
        <v>6015.116</v>
      </c>
    </row>
    <row r="85" spans="1:8" x14ac:dyDescent="0.25">
      <c r="A85" s="12">
        <v>33208</v>
      </c>
      <c r="B85" s="5">
        <v>1333985.15269645</v>
      </c>
      <c r="C85" s="5">
        <f t="shared" si="5"/>
        <v>1333985.15269645</v>
      </c>
      <c r="D85" s="5">
        <v>0.84210505599999996</v>
      </c>
      <c r="E85" s="5">
        <v>0.73176852800000003</v>
      </c>
      <c r="F85" s="5">
        <f t="shared" si="6"/>
        <v>1123355.6417146125</v>
      </c>
      <c r="G85" s="4">
        <f t="shared" si="7"/>
        <v>1535124.2896231969</v>
      </c>
      <c r="H85">
        <v>6004.7330000000002</v>
      </c>
    </row>
    <row r="86" spans="1:8" x14ac:dyDescent="0.25">
      <c r="A86" s="12">
        <v>33298</v>
      </c>
      <c r="B86" s="5">
        <v>1343203.79428951</v>
      </c>
      <c r="C86" s="5">
        <f t="shared" si="5"/>
        <v>1343203.79428951</v>
      </c>
      <c r="D86" s="5">
        <v>0.85350856799999997</v>
      </c>
      <c r="E86" s="5">
        <v>0.74555406999999996</v>
      </c>
      <c r="F86" s="5">
        <f t="shared" si="6"/>
        <v>1146435.9469962062</v>
      </c>
      <c r="G86" s="4">
        <f t="shared" si="7"/>
        <v>1537696.5844961538</v>
      </c>
      <c r="H86">
        <v>6035.1779999999999</v>
      </c>
    </row>
    <row r="87" spans="1:8" x14ac:dyDescent="0.25">
      <c r="A87" s="12">
        <v>33390</v>
      </c>
      <c r="B87" s="5">
        <v>1347193.6233115599</v>
      </c>
      <c r="C87" s="5">
        <f t="shared" si="5"/>
        <v>1347193.6233115599</v>
      </c>
      <c r="D87" s="5">
        <v>0.86570064899999999</v>
      </c>
      <c r="E87" s="5">
        <v>0.84203059499999999</v>
      </c>
      <c r="F87" s="5">
        <f t="shared" si="6"/>
        <v>1166266.394029479</v>
      </c>
      <c r="G87" s="4">
        <f t="shared" si="7"/>
        <v>1385064.1543844128</v>
      </c>
      <c r="H87">
        <v>6126.8620000000001</v>
      </c>
    </row>
    <row r="88" spans="1:8" x14ac:dyDescent="0.25">
      <c r="A88" s="12">
        <v>33482</v>
      </c>
      <c r="B88" s="5">
        <v>1346821.4361181599</v>
      </c>
      <c r="C88" s="5">
        <f t="shared" si="5"/>
        <v>1346821.4361181599</v>
      </c>
      <c r="D88" s="5">
        <v>0.87675921499999998</v>
      </c>
      <c r="E88" s="5">
        <v>0.849770515</v>
      </c>
      <c r="F88" s="5">
        <f t="shared" si="6"/>
        <v>1180838.1050761305</v>
      </c>
      <c r="G88" s="4">
        <f t="shared" si="7"/>
        <v>1389596.4666132603</v>
      </c>
      <c r="H88">
        <v>6205.9369999999999</v>
      </c>
    </row>
    <row r="89" spans="1:8" x14ac:dyDescent="0.25">
      <c r="A89" s="12">
        <v>33573</v>
      </c>
      <c r="B89" s="5">
        <v>1359629.72385458</v>
      </c>
      <c r="C89" s="5">
        <f t="shared" si="5"/>
        <v>1359629.72385458</v>
      </c>
      <c r="D89" s="5">
        <v>0.88983942599999999</v>
      </c>
      <c r="E89" s="5">
        <v>0.79713902400000003</v>
      </c>
      <c r="F89" s="5">
        <f t="shared" si="6"/>
        <v>1209852.1330472978</v>
      </c>
      <c r="G89" s="4">
        <f t="shared" si="7"/>
        <v>1517742.9489981886</v>
      </c>
      <c r="H89">
        <v>6264.54</v>
      </c>
    </row>
    <row r="90" spans="1:8" x14ac:dyDescent="0.25">
      <c r="A90" s="12">
        <v>33664</v>
      </c>
      <c r="B90" s="5">
        <v>1380154.0616107499</v>
      </c>
      <c r="C90" s="5">
        <f t="shared" si="5"/>
        <v>1380154.0616107499</v>
      </c>
      <c r="D90" s="5">
        <v>0.89645010000000003</v>
      </c>
      <c r="E90" s="5">
        <v>0.79200749000000004</v>
      </c>
      <c r="F90" s="5">
        <f t="shared" si="6"/>
        <v>1237239.246546363</v>
      </c>
      <c r="G90" s="4">
        <f t="shared" si="7"/>
        <v>1562155.9924216915</v>
      </c>
      <c r="H90">
        <v>6363.1019999999999</v>
      </c>
    </row>
    <row r="91" spans="1:8" x14ac:dyDescent="0.25">
      <c r="A91" s="12">
        <v>33756</v>
      </c>
      <c r="B91" s="5">
        <v>1369618.9968771599</v>
      </c>
      <c r="C91" s="5">
        <f t="shared" si="5"/>
        <v>1369618.9968771599</v>
      </c>
      <c r="D91" s="5">
        <v>0.904815484</v>
      </c>
      <c r="E91" s="5">
        <v>0.78627458699999997</v>
      </c>
      <c r="F91" s="5">
        <f t="shared" si="6"/>
        <v>1239252.475555002</v>
      </c>
      <c r="G91" s="4">
        <f t="shared" si="7"/>
        <v>1576106.4849918671</v>
      </c>
      <c r="H91">
        <v>6470.7629999999999</v>
      </c>
    </row>
    <row r="92" spans="1:8" x14ac:dyDescent="0.25">
      <c r="A92" s="12">
        <v>33848</v>
      </c>
      <c r="B92" s="5">
        <v>1365783.6701893599</v>
      </c>
      <c r="C92" s="5">
        <f t="shared" si="5"/>
        <v>1365783.6701893599</v>
      </c>
      <c r="D92" s="5">
        <v>0.91246575699999999</v>
      </c>
      <c r="E92" s="5">
        <v>0.72153541700000001</v>
      </c>
      <c r="F92" s="5">
        <f t="shared" si="6"/>
        <v>1246230.8305175726</v>
      </c>
      <c r="G92" s="4">
        <f t="shared" si="7"/>
        <v>1727192.8739120683</v>
      </c>
      <c r="H92">
        <v>6566.6409999999996</v>
      </c>
    </row>
    <row r="93" spans="1:8" x14ac:dyDescent="0.25">
      <c r="A93" s="12">
        <v>33939</v>
      </c>
      <c r="B93" s="5">
        <v>1363052.66873273</v>
      </c>
      <c r="C93" s="5">
        <f t="shared" si="5"/>
        <v>1363052.66873273</v>
      </c>
      <c r="D93" s="5">
        <v>0.92063970399999995</v>
      </c>
      <c r="E93" s="5">
        <v>0.78856373000000002</v>
      </c>
      <c r="F93" s="5">
        <f t="shared" si="6"/>
        <v>1254880.4054785105</v>
      </c>
      <c r="G93" s="4">
        <f t="shared" si="7"/>
        <v>1591349.3833637396</v>
      </c>
      <c r="H93">
        <v>6680.8029999999999</v>
      </c>
    </row>
    <row r="94" spans="1:8" x14ac:dyDescent="0.25">
      <c r="A94" s="12">
        <v>34029</v>
      </c>
      <c r="B94" s="5">
        <v>1353765.45886608</v>
      </c>
      <c r="C94" s="5">
        <f t="shared" si="5"/>
        <v>1353765.45886608</v>
      </c>
      <c r="D94" s="5">
        <v>0.93213704799999997</v>
      </c>
      <c r="E94" s="5">
        <v>0.83999921499999997</v>
      </c>
      <c r="F94" s="5">
        <f t="shared" si="6"/>
        <v>1261894.9385117933</v>
      </c>
      <c r="G94" s="4">
        <f t="shared" si="7"/>
        <v>1502257.2830759054</v>
      </c>
      <c r="H94">
        <v>6729.4589999999998</v>
      </c>
    </row>
    <row r="95" spans="1:8" x14ac:dyDescent="0.25">
      <c r="A95" s="12">
        <v>34121</v>
      </c>
      <c r="B95" s="5">
        <v>1354769.6397952801</v>
      </c>
      <c r="C95" s="5">
        <f t="shared" si="5"/>
        <v>1354769.6397952801</v>
      </c>
      <c r="D95" s="5">
        <v>0.94061105700000003</v>
      </c>
      <c r="E95" s="5">
        <v>0.82860661099999999</v>
      </c>
      <c r="F95" s="5">
        <f t="shared" si="6"/>
        <v>1274311.3028793477</v>
      </c>
      <c r="G95" s="4">
        <f t="shared" si="7"/>
        <v>1537896.6157914805</v>
      </c>
      <c r="H95">
        <v>6808.9390000000003</v>
      </c>
    </row>
    <row r="96" spans="1:8" x14ac:dyDescent="0.25">
      <c r="A96" s="12">
        <v>34213</v>
      </c>
      <c r="B96" s="5">
        <v>1360386.67156382</v>
      </c>
      <c r="C96" s="5">
        <f t="shared" si="5"/>
        <v>1360386.67156382</v>
      </c>
      <c r="D96" s="5">
        <v>0.94693693800000001</v>
      </c>
      <c r="E96" s="5">
        <v>0.86936164100000002</v>
      </c>
      <c r="F96" s="5">
        <f t="shared" si="6"/>
        <v>1288200.3892666553</v>
      </c>
      <c r="G96" s="4">
        <f t="shared" si="7"/>
        <v>1481777.3507753091</v>
      </c>
      <c r="H96">
        <v>6882.098</v>
      </c>
    </row>
    <row r="97" spans="1:9" x14ac:dyDescent="0.25">
      <c r="A97" s="12">
        <v>34304</v>
      </c>
      <c r="B97" s="5">
        <v>1363948.9549702301</v>
      </c>
      <c r="C97" s="5">
        <f t="shared" si="5"/>
        <v>1363948.9549702301</v>
      </c>
      <c r="D97" s="5">
        <v>0.95458241899999996</v>
      </c>
      <c r="E97" s="5">
        <v>0.87718891200000004</v>
      </c>
      <c r="F97" s="5">
        <f t="shared" si="6"/>
        <v>1302001.6928280042</v>
      </c>
      <c r="G97" s="4">
        <f t="shared" si="7"/>
        <v>1484288.8173990098</v>
      </c>
      <c r="H97">
        <v>7013.7380000000003</v>
      </c>
    </row>
    <row r="98" spans="1:9" x14ac:dyDescent="0.25">
      <c r="A98" s="12">
        <v>34394</v>
      </c>
      <c r="B98" s="5">
        <v>1376587.5239143199</v>
      </c>
      <c r="C98" s="5">
        <f t="shared" si="5"/>
        <v>1376587.5239143199</v>
      </c>
      <c r="D98" s="5">
        <v>0.95994428899999995</v>
      </c>
      <c r="E98" s="5">
        <v>0.88873145600000003</v>
      </c>
      <c r="F98" s="5">
        <f t="shared" si="6"/>
        <v>1321447.3318902024</v>
      </c>
      <c r="G98" s="4">
        <f t="shared" si="7"/>
        <v>1486891.5947206018</v>
      </c>
      <c r="H98">
        <v>7115.652</v>
      </c>
    </row>
    <row r="99" spans="1:9" x14ac:dyDescent="0.25">
      <c r="A99" s="12">
        <v>34486</v>
      </c>
      <c r="B99" s="5">
        <v>1385161.2872401299</v>
      </c>
      <c r="C99" s="5">
        <f t="shared" si="5"/>
        <v>1385161.2872401299</v>
      </c>
      <c r="D99" s="5">
        <v>0.966380024</v>
      </c>
      <c r="E99" s="5">
        <v>0.85951391499999996</v>
      </c>
      <c r="F99" s="5">
        <f t="shared" si="6"/>
        <v>1338592.1980069876</v>
      </c>
      <c r="G99" s="4">
        <f t="shared" si="7"/>
        <v>1557382.8121293273</v>
      </c>
      <c r="H99">
        <v>7246.9309999999996</v>
      </c>
    </row>
    <row r="100" spans="1:9" x14ac:dyDescent="0.25">
      <c r="A100" s="12">
        <v>34578</v>
      </c>
      <c r="B100" s="5">
        <v>1394489.3656699799</v>
      </c>
      <c r="C100" s="5">
        <f t="shared" si="5"/>
        <v>1394489.3656699799</v>
      </c>
      <c r="D100" s="5">
        <v>0.97327149899999998</v>
      </c>
      <c r="E100" s="5">
        <v>0.81510599299999997</v>
      </c>
      <c r="F100" s="5">
        <f t="shared" si="6"/>
        <v>1357216.7552651805</v>
      </c>
      <c r="G100" s="4">
        <f t="shared" si="7"/>
        <v>1665080.0839654489</v>
      </c>
      <c r="H100">
        <v>7331.0749999999998</v>
      </c>
    </row>
    <row r="101" spans="1:9" x14ac:dyDescent="0.25">
      <c r="A101" s="12">
        <v>34669</v>
      </c>
      <c r="B101" s="5">
        <v>1405553.6367017699</v>
      </c>
      <c r="C101" s="5">
        <f t="shared" si="5"/>
        <v>1405553.6367017699</v>
      </c>
      <c r="D101" s="5">
        <v>0.98133188599999999</v>
      </c>
      <c r="E101" s="5">
        <v>0.80631745499999996</v>
      </c>
      <c r="F101" s="5">
        <f t="shared" si="6"/>
        <v>1379314.6011787066</v>
      </c>
      <c r="G101" s="4">
        <f t="shared" si="7"/>
        <v>1710634.6794622061</v>
      </c>
      <c r="H101">
        <v>7455.2879999999996</v>
      </c>
    </row>
    <row r="102" spans="1:9" x14ac:dyDescent="0.25">
      <c r="A102" s="12">
        <v>34759</v>
      </c>
      <c r="B102" s="5">
        <v>1413188.4655857701</v>
      </c>
      <c r="C102" s="5">
        <f t="shared" si="5"/>
        <v>1413188.4655857701</v>
      </c>
      <c r="D102" s="5">
        <v>0.987496916</v>
      </c>
      <c r="E102" s="5">
        <v>0.78536313999999996</v>
      </c>
      <c r="F102" s="5">
        <f t="shared" si="6"/>
        <v>1395519.2514927201</v>
      </c>
      <c r="G102" s="4">
        <f t="shared" si="7"/>
        <v>1776909.5344769047</v>
      </c>
      <c r="H102">
        <v>7522.2889999999998</v>
      </c>
      <c r="I102" s="10">
        <v>1406631.9</v>
      </c>
    </row>
    <row r="103" spans="1:9" x14ac:dyDescent="0.25">
      <c r="A103" s="12">
        <v>34851</v>
      </c>
      <c r="B103" s="5">
        <v>1421596.6889730301</v>
      </c>
      <c r="C103" s="5">
        <f t="shared" si="5"/>
        <v>1421596.6889730301</v>
      </c>
      <c r="D103" s="5">
        <v>0.99648116099999995</v>
      </c>
      <c r="E103" s="5">
        <v>0.75130952900000003</v>
      </c>
      <c r="F103" s="5">
        <f t="shared" si="6"/>
        <v>1416594.3191016009</v>
      </c>
      <c r="G103" s="4">
        <f t="shared" si="7"/>
        <v>1885500.2690929545</v>
      </c>
      <c r="H103">
        <v>7580.9970000000003</v>
      </c>
      <c r="I103" s="10">
        <v>1424578.3</v>
      </c>
    </row>
    <row r="104" spans="1:9" x14ac:dyDescent="0.25">
      <c r="A104" s="12">
        <v>34943</v>
      </c>
      <c r="B104" s="5">
        <v>1425745.6934509799</v>
      </c>
      <c r="C104" s="5">
        <f t="shared" si="5"/>
        <v>1425745.6934509799</v>
      </c>
      <c r="D104" s="5">
        <v>1.0044598760000001</v>
      </c>
      <c r="E104" s="5">
        <v>0.76194984899999996</v>
      </c>
      <c r="F104" s="5">
        <f t="shared" si="6"/>
        <v>1432104.3424513054</v>
      </c>
      <c r="G104" s="4">
        <f t="shared" si="7"/>
        <v>1879525.7251259137</v>
      </c>
      <c r="H104">
        <v>7683.125</v>
      </c>
      <c r="I104" s="10">
        <v>1447498.9</v>
      </c>
    </row>
    <row r="105" spans="1:9" x14ac:dyDescent="0.25">
      <c r="A105" s="12">
        <v>35034</v>
      </c>
      <c r="B105" s="5">
        <v>1429792.4871386799</v>
      </c>
      <c r="C105" s="5">
        <f t="shared" si="5"/>
        <v>1429792.4871386799</v>
      </c>
      <c r="D105" s="5">
        <v>1.0114093019999999</v>
      </c>
      <c r="E105" s="5">
        <v>0.759097786</v>
      </c>
      <c r="F105" s="5">
        <f t="shared" si="6"/>
        <v>1446105.4214217761</v>
      </c>
      <c r="G105" s="4">
        <f t="shared" si="7"/>
        <v>1905031.7997130558</v>
      </c>
      <c r="H105">
        <v>7772.5860000000002</v>
      </c>
      <c r="I105" s="10">
        <v>1462235.8</v>
      </c>
    </row>
    <row r="106" spans="1:9" x14ac:dyDescent="0.25">
      <c r="A106" s="12">
        <v>35125</v>
      </c>
      <c r="B106" s="5">
        <v>1431764.5082964899</v>
      </c>
      <c r="C106" s="5">
        <f t="shared" si="5"/>
        <v>1431764.5082964899</v>
      </c>
      <c r="D106" s="5">
        <v>1.013840055</v>
      </c>
      <c r="E106" s="5">
        <v>0.77680079599999996</v>
      </c>
      <c r="F106" s="5">
        <f t="shared" si="6"/>
        <v>1451580.2078383614</v>
      </c>
      <c r="G106" s="4">
        <f t="shared" si="7"/>
        <v>1868664.6760830062</v>
      </c>
      <c r="H106">
        <v>7868.4679999999998</v>
      </c>
      <c r="I106" s="10">
        <v>1474494.8</v>
      </c>
    </row>
    <row r="107" spans="1:9" x14ac:dyDescent="0.25">
      <c r="A107" s="12">
        <v>35217</v>
      </c>
      <c r="B107" s="5">
        <v>1441824.2808266601</v>
      </c>
      <c r="C107" s="5">
        <f t="shared" si="5"/>
        <v>1441824.2808266601</v>
      </c>
      <c r="D107" s="5">
        <v>1.0168763000000001</v>
      </c>
      <c r="E107" s="5">
        <v>0.79712885700000002</v>
      </c>
      <c r="F107" s="5">
        <f t="shared" si="6"/>
        <v>1466156.9399371753</v>
      </c>
      <c r="G107" s="4">
        <f t="shared" si="7"/>
        <v>1839297.2818159752</v>
      </c>
      <c r="H107">
        <v>8032.84</v>
      </c>
      <c r="I107" s="10">
        <v>1493595</v>
      </c>
    </row>
    <row r="108" spans="1:9" x14ac:dyDescent="0.25">
      <c r="A108" s="12">
        <v>35309</v>
      </c>
      <c r="B108" s="5">
        <v>1451124.6485749001</v>
      </c>
      <c r="C108" s="5">
        <f t="shared" si="5"/>
        <v>1451124.6485749001</v>
      </c>
      <c r="D108" s="5">
        <v>1.02074106</v>
      </c>
      <c r="E108" s="5">
        <v>0.78480287299999996</v>
      </c>
      <c r="F108" s="5">
        <f t="shared" si="6"/>
        <v>1481222.511978471</v>
      </c>
      <c r="G108" s="4">
        <f t="shared" si="7"/>
        <v>1887381.6125523676</v>
      </c>
      <c r="H108">
        <v>8131.4080000000004</v>
      </c>
      <c r="I108" s="10">
        <v>1507921.6</v>
      </c>
    </row>
    <row r="109" spans="1:9" x14ac:dyDescent="0.25">
      <c r="A109" s="12">
        <v>35400</v>
      </c>
      <c r="B109" s="5">
        <v>1457318.0535309999</v>
      </c>
      <c r="C109" s="5">
        <f t="shared" si="5"/>
        <v>1457318.0535309999</v>
      </c>
      <c r="D109" s="5">
        <v>1.0244988230000001</v>
      </c>
      <c r="E109" s="5">
        <v>0.79243803599999996</v>
      </c>
      <c r="F109" s="5">
        <f t="shared" si="6"/>
        <v>1493020.6305791605</v>
      </c>
      <c r="G109" s="4">
        <f t="shared" si="7"/>
        <v>1884085.0170639218</v>
      </c>
      <c r="H109">
        <v>8259.7710000000006</v>
      </c>
      <c r="I109" s="10">
        <v>1510524.4</v>
      </c>
    </row>
    <row r="110" spans="1:9" x14ac:dyDescent="0.25">
      <c r="A110" s="12">
        <v>35490</v>
      </c>
      <c r="B110" s="5">
        <v>1460627.8203195101</v>
      </c>
      <c r="C110" s="5">
        <f t="shared" si="5"/>
        <v>1460627.8203195101</v>
      </c>
      <c r="D110" s="5">
        <v>1.0281579460000001</v>
      </c>
      <c r="E110" s="5">
        <v>0.84819850699999999</v>
      </c>
      <c r="F110" s="5">
        <f t="shared" si="6"/>
        <v>1501756.0996101648</v>
      </c>
      <c r="G110" s="4">
        <f t="shared" si="7"/>
        <v>1770524.3374239572</v>
      </c>
      <c r="H110">
        <v>8362.6550000000007</v>
      </c>
      <c r="I110" s="10">
        <v>1509047.4</v>
      </c>
    </row>
    <row r="111" spans="1:9" x14ac:dyDescent="0.25">
      <c r="A111" s="12">
        <v>35582</v>
      </c>
      <c r="B111" s="5">
        <v>1479494.0028223</v>
      </c>
      <c r="C111" s="5">
        <f t="shared" si="5"/>
        <v>1479494.0028223</v>
      </c>
      <c r="D111" s="5">
        <v>1.032171798</v>
      </c>
      <c r="E111" s="5">
        <v>0.87450863099999998</v>
      </c>
      <c r="F111" s="5">
        <f t="shared" si="6"/>
        <v>1527091.9850233104</v>
      </c>
      <c r="G111" s="4">
        <f t="shared" si="7"/>
        <v>1746228.6030008439</v>
      </c>
      <c r="H111">
        <v>8518.8250000000007</v>
      </c>
      <c r="I111" s="10">
        <v>1523580.1</v>
      </c>
    </row>
    <row r="112" spans="1:9" x14ac:dyDescent="0.25">
      <c r="A112" s="12">
        <v>35674</v>
      </c>
      <c r="B112" s="5">
        <v>1490654.7497918699</v>
      </c>
      <c r="C112" s="5">
        <f t="shared" si="5"/>
        <v>1490654.7497918699</v>
      </c>
      <c r="D112" s="5">
        <v>1.0362994059999999</v>
      </c>
      <c r="E112" s="5">
        <v>0.91464506800000001</v>
      </c>
      <c r="F112" s="5">
        <f t="shared" si="6"/>
        <v>1544764.6317603933</v>
      </c>
      <c r="G112" s="4">
        <f t="shared" si="7"/>
        <v>1688922.4966119789</v>
      </c>
      <c r="H112">
        <v>8662.8230000000003</v>
      </c>
      <c r="I112" s="10">
        <v>1538233.3</v>
      </c>
    </row>
    <row r="113" spans="1:9" x14ac:dyDescent="0.25">
      <c r="A113" s="12">
        <v>35765</v>
      </c>
      <c r="B113" s="5">
        <v>1506954.7063475701</v>
      </c>
      <c r="C113" s="5">
        <f t="shared" si="5"/>
        <v>1506954.7063475701</v>
      </c>
      <c r="D113" s="5">
        <v>1.0408485869999999</v>
      </c>
      <c r="E113" s="5">
        <v>0.89015069800000002</v>
      </c>
      <c r="F113" s="5">
        <f t="shared" si="6"/>
        <v>1568511.676774868</v>
      </c>
      <c r="G113" s="4">
        <f t="shared" si="7"/>
        <v>1762074.3097758803</v>
      </c>
      <c r="H113">
        <v>8765.9069999999992</v>
      </c>
      <c r="I113" s="10">
        <v>1562005.4</v>
      </c>
    </row>
    <row r="114" spans="1:9" x14ac:dyDescent="0.25">
      <c r="A114" s="12">
        <v>35855</v>
      </c>
      <c r="B114" s="5">
        <v>1516419.5333243799</v>
      </c>
      <c r="C114" s="5">
        <f t="shared" si="5"/>
        <v>1516419.5333243799</v>
      </c>
      <c r="D114" s="5">
        <v>1.044237401</v>
      </c>
      <c r="E114" s="5">
        <v>0.92015935800000004</v>
      </c>
      <c r="F114" s="5">
        <f t="shared" si="6"/>
        <v>1583501.9923042834</v>
      </c>
      <c r="G114" s="4">
        <f t="shared" si="7"/>
        <v>1720899.7317009119</v>
      </c>
      <c r="H114">
        <v>8866.48</v>
      </c>
      <c r="I114" s="10">
        <v>1569629.4</v>
      </c>
    </row>
    <row r="115" spans="1:9" x14ac:dyDescent="0.25">
      <c r="A115" s="12">
        <v>35947</v>
      </c>
      <c r="B115" s="5">
        <v>1522617.81779059</v>
      </c>
      <c r="C115" s="5">
        <f t="shared" si="5"/>
        <v>1522617.81779059</v>
      </c>
      <c r="D115" s="5">
        <v>1.0505935989999999</v>
      </c>
      <c r="E115" s="5">
        <v>0.90877921399999995</v>
      </c>
      <c r="F115" s="5">
        <f t="shared" si="6"/>
        <v>1599652.5330941421</v>
      </c>
      <c r="G115" s="4">
        <f t="shared" si="7"/>
        <v>1760221.3039768559</v>
      </c>
      <c r="H115">
        <v>8969.6990000000005</v>
      </c>
      <c r="I115" s="10">
        <v>1585317</v>
      </c>
    </row>
    <row r="116" spans="1:9" x14ac:dyDescent="0.25">
      <c r="A116" s="12">
        <v>36039</v>
      </c>
      <c r="B116" s="5">
        <v>1531207.0494888099</v>
      </c>
      <c r="C116" s="5">
        <f t="shared" si="5"/>
        <v>1531207.0494888099</v>
      </c>
      <c r="D116" s="5">
        <v>1.0529040869999999</v>
      </c>
      <c r="E116" s="5">
        <v>0.89471904899999999</v>
      </c>
      <c r="F116" s="5">
        <f t="shared" si="6"/>
        <v>1612214.1604499791</v>
      </c>
      <c r="G116" s="4">
        <f t="shared" si="7"/>
        <v>1801922.2483883644</v>
      </c>
      <c r="H116">
        <v>9121.0969999999998</v>
      </c>
      <c r="I116" s="10">
        <v>1602029.4</v>
      </c>
    </row>
    <row r="117" spans="1:9" x14ac:dyDescent="0.25">
      <c r="A117" s="12">
        <v>36130</v>
      </c>
      <c r="B117" s="5">
        <v>1535370.47345619</v>
      </c>
      <c r="C117" s="5">
        <f t="shared" si="5"/>
        <v>1535370.47345619</v>
      </c>
      <c r="D117" s="5">
        <v>1.0574051900000001</v>
      </c>
      <c r="E117" s="5">
        <v>0.84964921800000004</v>
      </c>
      <c r="F117" s="5">
        <f t="shared" si="6"/>
        <v>1623508.7072053326</v>
      </c>
      <c r="G117" s="4">
        <f t="shared" si="7"/>
        <v>1910798.8012122579</v>
      </c>
      <c r="H117">
        <v>9293.991</v>
      </c>
      <c r="I117" s="10">
        <v>1620024.8</v>
      </c>
    </row>
    <row r="118" spans="1:9" x14ac:dyDescent="0.25">
      <c r="A118" s="12">
        <v>36220</v>
      </c>
      <c r="B118" s="5">
        <v>1548725.5430962001</v>
      </c>
      <c r="C118" s="5">
        <f t="shared" si="5"/>
        <v>1548725.5430962001</v>
      </c>
      <c r="D118" s="5">
        <v>1.0577967989999999</v>
      </c>
      <c r="E118" s="5">
        <v>0.89157209599999998</v>
      </c>
      <c r="F118" s="5">
        <f t="shared" si="6"/>
        <v>1638236.9220166968</v>
      </c>
      <c r="G118" s="4">
        <f t="shared" si="7"/>
        <v>1837469.9358207558</v>
      </c>
      <c r="H118">
        <v>9417.2639999999992</v>
      </c>
      <c r="I118" s="10">
        <v>1638762.2</v>
      </c>
    </row>
    <row r="119" spans="1:9" x14ac:dyDescent="0.25">
      <c r="A119" s="12">
        <v>36312</v>
      </c>
      <c r="B119" s="5">
        <v>1559053.3858779999</v>
      </c>
      <c r="C119" s="5">
        <f t="shared" si="5"/>
        <v>1559053.3858779999</v>
      </c>
      <c r="D119" s="5">
        <v>1.0609340249999999</v>
      </c>
      <c r="E119" s="5">
        <v>0.94615229000000001</v>
      </c>
      <c r="F119" s="5">
        <f t="shared" si="6"/>
        <v>1654052.7838694244</v>
      </c>
      <c r="G119" s="4">
        <f t="shared" si="7"/>
        <v>1748188.7444033183</v>
      </c>
      <c r="H119">
        <v>9524.152</v>
      </c>
      <c r="I119" s="10">
        <v>1651718.1</v>
      </c>
    </row>
    <row r="120" spans="1:9" x14ac:dyDescent="0.25">
      <c r="A120" s="12">
        <v>36404</v>
      </c>
      <c r="B120" s="5">
        <v>1576264.4516183201</v>
      </c>
      <c r="C120" s="5">
        <f t="shared" si="5"/>
        <v>1576264.4516183201</v>
      </c>
      <c r="D120" s="5">
        <v>1.063658859</v>
      </c>
      <c r="E120" s="5">
        <v>0.95368280500000002</v>
      </c>
      <c r="F120" s="5">
        <f t="shared" si="6"/>
        <v>1676607.6480906031</v>
      </c>
      <c r="G120" s="4">
        <f t="shared" si="7"/>
        <v>1758034.893048746</v>
      </c>
      <c r="H120">
        <v>9681.8559999999998</v>
      </c>
      <c r="I120" s="10">
        <v>1674159.5</v>
      </c>
    </row>
    <row r="121" spans="1:9" x14ac:dyDescent="0.25">
      <c r="A121" s="12">
        <v>36495</v>
      </c>
      <c r="B121" s="5">
        <v>1596372.1830900901</v>
      </c>
      <c r="C121" s="5">
        <f t="shared" si="5"/>
        <v>1596372.1830900901</v>
      </c>
      <c r="D121" s="5">
        <v>1.0667435540000001</v>
      </c>
      <c r="E121" s="5">
        <v>0.96339542</v>
      </c>
      <c r="F121" s="5">
        <f t="shared" si="6"/>
        <v>1702919.7360962615</v>
      </c>
      <c r="G121" s="4">
        <f t="shared" si="7"/>
        <v>1767622.8272875343</v>
      </c>
      <c r="H121">
        <v>9899.3780000000006</v>
      </c>
      <c r="I121" s="10">
        <v>1698534</v>
      </c>
    </row>
    <row r="122" spans="1:9" x14ac:dyDescent="0.25">
      <c r="A122" s="12">
        <v>36586</v>
      </c>
      <c r="B122" s="5">
        <v>1614269.4100172301</v>
      </c>
      <c r="C122" s="5">
        <f t="shared" si="5"/>
        <v>1614269.4100172301</v>
      </c>
      <c r="D122" s="5">
        <v>1.0706099899999999</v>
      </c>
      <c r="E122" s="5">
        <v>1.0137337529999999</v>
      </c>
      <c r="F122" s="5">
        <f t="shared" si="6"/>
        <v>1728252.9569158524</v>
      </c>
      <c r="G122" s="4">
        <f t="shared" si="7"/>
        <v>1704839.1175704026</v>
      </c>
      <c r="H122">
        <v>10002.857</v>
      </c>
      <c r="I122" s="10">
        <v>1725152.8</v>
      </c>
    </row>
    <row r="123" spans="1:9" x14ac:dyDescent="0.25">
      <c r="A123" s="12">
        <v>36678</v>
      </c>
      <c r="B123" s="5">
        <v>1628950.6176700599</v>
      </c>
      <c r="C123" s="5">
        <f t="shared" si="5"/>
        <v>1628950.6176700599</v>
      </c>
      <c r="D123" s="5">
        <v>1.0744620199999999</v>
      </c>
      <c r="E123" s="5">
        <v>1.0715835069999999</v>
      </c>
      <c r="F123" s="5">
        <f t="shared" si="6"/>
        <v>1750245.5711420202</v>
      </c>
      <c r="G123" s="4">
        <f t="shared" si="7"/>
        <v>1633326.3434055636</v>
      </c>
      <c r="H123">
        <v>10247.679</v>
      </c>
      <c r="I123" s="10">
        <v>1747142.4</v>
      </c>
    </row>
    <row r="124" spans="1:9" x14ac:dyDescent="0.25">
      <c r="A124" s="12">
        <v>36770</v>
      </c>
      <c r="B124" s="5">
        <v>1637432.6876663</v>
      </c>
      <c r="C124" s="5">
        <f t="shared" si="5"/>
        <v>1637432.6876663</v>
      </c>
      <c r="D124" s="5">
        <v>1.0810226460000001</v>
      </c>
      <c r="E124" s="5">
        <v>1.1046812989999999</v>
      </c>
      <c r="F124" s="5">
        <f t="shared" si="6"/>
        <v>1770101.8166679153</v>
      </c>
      <c r="G124" s="4">
        <f t="shared" si="7"/>
        <v>1602364.2459325416</v>
      </c>
      <c r="H124">
        <v>10319.825000000001</v>
      </c>
      <c r="I124" s="10">
        <v>1765537.4</v>
      </c>
    </row>
    <row r="125" spans="1:9" x14ac:dyDescent="0.25">
      <c r="A125" s="12">
        <v>36861</v>
      </c>
      <c r="B125" s="5">
        <v>1650662.43938689</v>
      </c>
      <c r="C125" s="5">
        <f t="shared" si="5"/>
        <v>1650662.43938689</v>
      </c>
      <c r="D125" s="5">
        <v>1.084760827</v>
      </c>
      <c r="E125" s="5">
        <v>1.151673583</v>
      </c>
      <c r="F125" s="5">
        <f t="shared" si="6"/>
        <v>1790573.9528471602</v>
      </c>
      <c r="G125" s="4">
        <f t="shared" si="7"/>
        <v>1554758.2051703276</v>
      </c>
      <c r="H125">
        <v>10439.025</v>
      </c>
      <c r="I125" s="10">
        <v>1786295.3</v>
      </c>
    </row>
    <row r="126" spans="1:9" x14ac:dyDescent="0.25">
      <c r="A126" s="12">
        <v>36951</v>
      </c>
      <c r="B126" s="5">
        <v>1664278.67734979</v>
      </c>
      <c r="C126" s="5">
        <f t="shared" si="5"/>
        <v>1664278.67734979</v>
      </c>
      <c r="D126" s="5">
        <v>1.094376488</v>
      </c>
      <c r="E126" s="5">
        <v>1.0831705760000001</v>
      </c>
      <c r="F126" s="5">
        <f t="shared" si="6"/>
        <v>1821347.4539713482</v>
      </c>
      <c r="G126" s="4">
        <f t="shared" si="7"/>
        <v>1681496.4275500667</v>
      </c>
      <c r="H126">
        <v>10472.879000000001</v>
      </c>
      <c r="I126" s="10">
        <v>1817636.3</v>
      </c>
    </row>
    <row r="127" spans="1:9" x14ac:dyDescent="0.25">
      <c r="A127" s="12">
        <v>37043</v>
      </c>
      <c r="B127" s="5">
        <v>1666839.52124706</v>
      </c>
      <c r="C127" s="5">
        <f t="shared" si="5"/>
        <v>1666839.52124706</v>
      </c>
      <c r="D127" s="5">
        <v>1.1010812809999999</v>
      </c>
      <c r="E127" s="5">
        <v>1.1461085</v>
      </c>
      <c r="F127" s="5">
        <f t="shared" si="6"/>
        <v>1835325.7952761394</v>
      </c>
      <c r="G127" s="4">
        <f t="shared" si="7"/>
        <v>1601354.3179167935</v>
      </c>
      <c r="H127">
        <v>10597.822</v>
      </c>
      <c r="I127" s="10">
        <v>1829891.6</v>
      </c>
    </row>
    <row r="128" spans="1:9" x14ac:dyDescent="0.25">
      <c r="A128" s="12">
        <v>37135</v>
      </c>
      <c r="B128" s="5">
        <v>1668133.61706388</v>
      </c>
      <c r="C128" s="5">
        <f t="shared" si="5"/>
        <v>1668133.61706388</v>
      </c>
      <c r="D128" s="5">
        <v>1.1077302440000001</v>
      </c>
      <c r="E128" s="5">
        <v>1.123253772</v>
      </c>
      <c r="F128" s="5">
        <f t="shared" si="6"/>
        <v>1847842.0586547744</v>
      </c>
      <c r="G128" s="4">
        <f t="shared" si="7"/>
        <v>1645079.771568107</v>
      </c>
      <c r="H128">
        <v>10596.294</v>
      </c>
      <c r="I128" s="10">
        <v>1845063.3</v>
      </c>
    </row>
    <row r="129" spans="1:9" x14ac:dyDescent="0.25">
      <c r="A129" s="12">
        <v>37226</v>
      </c>
      <c r="B129" s="5">
        <v>1671835.53260291</v>
      </c>
      <c r="C129" s="5">
        <f t="shared" si="5"/>
        <v>1671835.53260291</v>
      </c>
      <c r="D129" s="5">
        <v>1.1151346099999999</v>
      </c>
      <c r="E129" s="5">
        <v>1.1162217139999999</v>
      </c>
      <c r="F129" s="5">
        <f t="shared" si="6"/>
        <v>1864321.664633288</v>
      </c>
      <c r="G129" s="4">
        <f t="shared" si="7"/>
        <v>1670207.3085036655</v>
      </c>
      <c r="H129">
        <v>10660.294</v>
      </c>
      <c r="I129" s="10">
        <v>1861610.9</v>
      </c>
    </row>
    <row r="130" spans="1:9" x14ac:dyDescent="0.25">
      <c r="A130" s="12">
        <v>37316</v>
      </c>
      <c r="B130" s="5">
        <v>1673671.5420367799</v>
      </c>
      <c r="C130" s="5">
        <f t="shared" ref="C130:C193" si="8">B130/1</f>
        <v>1673671.5420367799</v>
      </c>
      <c r="D130" s="5">
        <v>1.1237099310000001</v>
      </c>
      <c r="E130" s="5">
        <v>1.140775359</v>
      </c>
      <c r="F130" s="5">
        <f t="shared" si="6"/>
        <v>1880721.3330188137</v>
      </c>
      <c r="G130" s="4">
        <f t="shared" si="7"/>
        <v>1648634.2540458166</v>
      </c>
      <c r="H130">
        <v>10788.951999999999</v>
      </c>
      <c r="I130" s="10">
        <v>1876236.5</v>
      </c>
    </row>
    <row r="131" spans="1:9" x14ac:dyDescent="0.25">
      <c r="A131" s="12">
        <v>37408</v>
      </c>
      <c r="B131" s="5">
        <v>1682209.74600773</v>
      </c>
      <c r="C131" s="5">
        <f t="shared" si="8"/>
        <v>1682209.74600773</v>
      </c>
      <c r="D131" s="5">
        <v>1.127569855</v>
      </c>
      <c r="E131" s="5">
        <v>1.0883554600000001</v>
      </c>
      <c r="F131" s="5">
        <f t="shared" ref="F131:F193" si="9">C131*D131</f>
        <v>1896808.9993855229</v>
      </c>
      <c r="G131" s="4">
        <f t="shared" si="7"/>
        <v>1742821.2280806887</v>
      </c>
      <c r="H131">
        <v>10893.207</v>
      </c>
      <c r="I131" s="10">
        <v>1890974.9</v>
      </c>
    </row>
    <row r="132" spans="1:9" x14ac:dyDescent="0.25">
      <c r="A132" s="12">
        <v>37500</v>
      </c>
      <c r="B132" s="5">
        <v>1688883.4556773801</v>
      </c>
      <c r="C132" s="5">
        <f t="shared" si="8"/>
        <v>1688883.4556773801</v>
      </c>
      <c r="D132" s="5">
        <v>1.135254561</v>
      </c>
      <c r="E132" s="5">
        <v>1.016516859</v>
      </c>
      <c r="F132" s="5">
        <f t="shared" si="9"/>
        <v>1917312.6460551871</v>
      </c>
      <c r="G132" s="4">
        <f t="shared" si="7"/>
        <v>1886159.2201641854</v>
      </c>
      <c r="H132">
        <v>10992.050999999999</v>
      </c>
      <c r="I132" s="10">
        <v>1913136.2</v>
      </c>
    </row>
    <row r="133" spans="1:9" x14ac:dyDescent="0.25">
      <c r="A133" s="12">
        <v>37591</v>
      </c>
      <c r="B133" s="5">
        <v>1691733.24841731</v>
      </c>
      <c r="C133" s="5">
        <f t="shared" si="8"/>
        <v>1691733.24841731</v>
      </c>
      <c r="D133" s="5">
        <v>1.141043716</v>
      </c>
      <c r="E133" s="5">
        <v>1.000637907</v>
      </c>
      <c r="F133" s="5">
        <f t="shared" si="9"/>
        <v>1930341.5922548384</v>
      </c>
      <c r="G133" s="4">
        <f t="shared" si="7"/>
        <v>1929110.9988448983</v>
      </c>
      <c r="H133">
        <v>11071.463</v>
      </c>
      <c r="I133" s="10">
        <v>1923164.9</v>
      </c>
    </row>
    <row r="134" spans="1:9" x14ac:dyDescent="0.25">
      <c r="A134" s="12">
        <v>37681</v>
      </c>
      <c r="B134" s="5">
        <v>1687211.3492459101</v>
      </c>
      <c r="C134" s="5">
        <f t="shared" si="8"/>
        <v>1687211.3492459101</v>
      </c>
      <c r="D134" s="5">
        <v>1.1476856820000001</v>
      </c>
      <c r="E134" s="5">
        <v>0.93184652000000001</v>
      </c>
      <c r="F134" s="5">
        <f t="shared" si="9"/>
        <v>1936388.3080374326</v>
      </c>
      <c r="G134" s="4">
        <f t="shared" si="7"/>
        <v>2078012.0615114092</v>
      </c>
      <c r="H134">
        <v>11183.507</v>
      </c>
      <c r="I134" s="10">
        <v>1929567.8</v>
      </c>
    </row>
    <row r="135" spans="1:9" x14ac:dyDescent="0.25">
      <c r="A135" s="12">
        <v>37773</v>
      </c>
      <c r="B135" s="5">
        <v>1688155.02845627</v>
      </c>
      <c r="C135" s="5">
        <f t="shared" si="8"/>
        <v>1688155.02845627</v>
      </c>
      <c r="D135" s="5">
        <v>1.1532847770000001</v>
      </c>
      <c r="E135" s="5">
        <v>0.87932161799999997</v>
      </c>
      <c r="F135" s="5">
        <f t="shared" si="9"/>
        <v>1946923.4955346182</v>
      </c>
      <c r="G135" s="4">
        <f t="shared" ref="G135:G193" si="10">F135/E135</f>
        <v>2214119.9029802745</v>
      </c>
      <c r="H135">
        <v>11312.875</v>
      </c>
      <c r="I135" s="10">
        <v>1943214.5</v>
      </c>
    </row>
    <row r="136" spans="1:9" x14ac:dyDescent="0.25">
      <c r="A136" s="12">
        <v>37865</v>
      </c>
      <c r="B136" s="5">
        <v>1696660.76549307</v>
      </c>
      <c r="C136" s="5">
        <f t="shared" si="8"/>
        <v>1696660.76549307</v>
      </c>
      <c r="D136" s="5">
        <v>1.1628436170000001</v>
      </c>
      <c r="E136" s="5">
        <v>0.88907807999999999</v>
      </c>
      <c r="F136" s="5">
        <f t="shared" si="9"/>
        <v>1972951.1413679505</v>
      </c>
      <c r="G136" s="4">
        <f t="shared" si="10"/>
        <v>2219097.7212799471</v>
      </c>
      <c r="H136">
        <v>11567.325999999999</v>
      </c>
      <c r="I136" s="10">
        <v>1967619.4</v>
      </c>
    </row>
    <row r="137" spans="1:9" x14ac:dyDescent="0.25">
      <c r="A137" s="12">
        <v>37956</v>
      </c>
      <c r="B137" s="5">
        <v>1709819.71547877</v>
      </c>
      <c r="C137" s="5">
        <f t="shared" si="8"/>
        <v>1709819.71547877</v>
      </c>
      <c r="D137" s="5">
        <v>1.1646332180000001</v>
      </c>
      <c r="E137" s="5">
        <v>0.84105284000000002</v>
      </c>
      <c r="F137" s="5">
        <f t="shared" si="9"/>
        <v>1991312.8374378844</v>
      </c>
      <c r="G137" s="4">
        <f t="shared" si="10"/>
        <v>2367642.962168565</v>
      </c>
      <c r="H137">
        <v>11769.275</v>
      </c>
      <c r="I137" s="10">
        <v>1985020.7</v>
      </c>
    </row>
    <row r="138" spans="1:9" x14ac:dyDescent="0.25">
      <c r="A138" s="12">
        <v>38047</v>
      </c>
      <c r="B138" s="5">
        <v>1719629.0550492599</v>
      </c>
      <c r="C138" s="5">
        <f t="shared" si="8"/>
        <v>1719629.0550492599</v>
      </c>
      <c r="D138" s="5">
        <v>1.1703864859999999</v>
      </c>
      <c r="E138" s="5">
        <v>0.80017603900000001</v>
      </c>
      <c r="F138" s="5">
        <f t="shared" si="9"/>
        <v>2012630.6069626037</v>
      </c>
      <c r="G138" s="4">
        <f t="shared" si="10"/>
        <v>2515234.7844329835</v>
      </c>
      <c r="H138">
        <v>11920.169</v>
      </c>
      <c r="I138" s="10">
        <v>2006269.2</v>
      </c>
    </row>
    <row r="139" spans="1:9" x14ac:dyDescent="0.25">
      <c r="A139" s="12">
        <v>38139</v>
      </c>
      <c r="B139" s="5">
        <v>1728738.8819243901</v>
      </c>
      <c r="C139" s="5">
        <f t="shared" si="8"/>
        <v>1728738.8819243901</v>
      </c>
      <c r="D139" s="5">
        <v>1.176749292</v>
      </c>
      <c r="E139" s="5">
        <v>0.83014561799999997</v>
      </c>
      <c r="F139" s="5">
        <f t="shared" si="9"/>
        <v>2034292.2553573977</v>
      </c>
      <c r="G139" s="4">
        <f t="shared" si="10"/>
        <v>2450524.5962249935</v>
      </c>
      <c r="H139">
        <v>12108.986999999999</v>
      </c>
      <c r="I139" s="10">
        <v>2030805</v>
      </c>
    </row>
    <row r="140" spans="1:9" x14ac:dyDescent="0.25">
      <c r="A140" s="12">
        <v>38231</v>
      </c>
      <c r="B140" s="5">
        <v>1733808.8321362</v>
      </c>
      <c r="C140" s="5">
        <f t="shared" si="8"/>
        <v>1733808.8321362</v>
      </c>
      <c r="D140" s="5">
        <v>1.1816912930000001</v>
      </c>
      <c r="E140" s="5">
        <v>0.81833872299999999</v>
      </c>
      <c r="F140" s="5">
        <f t="shared" si="9"/>
        <v>2048826.8006618463</v>
      </c>
      <c r="G140" s="4">
        <f t="shared" si="10"/>
        <v>2503641.515521741</v>
      </c>
      <c r="H140">
        <v>12303.34</v>
      </c>
      <c r="I140" s="10">
        <v>2042322.7</v>
      </c>
    </row>
    <row r="141" spans="1:9" x14ac:dyDescent="0.25">
      <c r="A141" s="12">
        <v>38322</v>
      </c>
      <c r="B141" s="5">
        <v>1740446.8812218001</v>
      </c>
      <c r="C141" s="5">
        <f t="shared" si="8"/>
        <v>1740446.8812218001</v>
      </c>
      <c r="D141" s="5">
        <v>1.188187833</v>
      </c>
      <c r="E141" s="5">
        <v>0.77060672399999997</v>
      </c>
      <c r="F141" s="5">
        <f t="shared" si="9"/>
        <v>2067977.808250539</v>
      </c>
      <c r="G141" s="4">
        <f t="shared" si="10"/>
        <v>2683570.9368278743</v>
      </c>
      <c r="H141">
        <v>12522.424999999999</v>
      </c>
      <c r="I141" s="10">
        <v>2060687.6</v>
      </c>
    </row>
    <row r="142" spans="1:9" x14ac:dyDescent="0.25">
      <c r="A142" s="12">
        <v>38412</v>
      </c>
      <c r="B142" s="5">
        <v>1743369.7634189201</v>
      </c>
      <c r="C142" s="5">
        <f t="shared" si="8"/>
        <v>1743369.7634189201</v>
      </c>
      <c r="D142" s="5">
        <v>1.1930240670000001</v>
      </c>
      <c r="E142" s="5">
        <v>0.76260387399999996</v>
      </c>
      <c r="F142" s="5">
        <f t="shared" si="9"/>
        <v>2079882.085438868</v>
      </c>
      <c r="G142" s="4">
        <f t="shared" si="10"/>
        <v>2727342.6694379319</v>
      </c>
      <c r="H142">
        <v>12761.337</v>
      </c>
      <c r="I142" s="10">
        <v>2074139.9</v>
      </c>
    </row>
    <row r="143" spans="1:9" x14ac:dyDescent="0.25">
      <c r="A143" s="12">
        <v>38504</v>
      </c>
      <c r="B143" s="5">
        <v>1755274.1306670699</v>
      </c>
      <c r="C143" s="5">
        <f t="shared" si="8"/>
        <v>1755274.1306670699</v>
      </c>
      <c r="D143" s="5">
        <v>1.19876633</v>
      </c>
      <c r="E143" s="5">
        <v>0.79404733299999997</v>
      </c>
      <c r="F143" s="5">
        <f t="shared" si="9"/>
        <v>2104163.5277637038</v>
      </c>
      <c r="G143" s="4">
        <f t="shared" si="10"/>
        <v>2649922.0390476445</v>
      </c>
      <c r="H143">
        <v>12910.022000000001</v>
      </c>
      <c r="I143" s="10">
        <v>2095733.9</v>
      </c>
    </row>
    <row r="144" spans="1:9" x14ac:dyDescent="0.25">
      <c r="A144" s="12">
        <v>38596</v>
      </c>
      <c r="B144" s="5">
        <v>1768145.3771224001</v>
      </c>
      <c r="C144" s="5">
        <f t="shared" si="8"/>
        <v>1768145.3771224001</v>
      </c>
      <c r="D144" s="5">
        <v>1.2032532709999999</v>
      </c>
      <c r="E144" s="5">
        <v>0.81972506899999997</v>
      </c>
      <c r="F144" s="5">
        <f t="shared" si="9"/>
        <v>2127526.7086260561</v>
      </c>
      <c r="G144" s="4">
        <f t="shared" si="10"/>
        <v>2595414.9617767222</v>
      </c>
      <c r="H144">
        <v>13142.873</v>
      </c>
      <c r="I144" s="10">
        <v>2119956.6</v>
      </c>
    </row>
    <row r="145" spans="1:9" x14ac:dyDescent="0.25">
      <c r="A145" s="12">
        <v>38687</v>
      </c>
      <c r="B145" s="5">
        <v>1778990.7381772699</v>
      </c>
      <c r="C145" s="5">
        <f t="shared" si="8"/>
        <v>1778990.7381772699</v>
      </c>
      <c r="D145" s="5">
        <v>1.2120927589999999</v>
      </c>
      <c r="E145" s="5">
        <v>0.84147526399999995</v>
      </c>
      <c r="F145" s="5">
        <f t="shared" si="9"/>
        <v>2156301.7920727334</v>
      </c>
      <c r="G145" s="4">
        <f t="shared" si="10"/>
        <v>2562525.4648872642</v>
      </c>
      <c r="H145">
        <v>13332.316000000001</v>
      </c>
      <c r="I145" s="10">
        <v>2148892.2999999998</v>
      </c>
    </row>
    <row r="146" spans="1:9" x14ac:dyDescent="0.25">
      <c r="A146" s="12">
        <v>38777</v>
      </c>
      <c r="B146" s="5">
        <v>1794919.14259986</v>
      </c>
      <c r="C146" s="5">
        <f t="shared" si="8"/>
        <v>1794919.14259986</v>
      </c>
      <c r="D146" s="5">
        <v>1.2152018570000001</v>
      </c>
      <c r="E146" s="5">
        <v>0.83173810199999998</v>
      </c>
      <c r="F146" s="5">
        <f t="shared" si="9"/>
        <v>2181189.0752521977</v>
      </c>
      <c r="G146" s="4">
        <f t="shared" si="10"/>
        <v>2622446.9818171174</v>
      </c>
      <c r="H146">
        <v>13603.933000000001</v>
      </c>
      <c r="I146" s="10">
        <v>2174409.2000000002</v>
      </c>
    </row>
    <row r="147" spans="1:9" x14ac:dyDescent="0.25">
      <c r="A147" s="12">
        <v>38869</v>
      </c>
      <c r="B147" s="5">
        <v>1814117.74521507</v>
      </c>
      <c r="C147" s="5">
        <f t="shared" si="8"/>
        <v>1814117.74521507</v>
      </c>
      <c r="D147" s="5">
        <v>1.2226693529999999</v>
      </c>
      <c r="E147" s="5">
        <v>0.79475869499999996</v>
      </c>
      <c r="F147" s="5">
        <f t="shared" si="9"/>
        <v>2218066.1698079281</v>
      </c>
      <c r="G147" s="4">
        <f t="shared" si="10"/>
        <v>2790867.4466379108</v>
      </c>
      <c r="H147">
        <v>13749.806</v>
      </c>
      <c r="I147" s="10">
        <v>2211312.4</v>
      </c>
    </row>
    <row r="148" spans="1:9" x14ac:dyDescent="0.25">
      <c r="A148" s="12">
        <v>38961</v>
      </c>
      <c r="B148" s="5">
        <v>1825811.6127933201</v>
      </c>
      <c r="C148" s="5">
        <f t="shared" si="8"/>
        <v>1825811.6127933201</v>
      </c>
      <c r="D148" s="5">
        <v>1.2285625979999999</v>
      </c>
      <c r="E148" s="5">
        <v>0.78474646000000003</v>
      </c>
      <c r="F148" s="5">
        <f t="shared" si="9"/>
        <v>2243123.858471931</v>
      </c>
      <c r="G148" s="4">
        <f t="shared" si="10"/>
        <v>2858405.8327219863</v>
      </c>
      <c r="H148">
        <v>13867.468999999999</v>
      </c>
      <c r="I148" s="10">
        <v>2236100</v>
      </c>
    </row>
    <row r="149" spans="1:9" x14ac:dyDescent="0.25">
      <c r="A149" s="12">
        <v>39052</v>
      </c>
      <c r="B149" s="5">
        <v>1846247.6461587199</v>
      </c>
      <c r="C149" s="5">
        <f t="shared" si="8"/>
        <v>1846247.6461587199</v>
      </c>
      <c r="D149" s="5">
        <v>1.2343071830000001</v>
      </c>
      <c r="E149" s="5">
        <v>0.77597961299999996</v>
      </c>
      <c r="F149" s="5">
        <f t="shared" si="9"/>
        <v>2278836.7312505506</v>
      </c>
      <c r="G149" s="4">
        <f t="shared" si="10"/>
        <v>2936722.4255291754</v>
      </c>
      <c r="H149">
        <v>14037.227999999999</v>
      </c>
      <c r="I149" s="10">
        <v>2274479.5</v>
      </c>
    </row>
    <row r="150" spans="1:9" x14ac:dyDescent="0.25">
      <c r="A150" s="12">
        <v>39142</v>
      </c>
      <c r="B150" s="5">
        <v>1860063.1814799299</v>
      </c>
      <c r="C150" s="5">
        <f t="shared" si="8"/>
        <v>1860063.1814799299</v>
      </c>
      <c r="D150" s="5">
        <v>1.2450338839999999</v>
      </c>
      <c r="E150" s="5">
        <v>0.76301749600000002</v>
      </c>
      <c r="F150" s="5">
        <f t="shared" si="9"/>
        <v>2315841.6873233537</v>
      </c>
      <c r="G150" s="4">
        <f t="shared" si="10"/>
        <v>3035109.5478986939</v>
      </c>
      <c r="H150">
        <v>14208.569</v>
      </c>
      <c r="I150" s="10">
        <v>2307982</v>
      </c>
    </row>
    <row r="151" spans="1:9" x14ac:dyDescent="0.25">
      <c r="A151" s="12">
        <v>39234</v>
      </c>
      <c r="B151" s="5">
        <v>1872241.2472731699</v>
      </c>
      <c r="C151" s="5">
        <f t="shared" si="8"/>
        <v>1872241.2472731699</v>
      </c>
      <c r="D151" s="5">
        <v>1.250101833</v>
      </c>
      <c r="E151" s="5">
        <v>0.74176343499999997</v>
      </c>
      <c r="F151" s="5">
        <f t="shared" si="9"/>
        <v>2340492.2150343959</v>
      </c>
      <c r="G151" s="4">
        <f t="shared" si="10"/>
        <v>3155308.1543233469</v>
      </c>
      <c r="H151">
        <v>14382.362999999999</v>
      </c>
      <c r="I151" s="10">
        <v>2334773</v>
      </c>
    </row>
    <row r="152" spans="1:9" x14ac:dyDescent="0.25">
      <c r="A152" s="12">
        <v>39326</v>
      </c>
      <c r="B152" s="5">
        <v>1881234.8437826</v>
      </c>
      <c r="C152" s="5">
        <f t="shared" si="8"/>
        <v>1881234.8437826</v>
      </c>
      <c r="D152" s="5">
        <v>1.257189761</v>
      </c>
      <c r="E152" s="5">
        <v>0.72789250500000002</v>
      </c>
      <c r="F152" s="5">
        <f t="shared" si="9"/>
        <v>2365069.1836399194</v>
      </c>
      <c r="G152" s="4">
        <f t="shared" si="10"/>
        <v>3249201.1765389992</v>
      </c>
      <c r="H152">
        <v>14535.003000000001</v>
      </c>
      <c r="I152" s="10">
        <v>2357588.9</v>
      </c>
    </row>
    <row r="153" spans="1:9" x14ac:dyDescent="0.25">
      <c r="A153" s="12">
        <v>39417</v>
      </c>
      <c r="B153" s="5">
        <v>1890917.39121198</v>
      </c>
      <c r="C153" s="5">
        <f t="shared" si="8"/>
        <v>1890917.39121198</v>
      </c>
      <c r="D153" s="5">
        <v>1.266240673</v>
      </c>
      <c r="E153" s="5">
        <v>0.69031796700000003</v>
      </c>
      <c r="F153" s="5">
        <f t="shared" si="9"/>
        <v>2394356.510035662</v>
      </c>
      <c r="G153" s="4">
        <f t="shared" si="10"/>
        <v>3468483.5459826034</v>
      </c>
      <c r="H153">
        <v>14681.501</v>
      </c>
      <c r="I153" s="10">
        <v>2389904.4</v>
      </c>
    </row>
    <row r="154" spans="1:9" x14ac:dyDescent="0.25">
      <c r="A154" s="12">
        <v>39508</v>
      </c>
      <c r="B154" s="5">
        <v>1901403.6011870401</v>
      </c>
      <c r="C154" s="5">
        <f t="shared" si="8"/>
        <v>1901403.6011870401</v>
      </c>
      <c r="D154" s="5">
        <v>1.2715726620000001</v>
      </c>
      <c r="E154" s="5">
        <v>0.66773360400000004</v>
      </c>
      <c r="F154" s="5">
        <f t="shared" si="9"/>
        <v>2417772.8386977911</v>
      </c>
      <c r="G154" s="4">
        <f t="shared" si="10"/>
        <v>3620864.4049278535</v>
      </c>
      <c r="H154">
        <v>14651.039000000001</v>
      </c>
      <c r="I154" s="10">
        <v>2410219.9</v>
      </c>
    </row>
    <row r="155" spans="1:9" x14ac:dyDescent="0.25">
      <c r="A155" s="12">
        <v>39600</v>
      </c>
      <c r="B155" s="5">
        <v>1894334.2052080899</v>
      </c>
      <c r="C155" s="5">
        <f t="shared" si="8"/>
        <v>1894334.2052080899</v>
      </c>
      <c r="D155" s="5">
        <v>1.278622666</v>
      </c>
      <c r="E155" s="5">
        <v>0.64011778200000002</v>
      </c>
      <c r="F155" s="5">
        <f t="shared" si="9"/>
        <v>2422138.651758159</v>
      </c>
      <c r="G155" s="4">
        <f t="shared" si="10"/>
        <v>3783895.2765698344</v>
      </c>
      <c r="H155">
        <v>14805.611000000001</v>
      </c>
      <c r="I155" s="10">
        <v>2416447.7999999998</v>
      </c>
    </row>
    <row r="156" spans="1:9" x14ac:dyDescent="0.25">
      <c r="A156" s="12">
        <v>39692</v>
      </c>
      <c r="B156" s="5">
        <v>1883494.8998432399</v>
      </c>
      <c r="C156" s="5">
        <f t="shared" si="8"/>
        <v>1883494.8998432399</v>
      </c>
      <c r="D156" s="5">
        <v>1.281374029</v>
      </c>
      <c r="E156" s="5">
        <v>0.66444179299999995</v>
      </c>
      <c r="F156" s="5">
        <f t="shared" si="9"/>
        <v>2413461.4484130838</v>
      </c>
      <c r="G156" s="4">
        <f t="shared" si="10"/>
        <v>3632314.3333837278</v>
      </c>
      <c r="H156">
        <v>14835.187</v>
      </c>
      <c r="I156" s="10">
        <v>2409698</v>
      </c>
    </row>
    <row r="157" spans="1:9" x14ac:dyDescent="0.25">
      <c r="A157" s="12">
        <v>39783</v>
      </c>
      <c r="B157" s="5">
        <v>1851601.5918481599</v>
      </c>
      <c r="C157" s="5">
        <f t="shared" si="8"/>
        <v>1851601.5918481599</v>
      </c>
      <c r="D157" s="5">
        <v>1.2870864449999999</v>
      </c>
      <c r="E157" s="5">
        <v>0.75875322599999995</v>
      </c>
      <c r="F157" s="5">
        <f t="shared" si="9"/>
        <v>2383171.310408189</v>
      </c>
      <c r="G157" s="4">
        <f t="shared" si="10"/>
        <v>3140904.3530158107</v>
      </c>
      <c r="H157">
        <v>14559.543</v>
      </c>
      <c r="I157" s="10">
        <v>2376372.4</v>
      </c>
    </row>
    <row r="158" spans="1:9" x14ac:dyDescent="0.25">
      <c r="A158" s="12">
        <v>39873</v>
      </c>
      <c r="B158" s="5">
        <v>1796588.5847592501</v>
      </c>
      <c r="C158" s="5">
        <f t="shared" si="8"/>
        <v>1796588.5847592501</v>
      </c>
      <c r="D158" s="5">
        <v>1.290530175</v>
      </c>
      <c r="E158" s="5">
        <v>0.76754198900000004</v>
      </c>
      <c r="F158" s="5">
        <f t="shared" si="9"/>
        <v>2318551.7806923571</v>
      </c>
      <c r="G158" s="4">
        <f t="shared" si="10"/>
        <v>3020749.1106943949</v>
      </c>
      <c r="H158">
        <v>14394.547</v>
      </c>
      <c r="I158" s="10">
        <v>2311901.6</v>
      </c>
    </row>
    <row r="159" spans="1:9" x14ac:dyDescent="0.25">
      <c r="A159" s="12">
        <v>39965</v>
      </c>
      <c r="B159" s="5">
        <v>1792073.0548801101</v>
      </c>
      <c r="C159" s="5">
        <f t="shared" si="8"/>
        <v>1792073.0548801101</v>
      </c>
      <c r="D159" s="5">
        <v>1.2900868489999999</v>
      </c>
      <c r="E159" s="5">
        <v>0.73357415100000001</v>
      </c>
      <c r="F159" s="5">
        <f t="shared" si="9"/>
        <v>2311929.8805480851</v>
      </c>
      <c r="G159" s="4">
        <f t="shared" si="10"/>
        <v>3151596.7096120934</v>
      </c>
      <c r="H159">
        <v>14352.85</v>
      </c>
      <c r="I159" s="10">
        <v>2306848.5</v>
      </c>
    </row>
    <row r="160" spans="1:9" x14ac:dyDescent="0.25">
      <c r="A160" s="12">
        <v>40057</v>
      </c>
      <c r="B160" s="5">
        <v>1797688.5303263001</v>
      </c>
      <c r="C160" s="5">
        <f t="shared" si="8"/>
        <v>1797688.5303263001</v>
      </c>
      <c r="D160" s="5">
        <v>1.291631763</v>
      </c>
      <c r="E160" s="5">
        <v>0.69915180200000004</v>
      </c>
      <c r="F160" s="5">
        <f t="shared" si="9"/>
        <v>2321951.6057502381</v>
      </c>
      <c r="G160" s="4">
        <f t="shared" si="10"/>
        <v>3321097.9348233705</v>
      </c>
      <c r="H160">
        <v>14420.312</v>
      </c>
      <c r="I160" s="10">
        <v>2316472.4</v>
      </c>
    </row>
    <row r="161" spans="1:9" x14ac:dyDescent="0.25">
      <c r="A161" s="12">
        <v>40148</v>
      </c>
      <c r="B161" s="5">
        <v>1807707.5957564099</v>
      </c>
      <c r="C161" s="5">
        <f t="shared" si="8"/>
        <v>1807707.5957564099</v>
      </c>
      <c r="D161" s="5">
        <v>1.2947281509999999</v>
      </c>
      <c r="E161" s="5">
        <v>0.67661604500000005</v>
      </c>
      <c r="F161" s="5">
        <f t="shared" si="9"/>
        <v>2340489.9130023518</v>
      </c>
      <c r="G161" s="4">
        <f t="shared" si="10"/>
        <v>3459110.865457457</v>
      </c>
      <c r="H161">
        <v>14628.021000000001</v>
      </c>
      <c r="I161" s="10">
        <v>2332261.2000000002</v>
      </c>
    </row>
    <row r="162" spans="1:9" x14ac:dyDescent="0.25">
      <c r="A162" s="12">
        <v>40238</v>
      </c>
      <c r="B162" s="5">
        <v>1815278.2286990201</v>
      </c>
      <c r="C162" s="5">
        <f t="shared" si="8"/>
        <v>1815278.2286990201</v>
      </c>
      <c r="D162" s="5">
        <v>1.2947539720000001</v>
      </c>
      <c r="E162" s="5">
        <v>0.72311393499999999</v>
      </c>
      <c r="F162" s="5">
        <f t="shared" si="9"/>
        <v>2350338.6968931807</v>
      </c>
      <c r="G162" s="4">
        <f t="shared" si="10"/>
        <v>3250302.0383546897</v>
      </c>
      <c r="H162">
        <v>14721.35</v>
      </c>
      <c r="I162" s="10">
        <v>2345942</v>
      </c>
    </row>
    <row r="163" spans="1:9" x14ac:dyDescent="0.25">
      <c r="A163" s="12">
        <v>40330</v>
      </c>
      <c r="B163" s="5">
        <v>1832008.23065177</v>
      </c>
      <c r="C163" s="5">
        <f t="shared" si="8"/>
        <v>1832008.23065177</v>
      </c>
      <c r="D163" s="5">
        <v>1.2981397059999999</v>
      </c>
      <c r="E163" s="5">
        <v>0.78693635699999998</v>
      </c>
      <c r="F163" s="5">
        <f t="shared" si="9"/>
        <v>2378202.6259278688</v>
      </c>
      <c r="G163" s="4">
        <f t="shared" si="10"/>
        <v>3022102.8737243474</v>
      </c>
      <c r="H163">
        <v>14926.098</v>
      </c>
      <c r="I163" s="10">
        <v>2370853.5</v>
      </c>
    </row>
    <row r="164" spans="1:9" x14ac:dyDescent="0.25">
      <c r="A164" s="12">
        <v>40422</v>
      </c>
      <c r="B164" s="5">
        <v>1840303.3031237801</v>
      </c>
      <c r="C164" s="5">
        <f t="shared" si="8"/>
        <v>1840303.3031237801</v>
      </c>
      <c r="D164" s="5">
        <v>1.302661268</v>
      </c>
      <c r="E164" s="5">
        <v>0.77456970300000005</v>
      </c>
      <c r="F164" s="5">
        <f t="shared" si="9"/>
        <v>2397291.8343518116</v>
      </c>
      <c r="G164" s="4">
        <f t="shared" si="10"/>
        <v>3094998.1971497424</v>
      </c>
      <c r="H164">
        <v>15079.916999999999</v>
      </c>
      <c r="I164" s="10">
        <v>2391886</v>
      </c>
    </row>
    <row r="165" spans="1:9" x14ac:dyDescent="0.25">
      <c r="A165" s="12">
        <v>40513</v>
      </c>
      <c r="B165" s="5">
        <v>1851422.02797167</v>
      </c>
      <c r="C165" s="5">
        <f t="shared" si="8"/>
        <v>1851422.02797167</v>
      </c>
      <c r="D165" s="5">
        <v>1.3056554220000001</v>
      </c>
      <c r="E165" s="5">
        <v>0.73623081099999999</v>
      </c>
      <c r="F165" s="5">
        <f t="shared" si="9"/>
        <v>2417319.209231447</v>
      </c>
      <c r="G165" s="4">
        <f t="shared" si="10"/>
        <v>3283371.4279738925</v>
      </c>
      <c r="H165">
        <v>15240.843000000001</v>
      </c>
      <c r="I165" s="10">
        <v>2412142.7000000002</v>
      </c>
    </row>
    <row r="166" spans="1:9" x14ac:dyDescent="0.25">
      <c r="A166" s="12">
        <v>40603</v>
      </c>
      <c r="B166" s="5">
        <v>1866869.90534515</v>
      </c>
      <c r="C166" s="5">
        <f t="shared" si="8"/>
        <v>1866869.90534515</v>
      </c>
      <c r="D166" s="5">
        <v>1.307437153</v>
      </c>
      <c r="E166" s="5">
        <v>0.73099999699999996</v>
      </c>
      <c r="F166" s="5">
        <f t="shared" si="9"/>
        <v>2440815.0740658422</v>
      </c>
      <c r="G166" s="4">
        <f t="shared" si="10"/>
        <v>3339008.3229587786</v>
      </c>
      <c r="H166">
        <v>15285.828</v>
      </c>
      <c r="I166" s="10">
        <v>2437486.6</v>
      </c>
    </row>
    <row r="167" spans="1:9" x14ac:dyDescent="0.25">
      <c r="A167" s="12">
        <v>40695</v>
      </c>
      <c r="B167" s="5">
        <v>1866947.81859372</v>
      </c>
      <c r="C167" s="5">
        <f t="shared" si="8"/>
        <v>1866947.81859372</v>
      </c>
      <c r="D167" s="5">
        <v>1.3109348059999999</v>
      </c>
      <c r="E167" s="5">
        <v>0.69489713900000005</v>
      </c>
      <c r="F167" s="5">
        <f t="shared" si="9"/>
        <v>2447446.8763802815</v>
      </c>
      <c r="G167" s="4">
        <f t="shared" si="10"/>
        <v>3522027.5620969008</v>
      </c>
      <c r="H167">
        <v>15496.189</v>
      </c>
      <c r="I167" s="10">
        <v>2444172.7999999998</v>
      </c>
    </row>
    <row r="168" spans="1:9" x14ac:dyDescent="0.25">
      <c r="A168" s="12">
        <v>40787</v>
      </c>
      <c r="B168" s="5">
        <v>1867091.2043248101</v>
      </c>
      <c r="C168" s="5">
        <f t="shared" si="8"/>
        <v>1867091.2043248101</v>
      </c>
      <c r="D168" s="5">
        <v>1.315032837</v>
      </c>
      <c r="E168" s="5">
        <v>0.70786285500000001</v>
      </c>
      <c r="F168" s="5">
        <f t="shared" si="9"/>
        <v>2455286.2433610014</v>
      </c>
      <c r="G168" s="4">
        <f t="shared" si="10"/>
        <v>3468590.3152256822</v>
      </c>
      <c r="H168">
        <v>15591.85</v>
      </c>
      <c r="I168" s="10">
        <v>2455133.7000000002</v>
      </c>
    </row>
    <row r="169" spans="1:9" x14ac:dyDescent="0.25">
      <c r="A169" s="12">
        <v>40878</v>
      </c>
      <c r="B169" s="5">
        <v>1861648.27015892</v>
      </c>
      <c r="C169" s="5">
        <f t="shared" si="8"/>
        <v>1861648.27015892</v>
      </c>
      <c r="D169" s="5">
        <v>1.320013442</v>
      </c>
      <c r="E169" s="5">
        <v>0.74175464400000002</v>
      </c>
      <c r="F169" s="5">
        <f t="shared" si="9"/>
        <v>2457400.7408858221</v>
      </c>
      <c r="G169" s="4">
        <f t="shared" si="10"/>
        <v>3312956.3269519913</v>
      </c>
      <c r="H169">
        <v>15796.46</v>
      </c>
      <c r="I169" s="10">
        <v>2453829.7000000002</v>
      </c>
    </row>
    <row r="170" spans="1:9" x14ac:dyDescent="0.25">
      <c r="A170" s="12">
        <v>40969</v>
      </c>
      <c r="B170" s="5">
        <v>1858824.3023571</v>
      </c>
      <c r="C170" s="5">
        <f t="shared" si="8"/>
        <v>1858824.3023571</v>
      </c>
      <c r="D170" s="5">
        <v>1.3244527290000001</v>
      </c>
      <c r="E170" s="5">
        <v>0.76287945899999998</v>
      </c>
      <c r="F170" s="5">
        <f t="shared" si="9"/>
        <v>2461924.9199883821</v>
      </c>
      <c r="G170" s="4">
        <f t="shared" si="10"/>
        <v>3227147.9995221398</v>
      </c>
      <c r="H170">
        <v>16019.758</v>
      </c>
      <c r="I170" s="10">
        <v>2457102.2999999998</v>
      </c>
    </row>
    <row r="171" spans="1:9" x14ac:dyDescent="0.25">
      <c r="A171" s="12">
        <v>41061</v>
      </c>
      <c r="B171" s="5">
        <v>1852396.5571820899</v>
      </c>
      <c r="C171" s="5">
        <f t="shared" si="8"/>
        <v>1852396.5571820899</v>
      </c>
      <c r="D171" s="5">
        <v>1.3276822660000001</v>
      </c>
      <c r="E171" s="5">
        <v>0.78038367200000003</v>
      </c>
      <c r="F171" s="5">
        <f t="shared" si="9"/>
        <v>2459394.0585701158</v>
      </c>
      <c r="G171" s="4">
        <f t="shared" si="10"/>
        <v>3151519.114011032</v>
      </c>
      <c r="H171">
        <v>16152.257</v>
      </c>
      <c r="I171" s="10">
        <v>2456391.6</v>
      </c>
    </row>
    <row r="172" spans="1:9" x14ac:dyDescent="0.25">
      <c r="A172" s="12">
        <v>41153</v>
      </c>
      <c r="B172" s="5">
        <v>1849774.77334554</v>
      </c>
      <c r="C172" s="5">
        <f t="shared" si="8"/>
        <v>1849774.77334554</v>
      </c>
      <c r="D172" s="5">
        <v>1.332181238</v>
      </c>
      <c r="E172" s="5">
        <v>0.79984347700000002</v>
      </c>
      <c r="F172" s="5">
        <f t="shared" si="9"/>
        <v>2464235.2475766311</v>
      </c>
      <c r="G172" s="4">
        <f t="shared" si="10"/>
        <v>3080896.8484925595</v>
      </c>
      <c r="H172">
        <v>16257.151</v>
      </c>
      <c r="I172" s="10">
        <v>2462256.1</v>
      </c>
    </row>
    <row r="173" spans="1:9" x14ac:dyDescent="0.25">
      <c r="A173" s="12">
        <v>41244</v>
      </c>
      <c r="B173" s="5">
        <v>1842007.43539538</v>
      </c>
      <c r="C173" s="5">
        <f t="shared" si="8"/>
        <v>1842007.43539538</v>
      </c>
      <c r="D173" s="5">
        <v>1.336530548</v>
      </c>
      <c r="E173" s="5">
        <v>0.77119211799999998</v>
      </c>
      <c r="F173" s="5">
        <f t="shared" si="9"/>
        <v>2461899.207049062</v>
      </c>
      <c r="G173" s="4">
        <f t="shared" si="10"/>
        <v>3192329.3166347714</v>
      </c>
      <c r="H173">
        <v>16358.862999999999</v>
      </c>
      <c r="I173" s="10">
        <v>2459297</v>
      </c>
    </row>
    <row r="174" spans="1:9" x14ac:dyDescent="0.25">
      <c r="A174" s="12">
        <v>41334</v>
      </c>
      <c r="B174" s="5">
        <v>1835847.8304022099</v>
      </c>
      <c r="C174" s="5">
        <f t="shared" si="8"/>
        <v>1835847.8304022099</v>
      </c>
      <c r="D174" s="5">
        <v>1.341937215</v>
      </c>
      <c r="E174" s="5">
        <v>0.75721491500000004</v>
      </c>
      <c r="F174" s="5">
        <f t="shared" si="9"/>
        <v>2463592.524693734</v>
      </c>
      <c r="G174" s="4">
        <f t="shared" si="10"/>
        <v>3253491.8104376402</v>
      </c>
      <c r="H174">
        <v>16569.591</v>
      </c>
      <c r="I174" s="10">
        <v>2461707.7999999998</v>
      </c>
    </row>
    <row r="175" spans="1:9" x14ac:dyDescent="0.25">
      <c r="A175" s="12">
        <v>41426</v>
      </c>
      <c r="B175" s="5">
        <v>1844814.4896018801</v>
      </c>
      <c r="C175" s="5">
        <f t="shared" si="8"/>
        <v>1844814.4896018801</v>
      </c>
      <c r="D175" s="5">
        <v>1.3460582379999999</v>
      </c>
      <c r="E175" s="5">
        <v>0.76556093700000005</v>
      </c>
      <c r="F175" s="5">
        <f t="shared" si="9"/>
        <v>2483227.7413103757</v>
      </c>
      <c r="G175" s="4">
        <f t="shared" si="10"/>
        <v>3243670.9101712899</v>
      </c>
      <c r="H175">
        <v>16637.925999999999</v>
      </c>
      <c r="I175" s="10">
        <v>2481478.1</v>
      </c>
    </row>
    <row r="176" spans="1:9" x14ac:dyDescent="0.25">
      <c r="A176" s="12">
        <v>41518</v>
      </c>
      <c r="B176" s="5">
        <v>1851079.6399610301</v>
      </c>
      <c r="C176" s="5">
        <f t="shared" si="8"/>
        <v>1851079.6399610301</v>
      </c>
      <c r="D176" s="5">
        <v>1.347937645</v>
      </c>
      <c r="E176" s="5">
        <v>0.75518503199999998</v>
      </c>
      <c r="F176" s="5">
        <f t="shared" si="9"/>
        <v>2495139.9305965188</v>
      </c>
      <c r="G176" s="4">
        <f t="shared" si="10"/>
        <v>3304011.367900786</v>
      </c>
      <c r="H176">
        <v>16848.748</v>
      </c>
      <c r="I176" s="10">
        <v>2493316.2999999998</v>
      </c>
    </row>
    <row r="177" spans="1:9" x14ac:dyDescent="0.25">
      <c r="A177" s="12">
        <v>41609</v>
      </c>
      <c r="B177" s="5">
        <v>1855830.8209202001</v>
      </c>
      <c r="C177" s="5">
        <f t="shared" si="8"/>
        <v>1855830.8209202001</v>
      </c>
      <c r="D177" s="5">
        <v>1.3504835820000001</v>
      </c>
      <c r="E177" s="5">
        <v>0.73476482399999998</v>
      </c>
      <c r="F177" s="5">
        <f t="shared" si="9"/>
        <v>2506269.0546223125</v>
      </c>
      <c r="G177" s="4">
        <f t="shared" si="10"/>
        <v>3410981.2728627748</v>
      </c>
      <c r="H177">
        <v>17083.136999999999</v>
      </c>
      <c r="I177" s="10">
        <v>2501195</v>
      </c>
    </row>
    <row r="178" spans="1:9" x14ac:dyDescent="0.25">
      <c r="A178" s="12">
        <v>41699</v>
      </c>
      <c r="B178" s="5">
        <v>1863829.4159802599</v>
      </c>
      <c r="C178" s="5">
        <f t="shared" si="8"/>
        <v>1863829.4159802599</v>
      </c>
      <c r="D178" s="5">
        <v>1.355233573</v>
      </c>
      <c r="E178" s="5">
        <v>0.73012326299999997</v>
      </c>
      <c r="F178" s="5">
        <f t="shared" si="9"/>
        <v>2525924.198881431</v>
      </c>
      <c r="G178" s="4">
        <f t="shared" si="10"/>
        <v>3459585.9725146592</v>
      </c>
      <c r="H178">
        <v>17104.555</v>
      </c>
      <c r="I178" s="10">
        <v>2524566.7000000002</v>
      </c>
    </row>
    <row r="179" spans="1:9" x14ac:dyDescent="0.25">
      <c r="A179" s="12">
        <v>41791</v>
      </c>
      <c r="B179" s="5">
        <v>1866882.2595265999</v>
      </c>
      <c r="C179" s="5">
        <f t="shared" si="8"/>
        <v>1866882.2595265999</v>
      </c>
      <c r="D179" s="5">
        <v>1.356084297</v>
      </c>
      <c r="E179" s="5">
        <v>0.72935598999999995</v>
      </c>
      <c r="F179" s="5">
        <f t="shared" si="9"/>
        <v>2531649.7164919009</v>
      </c>
      <c r="G179" s="4">
        <f t="shared" si="10"/>
        <v>3471075.5120992437</v>
      </c>
      <c r="H179">
        <v>17432.909</v>
      </c>
      <c r="I179" s="10">
        <v>2532907.5</v>
      </c>
    </row>
    <row r="180" spans="1:9" x14ac:dyDescent="0.25">
      <c r="A180" s="12">
        <v>41883</v>
      </c>
      <c r="B180" s="5">
        <v>1874509.3715629601</v>
      </c>
      <c r="C180" s="5">
        <f t="shared" si="8"/>
        <v>1874509.3715629601</v>
      </c>
      <c r="D180" s="5">
        <v>1.3593463750000001</v>
      </c>
      <c r="E180" s="5">
        <v>0.75439865900000003</v>
      </c>
      <c r="F180" s="5">
        <f t="shared" si="9"/>
        <v>2548107.5191376382</v>
      </c>
      <c r="G180" s="4">
        <f t="shared" si="10"/>
        <v>3377667.0845562015</v>
      </c>
      <c r="H180">
        <v>17721.656999999999</v>
      </c>
      <c r="I180" s="10">
        <v>2548679.7000000002</v>
      </c>
    </row>
    <row r="181" spans="1:9" x14ac:dyDescent="0.25">
      <c r="A181" s="12">
        <v>41974</v>
      </c>
      <c r="B181" s="5">
        <v>1883167.22247684</v>
      </c>
      <c r="C181" s="5">
        <f t="shared" si="8"/>
        <v>1883167.22247684</v>
      </c>
      <c r="D181" s="5">
        <v>1.3644554040000001</v>
      </c>
      <c r="E181" s="5">
        <v>0.80012501999999996</v>
      </c>
      <c r="F181" s="5">
        <f t="shared" si="9"/>
        <v>2569497.6933441949</v>
      </c>
      <c r="G181" s="4">
        <f t="shared" si="10"/>
        <v>3211370.2597928946</v>
      </c>
      <c r="H181">
        <v>17849.912</v>
      </c>
      <c r="I181" s="10">
        <v>2567412</v>
      </c>
    </row>
    <row r="182" spans="1:9" x14ac:dyDescent="0.25">
      <c r="A182" s="12">
        <v>42064</v>
      </c>
      <c r="B182" s="5">
        <v>1897820.28296973</v>
      </c>
      <c r="C182" s="5">
        <f t="shared" si="8"/>
        <v>1897820.28296973</v>
      </c>
      <c r="D182" s="5">
        <v>1.371825082</v>
      </c>
      <c r="E182" s="5">
        <v>0.88798680699999999</v>
      </c>
      <c r="F182" s="5">
        <f t="shared" si="9"/>
        <v>2603477.4653062131</v>
      </c>
      <c r="G182" s="4">
        <f t="shared" si="10"/>
        <v>2931887.5514624771</v>
      </c>
      <c r="H182">
        <v>18003.399000000001</v>
      </c>
      <c r="I182" s="10">
        <v>2598570.4</v>
      </c>
    </row>
    <row r="183" spans="1:9" x14ac:dyDescent="0.25">
      <c r="A183" s="12">
        <v>42156</v>
      </c>
      <c r="B183" s="5">
        <v>1904625.9212041399</v>
      </c>
      <c r="C183" s="5">
        <f t="shared" si="8"/>
        <v>1904625.9212041399</v>
      </c>
      <c r="D183" s="5">
        <v>1.375843484</v>
      </c>
      <c r="E183" s="5">
        <v>0.90475551200000004</v>
      </c>
      <c r="F183" s="5">
        <f t="shared" si="9"/>
        <v>2620467.1631462132</v>
      </c>
      <c r="G183" s="4">
        <f t="shared" si="10"/>
        <v>2896326.2764252857</v>
      </c>
      <c r="H183">
        <v>18223.577000000001</v>
      </c>
      <c r="I183" s="10">
        <v>2619260.2999999998</v>
      </c>
    </row>
    <row r="184" spans="1:9" x14ac:dyDescent="0.25">
      <c r="A184" s="12">
        <v>42248</v>
      </c>
      <c r="B184" s="5">
        <v>1911551.09257208</v>
      </c>
      <c r="C184" s="5">
        <f t="shared" si="8"/>
        <v>1911551.09257208</v>
      </c>
      <c r="D184" s="5">
        <v>1.3806519770000001</v>
      </c>
      <c r="E184" s="5">
        <v>0.89956371199999996</v>
      </c>
      <c r="F184" s="5">
        <f t="shared" si="9"/>
        <v>2639186.7950961525</v>
      </c>
      <c r="G184" s="4">
        <f t="shared" si="10"/>
        <v>2933851.9994636606</v>
      </c>
      <c r="H184">
        <v>18347.424999999999</v>
      </c>
      <c r="I184" s="10">
        <v>2640338.9</v>
      </c>
    </row>
    <row r="185" spans="1:9" x14ac:dyDescent="0.25">
      <c r="A185" s="12">
        <v>42339</v>
      </c>
      <c r="B185" s="5">
        <v>1919630.2165123201</v>
      </c>
      <c r="C185" s="5">
        <f t="shared" si="8"/>
        <v>1919630.2165123201</v>
      </c>
      <c r="D185" s="5">
        <v>1.3849855179999999</v>
      </c>
      <c r="E185" s="5">
        <v>0.91301624000000003</v>
      </c>
      <c r="F185" s="5">
        <f t="shared" si="9"/>
        <v>2658660.0497847674</v>
      </c>
      <c r="G185" s="4">
        <f t="shared" si="10"/>
        <v>2911952.6392923389</v>
      </c>
      <c r="H185">
        <v>18378.803</v>
      </c>
      <c r="I185" s="10">
        <v>2656750.5</v>
      </c>
    </row>
    <row r="186" spans="1:9" x14ac:dyDescent="0.25">
      <c r="A186" s="12">
        <v>42430</v>
      </c>
      <c r="B186" s="5">
        <v>1931002.7095170701</v>
      </c>
      <c r="C186" s="5">
        <f t="shared" si="8"/>
        <v>1931002.7095170701</v>
      </c>
      <c r="D186" s="5">
        <v>1.3852936979999999</v>
      </c>
      <c r="E186" s="5">
        <v>0.90744367299999995</v>
      </c>
      <c r="F186" s="5">
        <f t="shared" si="9"/>
        <v>2675005.8843149217</v>
      </c>
      <c r="G186" s="4">
        <f t="shared" si="10"/>
        <v>2947847.8542600647</v>
      </c>
      <c r="H186">
        <v>18470.155999999999</v>
      </c>
      <c r="I186" s="10">
        <v>2678553</v>
      </c>
    </row>
    <row r="187" spans="1:9" x14ac:dyDescent="0.25">
      <c r="A187" s="12">
        <v>42522</v>
      </c>
      <c r="B187" s="5">
        <v>1936446.2702663599</v>
      </c>
      <c r="C187" s="5">
        <f t="shared" si="8"/>
        <v>1936446.2702663599</v>
      </c>
      <c r="D187" s="5">
        <v>1.3862528460000001</v>
      </c>
      <c r="E187" s="5">
        <v>0.885554964</v>
      </c>
      <c r="F187" s="5">
        <f t="shared" si="9"/>
        <v>2684404.1532828268</v>
      </c>
      <c r="G187" s="4">
        <f t="shared" si="10"/>
        <v>3031324.1553720506</v>
      </c>
      <c r="H187">
        <v>18656.206999999999</v>
      </c>
      <c r="I187" s="10">
        <v>2689043.4</v>
      </c>
    </row>
    <row r="188" spans="1:9" x14ac:dyDescent="0.25">
      <c r="A188" s="12">
        <v>42614</v>
      </c>
      <c r="B188" s="5">
        <v>1943523.79356428</v>
      </c>
      <c r="C188" s="5">
        <f t="shared" si="8"/>
        <v>1943523.79356428</v>
      </c>
      <c r="D188" s="5">
        <v>1.3884452570000001</v>
      </c>
      <c r="E188" s="5">
        <v>0.895552766</v>
      </c>
      <c r="F188" s="5">
        <f t="shared" si="9"/>
        <v>2698476.3930409718</v>
      </c>
      <c r="G188" s="4">
        <f t="shared" si="10"/>
        <v>3013196.4251461783</v>
      </c>
      <c r="H188">
        <v>18821.359</v>
      </c>
      <c r="I188" s="10">
        <v>2708034.3</v>
      </c>
    </row>
    <row r="189" spans="1:9" x14ac:dyDescent="0.25">
      <c r="A189" s="12">
        <v>42705</v>
      </c>
      <c r="B189" s="5">
        <v>1958591.78903766</v>
      </c>
      <c r="C189" s="5">
        <f t="shared" si="8"/>
        <v>1958591.78903766</v>
      </c>
      <c r="D189" s="5">
        <v>1.3928024880000001</v>
      </c>
      <c r="E189" s="5">
        <v>0.926831034</v>
      </c>
      <c r="F189" s="5">
        <f t="shared" si="9"/>
        <v>2727931.5167480242</v>
      </c>
      <c r="G189" s="4">
        <f t="shared" si="10"/>
        <v>2943288.9239529115</v>
      </c>
      <c r="H189">
        <v>19032.580000000002</v>
      </c>
      <c r="I189" s="10">
        <v>2732589.9</v>
      </c>
    </row>
    <row r="190" spans="1:9" x14ac:dyDescent="0.25">
      <c r="A190" s="12">
        <v>42795</v>
      </c>
      <c r="B190" s="5">
        <v>1970468.50299464</v>
      </c>
      <c r="C190" s="5">
        <f t="shared" si="8"/>
        <v>1970468.50299464</v>
      </c>
      <c r="D190" s="5">
        <v>1.394804629</v>
      </c>
      <c r="E190" s="5">
        <v>0.93914621499999995</v>
      </c>
      <c r="F190" s="5">
        <f t="shared" si="9"/>
        <v>2748418.5892756241</v>
      </c>
      <c r="G190" s="4">
        <f t="shared" si="10"/>
        <v>2926507.6570378598</v>
      </c>
      <c r="H190">
        <v>19237.435000000001</v>
      </c>
      <c r="I190" s="10">
        <v>2758754</v>
      </c>
    </row>
    <row r="191" spans="1:9" x14ac:dyDescent="0.25">
      <c r="A191" s="12">
        <v>42887</v>
      </c>
      <c r="B191" s="5">
        <v>1984528.17143967</v>
      </c>
      <c r="C191" s="5">
        <f t="shared" si="8"/>
        <v>1984528.17143967</v>
      </c>
      <c r="D191" s="5">
        <v>1.4013547129999999</v>
      </c>
      <c r="E191" s="5">
        <v>0.90733344900000001</v>
      </c>
      <c r="F191" s="5">
        <f t="shared" si="9"/>
        <v>2781027.9061282533</v>
      </c>
      <c r="G191" s="4">
        <f t="shared" si="10"/>
        <v>3065056.0818553637</v>
      </c>
      <c r="H191">
        <v>19379.232</v>
      </c>
      <c r="I191" s="10">
        <v>2791163.5</v>
      </c>
    </row>
    <row r="192" spans="1:9" x14ac:dyDescent="0.25">
      <c r="A192" s="12">
        <v>42979</v>
      </c>
      <c r="B192" s="5">
        <v>1998858.16640673</v>
      </c>
      <c r="C192" s="5">
        <f t="shared" si="8"/>
        <v>1998858.16640673</v>
      </c>
      <c r="D192" s="5">
        <v>1.4069723169999999</v>
      </c>
      <c r="E192" s="5">
        <v>0.85134807700000004</v>
      </c>
      <c r="F192" s="5">
        <f t="shared" si="9"/>
        <v>2812338.105743648</v>
      </c>
      <c r="G192" s="4">
        <f t="shared" si="10"/>
        <v>3303393.9721269235</v>
      </c>
      <c r="H192">
        <v>19617.288</v>
      </c>
      <c r="I192" s="10">
        <v>2820065.6</v>
      </c>
    </row>
    <row r="193" spans="1:9" x14ac:dyDescent="0.25">
      <c r="A193" s="12">
        <v>43070</v>
      </c>
      <c r="B193" s="5">
        <v>2012519.1495622899</v>
      </c>
      <c r="C193" s="5">
        <f t="shared" si="8"/>
        <v>2012519.1495622899</v>
      </c>
      <c r="D193" s="5">
        <v>1.4103477710000001</v>
      </c>
      <c r="E193" s="5">
        <v>0.84933933500000003</v>
      </c>
      <c r="F193" s="5">
        <f t="shared" si="9"/>
        <v>2838351.8966799914</v>
      </c>
      <c r="G193" s="4">
        <f t="shared" si="10"/>
        <v>3341834.976570338</v>
      </c>
      <c r="H193">
        <v>19937.963</v>
      </c>
      <c r="I193" s="10">
        <v>2854527.3</v>
      </c>
    </row>
    <row r="194" spans="1:9" x14ac:dyDescent="0.25">
      <c r="I194" s="10"/>
    </row>
    <row r="195" spans="1:9" x14ac:dyDescent="0.25">
      <c r="I195" s="10"/>
    </row>
    <row r="196" spans="1:9" x14ac:dyDescent="0.25">
      <c r="I196" s="10"/>
    </row>
    <row r="197" spans="1:9" x14ac:dyDescent="0.25">
      <c r="I197" s="10"/>
    </row>
    <row r="198" spans="1:9" x14ac:dyDescent="0.25">
      <c r="I198" s="10"/>
    </row>
    <row r="199" spans="1:9" x14ac:dyDescent="0.25">
      <c r="I199" s="10"/>
    </row>
    <row r="200" spans="1:9" x14ac:dyDescent="0.25">
      <c r="I200" s="10"/>
    </row>
    <row r="201" spans="1:9" x14ac:dyDescent="0.25">
      <c r="I201" s="10"/>
    </row>
    <row r="202" spans="1:9" x14ac:dyDescent="0.25">
      <c r="I202" s="10"/>
    </row>
    <row r="203" spans="1:9" x14ac:dyDescent="0.25">
      <c r="I203" s="10"/>
    </row>
    <row r="204" spans="1:9" x14ac:dyDescent="0.25">
      <c r="I204" s="10"/>
    </row>
    <row r="205" spans="1:9" x14ac:dyDescent="0.25">
      <c r="I205" s="10"/>
    </row>
  </sheetData>
  <sortState xmlns:xlrd2="http://schemas.microsoft.com/office/spreadsheetml/2017/richdata2" ref="A6:B193">
    <sortCondition ref="A6:A19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D3DC-D757-4EC3-9980-E5812C722A71}">
  <dimension ref="A1:L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9.140625" style="9"/>
    <col min="2" max="4" width="14.7109375" style="2" customWidth="1"/>
    <col min="5" max="5" width="14.7109375" customWidth="1"/>
    <col min="6" max="7" width="14.7109375" style="2" customWidth="1"/>
  </cols>
  <sheetData>
    <row r="1" spans="1:12" x14ac:dyDescent="0.25">
      <c r="B1" s="11" t="s">
        <v>13</v>
      </c>
      <c r="C1" s="11" t="s">
        <v>14</v>
      </c>
      <c r="D1" s="11" t="s">
        <v>15</v>
      </c>
      <c r="E1" s="11" t="s">
        <v>16</v>
      </c>
      <c r="F1" s="11" t="s">
        <v>11</v>
      </c>
      <c r="G1" s="11" t="s">
        <v>12</v>
      </c>
      <c r="I1" s="11" t="s">
        <v>18</v>
      </c>
      <c r="J1" s="11" t="s">
        <v>17</v>
      </c>
      <c r="K1" s="11" t="s">
        <v>20</v>
      </c>
      <c r="L1" s="11" t="s">
        <v>19</v>
      </c>
    </row>
    <row r="2" spans="1:12" x14ac:dyDescent="0.25">
      <c r="A2" s="9">
        <v>1970</v>
      </c>
      <c r="B2" s="2">
        <v>1073303</v>
      </c>
      <c r="C2" s="2">
        <v>99498.994999999995</v>
      </c>
      <c r="E2">
        <v>201127.91399999999</v>
      </c>
    </row>
    <row r="3" spans="1:12" x14ac:dyDescent="0.25">
      <c r="A3" s="9">
        <f>A2+1</f>
        <v>1971</v>
      </c>
      <c r="B3" s="2">
        <v>1164850</v>
      </c>
      <c r="C3" s="2">
        <v>108693.37</v>
      </c>
      <c r="D3" s="5">
        <v>591233.65232855943</v>
      </c>
      <c r="E3">
        <v>218729.68700000001</v>
      </c>
      <c r="G3" s="5">
        <f t="shared" ref="G3:G26" si="0">G4*D3/D4</f>
        <v>513604.12746276561</v>
      </c>
      <c r="I3">
        <f t="shared" ref="I3:I34" si="1">B3/SUM($C3,$B3,$E3,$D3)</f>
        <v>0.55908147297274124</v>
      </c>
      <c r="J3">
        <f t="shared" ref="J3:J34" si="2">C3/SUM($C3,$B3,$E3,$D3)</f>
        <v>5.2168476114496425E-2</v>
      </c>
      <c r="K3">
        <f t="shared" ref="K3:K34" si="3">D3/SUM($C3,$B3,$E3,$D3)</f>
        <v>0.28376853776443711</v>
      </c>
      <c r="L3">
        <f t="shared" ref="L3:L34" si="4">E3/SUM($C3,$B3,$E3,$D3)</f>
        <v>0.10498151314832524</v>
      </c>
    </row>
    <row r="4" spans="1:12" x14ac:dyDescent="0.25">
      <c r="A4" s="9">
        <f t="shared" ref="A4:A52" si="5">A3+1</f>
        <v>1972</v>
      </c>
      <c r="B4" s="2">
        <v>1279110</v>
      </c>
      <c r="C4" s="2">
        <v>119639.463</v>
      </c>
      <c r="D4" s="5">
        <v>707302.82928176969</v>
      </c>
      <c r="E4">
        <v>238046.26699999999</v>
      </c>
      <c r="G4" s="5">
        <f t="shared" si="0"/>
        <v>614433.31423112389</v>
      </c>
      <c r="I4">
        <f t="shared" si="1"/>
        <v>0.54567244834275164</v>
      </c>
      <c r="J4">
        <f t="shared" si="2"/>
        <v>5.1038580492390843E-2</v>
      </c>
      <c r="K4">
        <f t="shared" si="3"/>
        <v>0.30173766648211536</v>
      </c>
      <c r="L4">
        <f t="shared" si="4"/>
        <v>0.10155130468274219</v>
      </c>
    </row>
    <row r="5" spans="1:12" x14ac:dyDescent="0.25">
      <c r="A5" s="9">
        <f t="shared" si="5"/>
        <v>1973</v>
      </c>
      <c r="B5" s="2">
        <v>1425376</v>
      </c>
      <c r="C5" s="2">
        <v>134821.96799999999</v>
      </c>
      <c r="D5" s="5">
        <v>903353.75009190245</v>
      </c>
      <c r="E5">
        <v>267471.68900000001</v>
      </c>
      <c r="G5" s="5">
        <f t="shared" si="0"/>
        <v>784742.56798280857</v>
      </c>
      <c r="I5">
        <f t="shared" si="1"/>
        <v>0.52192009643659354</v>
      </c>
      <c r="J5">
        <f t="shared" si="2"/>
        <v>4.9366829903359763E-2</v>
      </c>
      <c r="K5">
        <f t="shared" si="3"/>
        <v>0.33077481055126795</v>
      </c>
      <c r="L5">
        <f t="shared" si="4"/>
        <v>9.7938263108778706E-2</v>
      </c>
    </row>
    <row r="6" spans="1:12" x14ac:dyDescent="0.25">
      <c r="A6" s="9">
        <f t="shared" si="5"/>
        <v>1974</v>
      </c>
      <c r="B6" s="2">
        <v>1545243</v>
      </c>
      <c r="C6" s="2">
        <v>151774.74900000001</v>
      </c>
      <c r="D6" s="5">
        <v>1012958.2397606082</v>
      </c>
      <c r="E6">
        <v>284297.59000000003</v>
      </c>
      <c r="G6" s="5">
        <f t="shared" si="0"/>
        <v>879955.88688065461</v>
      </c>
      <c r="I6">
        <f t="shared" si="1"/>
        <v>0.51606607056914555</v>
      </c>
      <c r="J6">
        <f t="shared" si="2"/>
        <v>5.0688337257019357E-2</v>
      </c>
      <c r="K6">
        <f t="shared" si="3"/>
        <v>0.33829849314567062</v>
      </c>
      <c r="L6">
        <f t="shared" si="4"/>
        <v>9.4947099028164519E-2</v>
      </c>
    </row>
    <row r="7" spans="1:12" x14ac:dyDescent="0.25">
      <c r="A7" s="9">
        <f t="shared" si="5"/>
        <v>1975</v>
      </c>
      <c r="B7" s="2">
        <v>1684904</v>
      </c>
      <c r="C7" s="2">
        <v>168256.28400000001</v>
      </c>
      <c r="D7" s="5">
        <v>1169232.1856516122</v>
      </c>
      <c r="E7">
        <v>306053.40700000001</v>
      </c>
      <c r="G7" s="5">
        <f t="shared" si="0"/>
        <v>1015710.9192750369</v>
      </c>
      <c r="I7">
        <f t="shared" si="1"/>
        <v>0.50621342886157994</v>
      </c>
      <c r="J7">
        <f t="shared" si="2"/>
        <v>5.0551004954079166E-2</v>
      </c>
      <c r="K7">
        <f t="shared" si="3"/>
        <v>0.35128472235452113</v>
      </c>
      <c r="L7">
        <f t="shared" si="4"/>
        <v>9.1950843829819787E-2</v>
      </c>
    </row>
    <row r="8" spans="1:12" x14ac:dyDescent="0.25">
      <c r="A8" s="9">
        <f t="shared" si="5"/>
        <v>1976</v>
      </c>
      <c r="B8" s="2">
        <v>1873412</v>
      </c>
      <c r="C8" s="2">
        <v>187951.58799999999</v>
      </c>
      <c r="D8" s="5">
        <v>1224928.3089647975</v>
      </c>
      <c r="E8">
        <v>332293.85399999999</v>
      </c>
      <c r="G8" s="5">
        <f t="shared" si="0"/>
        <v>1064094.090132555</v>
      </c>
      <c r="I8">
        <f t="shared" si="1"/>
        <v>0.51771938788531013</v>
      </c>
      <c r="J8">
        <f t="shared" si="2"/>
        <v>5.1940620157996206E-2</v>
      </c>
      <c r="K8">
        <f t="shared" si="3"/>
        <v>0.33851023390511165</v>
      </c>
      <c r="L8">
        <f t="shared" si="4"/>
        <v>9.1829758051582139E-2</v>
      </c>
    </row>
    <row r="9" spans="1:12" x14ac:dyDescent="0.25">
      <c r="A9" s="9">
        <f t="shared" si="5"/>
        <v>1977</v>
      </c>
      <c r="B9" s="2">
        <v>2081826</v>
      </c>
      <c r="C9" s="2">
        <v>206493.26699999999</v>
      </c>
      <c r="D9" s="5">
        <v>1429180.942182584</v>
      </c>
      <c r="E9">
        <v>361614.84899999999</v>
      </c>
      <c r="G9" s="5">
        <f t="shared" si="0"/>
        <v>1241528.1638741761</v>
      </c>
      <c r="I9">
        <f t="shared" si="1"/>
        <v>0.51036216686850222</v>
      </c>
      <c r="J9">
        <f t="shared" si="2"/>
        <v>5.0622074654594652E-2</v>
      </c>
      <c r="K9">
        <f t="shared" si="3"/>
        <v>0.35036544000289704</v>
      </c>
      <c r="L9">
        <f t="shared" si="4"/>
        <v>8.865031847400609E-2</v>
      </c>
    </row>
    <row r="10" spans="1:12" x14ac:dyDescent="0.25">
      <c r="A10" s="9">
        <f t="shared" si="5"/>
        <v>1978</v>
      </c>
      <c r="B10" s="2">
        <v>2351599</v>
      </c>
      <c r="C10" s="2">
        <v>229158.872</v>
      </c>
      <c r="D10" s="5">
        <v>1804214.3879285434</v>
      </c>
      <c r="E10">
        <v>403322.85600000003</v>
      </c>
      <c r="G10" s="5">
        <f t="shared" si="0"/>
        <v>1567319.3716531715</v>
      </c>
      <c r="I10">
        <f t="shared" si="1"/>
        <v>0.49111404854251117</v>
      </c>
      <c r="J10">
        <f t="shared" si="2"/>
        <v>4.785813456603575E-2</v>
      </c>
      <c r="K10">
        <f t="shared" si="3"/>
        <v>0.37679682313788865</v>
      </c>
      <c r="L10">
        <f t="shared" si="4"/>
        <v>8.4230993753564382E-2</v>
      </c>
    </row>
    <row r="11" spans="1:12" x14ac:dyDescent="0.25">
      <c r="A11" s="9">
        <f t="shared" si="5"/>
        <v>1979</v>
      </c>
      <c r="B11" s="2">
        <v>2627334</v>
      </c>
      <c r="C11" s="2">
        <v>257381.30300000001</v>
      </c>
      <c r="D11" s="5">
        <v>2206444.3920800663</v>
      </c>
      <c r="E11">
        <v>453160.05300000001</v>
      </c>
      <c r="G11" s="5">
        <f t="shared" si="0"/>
        <v>1916736.2045887625</v>
      </c>
      <c r="I11">
        <f t="shared" si="1"/>
        <v>0.4738785133937875</v>
      </c>
      <c r="J11">
        <f t="shared" si="2"/>
        <v>4.6422521552644619E-2</v>
      </c>
      <c r="K11">
        <f t="shared" si="3"/>
        <v>0.39796485273854071</v>
      </c>
      <c r="L11">
        <f t="shared" si="4"/>
        <v>8.1734112315027307E-2</v>
      </c>
    </row>
    <row r="12" spans="1:12" x14ac:dyDescent="0.25">
      <c r="A12" s="9">
        <f t="shared" si="5"/>
        <v>1980</v>
      </c>
      <c r="B12" s="2">
        <v>2857307</v>
      </c>
      <c r="C12" s="2">
        <v>286679.74599999998</v>
      </c>
      <c r="D12" s="5">
        <v>2536133.4540598653</v>
      </c>
      <c r="E12">
        <v>484057.29</v>
      </c>
      <c r="G12" s="5">
        <f t="shared" si="0"/>
        <v>2203136.7880894677</v>
      </c>
      <c r="I12">
        <f t="shared" si="1"/>
        <v>0.46353418677635289</v>
      </c>
      <c r="J12">
        <f t="shared" si="2"/>
        <v>4.6507380175585401E-2</v>
      </c>
      <c r="K12">
        <f t="shared" si="3"/>
        <v>0.41143095865580515</v>
      </c>
      <c r="L12">
        <f t="shared" si="4"/>
        <v>7.8527474392256491E-2</v>
      </c>
    </row>
    <row r="13" spans="1:12" x14ac:dyDescent="0.25">
      <c r="A13" s="9">
        <f t="shared" si="5"/>
        <v>1981</v>
      </c>
      <c r="B13" s="2">
        <v>3207042</v>
      </c>
      <c r="C13" s="2">
        <v>324707.91499999998</v>
      </c>
      <c r="D13" s="5">
        <v>2257052.4435716169</v>
      </c>
      <c r="E13">
        <v>525685.72</v>
      </c>
      <c r="G13" s="5">
        <f t="shared" si="0"/>
        <v>1960699.3721563355</v>
      </c>
      <c r="I13">
        <f t="shared" si="1"/>
        <v>0.50788630211896069</v>
      </c>
      <c r="J13">
        <f t="shared" si="2"/>
        <v>5.1422682402696256E-2</v>
      </c>
      <c r="K13">
        <f t="shared" si="3"/>
        <v>0.35744028898098396</v>
      </c>
      <c r="L13">
        <f t="shared" si="4"/>
        <v>8.3250726497359054E-2</v>
      </c>
    </row>
    <row r="14" spans="1:12" x14ac:dyDescent="0.25">
      <c r="A14" s="9">
        <f t="shared" si="5"/>
        <v>1982</v>
      </c>
      <c r="B14" s="2">
        <v>3343789</v>
      </c>
      <c r="C14" s="2">
        <v>333780.39799999999</v>
      </c>
      <c r="D14" s="5">
        <v>2209082.2492164774</v>
      </c>
      <c r="E14">
        <v>569298.51699999999</v>
      </c>
      <c r="G14" s="5">
        <f t="shared" si="0"/>
        <v>1919027.7086457154</v>
      </c>
      <c r="I14">
        <f t="shared" si="1"/>
        <v>0.5179390972584772</v>
      </c>
      <c r="J14">
        <f t="shared" si="2"/>
        <v>5.1701204239470618E-2</v>
      </c>
      <c r="K14">
        <f t="shared" si="3"/>
        <v>0.3421777109527272</v>
      </c>
      <c r="L14">
        <f t="shared" si="4"/>
        <v>8.8181987549324978E-2</v>
      </c>
    </row>
    <row r="15" spans="1:12" x14ac:dyDescent="0.25">
      <c r="A15" s="9">
        <f t="shared" si="5"/>
        <v>1983</v>
      </c>
      <c r="B15" s="2">
        <v>3634038</v>
      </c>
      <c r="C15" s="2">
        <v>355876.65899999999</v>
      </c>
      <c r="D15" s="5">
        <v>2213135.0829121624</v>
      </c>
      <c r="E15">
        <v>616573.00300000003</v>
      </c>
      <c r="G15" s="5">
        <f t="shared" si="0"/>
        <v>1922548.4015322349</v>
      </c>
      <c r="I15">
        <f t="shared" si="1"/>
        <v>0.53287962339430062</v>
      </c>
      <c r="J15">
        <f t="shared" si="2"/>
        <v>5.2184214920906705E-2</v>
      </c>
      <c r="K15">
        <f t="shared" si="3"/>
        <v>0.32452456179680772</v>
      </c>
      <c r="L15">
        <f t="shared" si="4"/>
        <v>9.0411599887984945E-2</v>
      </c>
    </row>
    <row r="16" spans="1:12" x14ac:dyDescent="0.25">
      <c r="A16" s="9">
        <f t="shared" si="5"/>
        <v>1984</v>
      </c>
      <c r="B16" s="2">
        <v>4037613</v>
      </c>
      <c r="C16" s="2">
        <v>390501.08600000001</v>
      </c>
      <c r="D16" s="5">
        <v>2149309.2819002052</v>
      </c>
      <c r="E16">
        <v>653312.63500000001</v>
      </c>
      <c r="G16" s="5">
        <f t="shared" si="0"/>
        <v>1867102.9871698243</v>
      </c>
      <c r="I16">
        <f t="shared" si="1"/>
        <v>0.55839585325484675</v>
      </c>
      <c r="J16">
        <f t="shared" si="2"/>
        <v>5.4005717515253265E-2</v>
      </c>
      <c r="K16">
        <f t="shared" si="3"/>
        <v>0.29724626663705189</v>
      </c>
      <c r="L16">
        <f t="shared" si="4"/>
        <v>9.0352162592848104E-2</v>
      </c>
    </row>
    <row r="17" spans="1:12" x14ac:dyDescent="0.25">
      <c r="A17" s="9">
        <f t="shared" si="5"/>
        <v>1985</v>
      </c>
      <c r="B17" s="2">
        <v>4338979</v>
      </c>
      <c r="C17" s="2">
        <v>421935.11200000002</v>
      </c>
      <c r="D17" s="5">
        <v>2254743.7812300008</v>
      </c>
      <c r="E17">
        <v>701925.77099999995</v>
      </c>
      <c r="G17" s="5">
        <f t="shared" si="0"/>
        <v>1958693.839313437</v>
      </c>
      <c r="I17">
        <f t="shared" si="1"/>
        <v>0.56221988497651221</v>
      </c>
      <c r="J17">
        <f t="shared" si="2"/>
        <v>5.46719193930627E-2</v>
      </c>
      <c r="K17">
        <f t="shared" si="3"/>
        <v>0.292156700766387</v>
      </c>
      <c r="L17">
        <f t="shared" si="4"/>
        <v>9.0951494864038196E-2</v>
      </c>
    </row>
    <row r="18" spans="1:12" x14ac:dyDescent="0.25">
      <c r="A18" s="9">
        <f t="shared" si="5"/>
        <v>1986</v>
      </c>
      <c r="B18" s="2">
        <v>4579631</v>
      </c>
      <c r="C18" s="2">
        <v>439665.103</v>
      </c>
      <c r="D18" s="5">
        <v>3154584.263799577</v>
      </c>
      <c r="E18">
        <v>738620.21100000001</v>
      </c>
      <c r="G18" s="5">
        <f t="shared" si="0"/>
        <v>2740384.4350459506</v>
      </c>
      <c r="I18">
        <f t="shared" si="1"/>
        <v>0.51384355715022834</v>
      </c>
      <c r="J18">
        <f t="shared" si="2"/>
        <v>4.9331284655978073E-2</v>
      </c>
      <c r="K18">
        <f t="shared" si="3"/>
        <v>0.35395052558621182</v>
      </c>
      <c r="L18">
        <f t="shared" si="4"/>
        <v>8.2874632607581752E-2</v>
      </c>
    </row>
    <row r="19" spans="1:12" x14ac:dyDescent="0.25">
      <c r="A19" s="9">
        <f t="shared" si="5"/>
        <v>1987</v>
      </c>
      <c r="B19" s="2">
        <v>4855215</v>
      </c>
      <c r="C19" s="2">
        <v>468885.92800000001</v>
      </c>
      <c r="D19" s="5">
        <v>3938316.3323798385</v>
      </c>
      <c r="E19">
        <v>797699.24199999997</v>
      </c>
      <c r="G19" s="5">
        <f t="shared" si="0"/>
        <v>3421211.7588330978</v>
      </c>
      <c r="I19">
        <f t="shared" si="1"/>
        <v>0.48262015642179112</v>
      </c>
      <c r="J19">
        <f t="shared" si="2"/>
        <v>4.6608399404627132E-2</v>
      </c>
      <c r="K19">
        <f t="shared" si="3"/>
        <v>0.39147820320452387</v>
      </c>
      <c r="L19">
        <f t="shared" si="4"/>
        <v>7.9293240969057849E-2</v>
      </c>
    </row>
    <row r="20" spans="1:12" x14ac:dyDescent="0.25">
      <c r="A20" s="9">
        <f t="shared" si="5"/>
        <v>1988</v>
      </c>
      <c r="B20" s="2">
        <v>5236438</v>
      </c>
      <c r="C20" s="2">
        <v>506833.39399999997</v>
      </c>
      <c r="D20" s="5">
        <v>4368853.1889532795</v>
      </c>
      <c r="E20">
        <v>873178.00699999998</v>
      </c>
      <c r="G20" s="5">
        <f t="shared" si="0"/>
        <v>3795218.728311352</v>
      </c>
      <c r="I20">
        <f t="shared" si="1"/>
        <v>0.47667671938222594</v>
      </c>
      <c r="J20">
        <f t="shared" si="2"/>
        <v>4.6137408582948777E-2</v>
      </c>
      <c r="K20">
        <f t="shared" si="3"/>
        <v>0.39769984970180594</v>
      </c>
      <c r="L20">
        <f t="shared" si="4"/>
        <v>7.9486022333019185E-2</v>
      </c>
    </row>
    <row r="21" spans="1:12" x14ac:dyDescent="0.25">
      <c r="A21" s="9">
        <f t="shared" si="5"/>
        <v>1989</v>
      </c>
      <c r="B21" s="2">
        <v>5641580</v>
      </c>
      <c r="C21" s="2">
        <v>538906.57900000003</v>
      </c>
      <c r="D21" s="5">
        <v>4424699.4586947141</v>
      </c>
      <c r="E21">
        <v>930798.94700000004</v>
      </c>
      <c r="G21" s="5">
        <f t="shared" si="0"/>
        <v>3843732.3312323513</v>
      </c>
      <c r="I21">
        <f t="shared" si="1"/>
        <v>0.48904189867487918</v>
      </c>
      <c r="J21">
        <f t="shared" si="2"/>
        <v>4.671526356136823E-2</v>
      </c>
      <c r="K21">
        <f t="shared" si="3"/>
        <v>0.3835562775580198</v>
      </c>
      <c r="L21">
        <f t="shared" si="4"/>
        <v>8.0686560205732838E-2</v>
      </c>
    </row>
    <row r="22" spans="1:12" x14ac:dyDescent="0.25">
      <c r="A22" s="9">
        <f t="shared" si="5"/>
        <v>1990</v>
      </c>
      <c r="B22" s="2">
        <v>5963144</v>
      </c>
      <c r="C22" s="2">
        <v>560000.30900000001</v>
      </c>
      <c r="D22" s="5">
        <v>5574149.8361483989</v>
      </c>
      <c r="E22">
        <v>972727.33100000001</v>
      </c>
      <c r="G22" s="5">
        <f t="shared" si="0"/>
        <v>4842258.8120047469</v>
      </c>
      <c r="I22">
        <f t="shared" si="1"/>
        <v>0.4562459220807093</v>
      </c>
      <c r="J22">
        <f t="shared" si="2"/>
        <v>4.2846165939508941E-2</v>
      </c>
      <c r="K22">
        <f t="shared" si="3"/>
        <v>0.42648360190690698</v>
      </c>
      <c r="L22">
        <f t="shared" si="4"/>
        <v>7.44243100728747E-2</v>
      </c>
    </row>
    <row r="23" spans="1:12" x14ac:dyDescent="0.25">
      <c r="A23" s="9">
        <f t="shared" si="5"/>
        <v>1991</v>
      </c>
      <c r="B23" s="2">
        <v>6158129</v>
      </c>
      <c r="C23" s="2">
        <v>566861</v>
      </c>
      <c r="D23" s="5">
        <v>5830100.154492015</v>
      </c>
      <c r="E23">
        <v>994529.34</v>
      </c>
      <c r="G23" s="5">
        <f t="shared" si="0"/>
        <v>5064602.6170451893</v>
      </c>
      <c r="I23">
        <f t="shared" si="1"/>
        <v>0.45448722766741229</v>
      </c>
      <c r="J23">
        <f t="shared" si="2"/>
        <v>4.1835934967061748E-2</v>
      </c>
      <c r="K23">
        <f t="shared" si="3"/>
        <v>0.43027777694140995</v>
      </c>
      <c r="L23">
        <f t="shared" si="4"/>
        <v>7.3399060424116036E-2</v>
      </c>
    </row>
    <row r="24" spans="1:12" x14ac:dyDescent="0.25">
      <c r="A24" s="9">
        <f t="shared" si="5"/>
        <v>1992</v>
      </c>
      <c r="B24" s="2">
        <v>6520327</v>
      </c>
      <c r="C24" s="2">
        <v>584998.76199999999</v>
      </c>
      <c r="D24" s="5">
        <v>6456804.7346893661</v>
      </c>
      <c r="E24">
        <v>1021273.532</v>
      </c>
      <c r="G24" s="5">
        <f t="shared" si="0"/>
        <v>5609020.306771527</v>
      </c>
      <c r="I24">
        <f t="shared" si="1"/>
        <v>0.44710596971549393</v>
      </c>
      <c r="J24">
        <f t="shared" si="2"/>
        <v>4.0114006362928341E-2</v>
      </c>
      <c r="K24">
        <f t="shared" si="3"/>
        <v>0.44275017835253994</v>
      </c>
      <c r="L24">
        <f t="shared" si="4"/>
        <v>7.0029845569037796E-2</v>
      </c>
    </row>
    <row r="25" spans="1:12" x14ac:dyDescent="0.25">
      <c r="A25" s="9">
        <f t="shared" si="5"/>
        <v>1993</v>
      </c>
      <c r="B25" s="2">
        <v>6858559</v>
      </c>
      <c r="C25" s="2">
        <v>614793.81099999999</v>
      </c>
      <c r="D25" s="5">
        <v>6006220.0670417054</v>
      </c>
      <c r="E25">
        <v>1071500.82</v>
      </c>
      <c r="G25" s="5">
        <f t="shared" si="0"/>
        <v>5217597.8223377904</v>
      </c>
      <c r="I25">
        <f t="shared" si="1"/>
        <v>0.47134384323289014</v>
      </c>
      <c r="J25">
        <f t="shared" si="2"/>
        <v>4.2250752333330525E-2</v>
      </c>
      <c r="K25">
        <f t="shared" si="3"/>
        <v>0.41276817035501839</v>
      </c>
      <c r="L25">
        <f t="shared" si="4"/>
        <v>7.3637234078761049E-2</v>
      </c>
    </row>
    <row r="26" spans="1:12" x14ac:dyDescent="0.25">
      <c r="A26" s="9">
        <f t="shared" si="5"/>
        <v>1994</v>
      </c>
      <c r="B26" s="2">
        <v>7287236</v>
      </c>
      <c r="C26" s="2">
        <v>656143.71699999995</v>
      </c>
      <c r="D26" s="5">
        <v>6419989.1702775843</v>
      </c>
      <c r="E26">
        <v>1136471.4169999999</v>
      </c>
      <c r="G26" s="5">
        <f t="shared" si="0"/>
        <v>5577038.6599855376</v>
      </c>
      <c r="I26">
        <f t="shared" si="1"/>
        <v>0.47014910198712806</v>
      </c>
      <c r="J26">
        <f t="shared" si="2"/>
        <v>4.2332288857125838E-2</v>
      </c>
      <c r="K26">
        <f t="shared" si="3"/>
        <v>0.41419711714744711</v>
      </c>
      <c r="L26">
        <f t="shared" si="4"/>
        <v>7.3321492008299016E-2</v>
      </c>
    </row>
    <row r="27" spans="1:12" x14ac:dyDescent="0.25">
      <c r="A27" s="9">
        <f t="shared" si="5"/>
        <v>1995</v>
      </c>
      <c r="B27" s="2">
        <v>7639749</v>
      </c>
      <c r="C27" s="2">
        <v>687948.94200000004</v>
      </c>
      <c r="D27" s="5">
        <v>7446967.328408828</v>
      </c>
      <c r="E27">
        <v>1189676.31</v>
      </c>
      <c r="F27" s="2">
        <v>8816873.5789999999</v>
      </c>
      <c r="G27" s="5">
        <v>6469173.6370000001</v>
      </c>
      <c r="I27">
        <f t="shared" si="1"/>
        <v>0.4503416158999487</v>
      </c>
      <c r="J27">
        <f t="shared" si="2"/>
        <v>4.0552646192556864E-2</v>
      </c>
      <c r="K27">
        <f t="shared" si="3"/>
        <v>0.4389776811031037</v>
      </c>
      <c r="L27">
        <f t="shared" si="4"/>
        <v>7.0128056804390868E-2</v>
      </c>
    </row>
    <row r="28" spans="1:12" x14ac:dyDescent="0.25">
      <c r="A28" s="9">
        <f t="shared" si="5"/>
        <v>1996</v>
      </c>
      <c r="B28" s="2">
        <v>8073122</v>
      </c>
      <c r="C28" s="2">
        <v>711888.54799999995</v>
      </c>
      <c r="D28" s="5">
        <v>7479428.5875152703</v>
      </c>
      <c r="E28">
        <v>1269581.6599999999</v>
      </c>
      <c r="F28" s="2">
        <v>9232614.0620000008</v>
      </c>
      <c r="G28" s="5">
        <v>6684644.4649999999</v>
      </c>
      <c r="I28">
        <f t="shared" si="1"/>
        <v>0.46042616774270551</v>
      </c>
      <c r="J28">
        <f t="shared" si="2"/>
        <v>4.0600416544622889E-2</v>
      </c>
      <c r="K28">
        <f t="shared" si="3"/>
        <v>0.4265666543197158</v>
      </c>
      <c r="L28">
        <f t="shared" si="4"/>
        <v>7.2406761392955848E-2</v>
      </c>
    </row>
    <row r="29" spans="1:12" x14ac:dyDescent="0.25">
      <c r="A29" s="9">
        <f t="shared" si="5"/>
        <v>1997</v>
      </c>
      <c r="B29" s="2">
        <v>8577552</v>
      </c>
      <c r="C29" s="2">
        <v>755158.58700000006</v>
      </c>
      <c r="D29" s="5">
        <v>6967749.7468126602</v>
      </c>
      <c r="E29">
        <v>1342536.3230000001</v>
      </c>
      <c r="F29" s="2">
        <v>9485935.1600000001</v>
      </c>
      <c r="G29" s="5">
        <v>6981213.693</v>
      </c>
      <c r="I29">
        <f t="shared" si="1"/>
        <v>0.48617319193833591</v>
      </c>
      <c r="J29">
        <f t="shared" si="2"/>
        <v>4.2802172538439119E-2</v>
      </c>
      <c r="K29">
        <f t="shared" si="3"/>
        <v>0.39493006105185285</v>
      </c>
      <c r="L29">
        <f t="shared" si="4"/>
        <v>7.6094574471372106E-2</v>
      </c>
    </row>
    <row r="30" spans="1:12" x14ac:dyDescent="0.25">
      <c r="A30" s="9">
        <f t="shared" si="5"/>
        <v>1998</v>
      </c>
      <c r="B30" s="2">
        <v>9062817</v>
      </c>
      <c r="C30" s="2">
        <v>793411.45900000003</v>
      </c>
      <c r="D30" s="5">
        <v>7193842.08527839</v>
      </c>
      <c r="E30">
        <v>1383638.5719999999</v>
      </c>
      <c r="F30" s="2">
        <v>9891476.1429999992</v>
      </c>
      <c r="G30" s="5">
        <v>7331711.7599999998</v>
      </c>
      <c r="I30">
        <f t="shared" si="1"/>
        <v>0.49164370246012135</v>
      </c>
      <c r="J30">
        <f t="shared" si="2"/>
        <v>4.304133552261364E-2</v>
      </c>
      <c r="K30">
        <f t="shared" si="3"/>
        <v>0.39025472518309789</v>
      </c>
      <c r="L30">
        <f t="shared" si="4"/>
        <v>7.506023683416703E-2</v>
      </c>
    </row>
    <row r="31" spans="1:12" x14ac:dyDescent="0.25">
      <c r="A31" s="9">
        <f t="shared" si="5"/>
        <v>1999</v>
      </c>
      <c r="B31" s="2">
        <v>9630663</v>
      </c>
      <c r="C31" s="2">
        <v>846421.34299999999</v>
      </c>
      <c r="D31" s="5">
        <v>7111316.4005603548</v>
      </c>
      <c r="E31">
        <v>1432522.7080000001</v>
      </c>
      <c r="F31" s="2">
        <v>10336998.736</v>
      </c>
      <c r="G31" s="5">
        <v>7632418.6200000001</v>
      </c>
      <c r="I31">
        <f t="shared" si="1"/>
        <v>0.5063194236876003</v>
      </c>
      <c r="J31">
        <f t="shared" si="2"/>
        <v>4.4499487375339021E-2</v>
      </c>
      <c r="K31">
        <f t="shared" si="3"/>
        <v>0.3738680941895588</v>
      </c>
      <c r="L31">
        <f t="shared" si="4"/>
        <v>7.531299474750186E-2</v>
      </c>
    </row>
    <row r="32" spans="1:12" x14ac:dyDescent="0.25">
      <c r="A32" s="9">
        <f t="shared" si="5"/>
        <v>2000</v>
      </c>
      <c r="B32" s="2">
        <v>10252347</v>
      </c>
      <c r="C32" s="2">
        <v>901029.60499999998</v>
      </c>
      <c r="D32" s="5">
        <v>6495287.912078836</v>
      </c>
      <c r="E32">
        <v>1556000.7879999999</v>
      </c>
      <c r="F32" s="2">
        <v>10946519.597999999</v>
      </c>
      <c r="G32" s="5">
        <v>8134358.2070000004</v>
      </c>
      <c r="I32">
        <f t="shared" si="1"/>
        <v>0.53384668970454174</v>
      </c>
      <c r="J32">
        <f t="shared" si="2"/>
        <v>4.6917225095389453E-2</v>
      </c>
      <c r="K32">
        <f t="shared" si="3"/>
        <v>0.33821406459820474</v>
      </c>
      <c r="L32">
        <f t="shared" si="4"/>
        <v>8.1022020601863975E-2</v>
      </c>
    </row>
    <row r="33" spans="1:12" x14ac:dyDescent="0.25">
      <c r="A33" s="9">
        <f t="shared" si="5"/>
        <v>2001</v>
      </c>
      <c r="B33" s="2">
        <v>10581822</v>
      </c>
      <c r="C33" s="2">
        <v>937274.87</v>
      </c>
      <c r="D33" s="5">
        <v>6598137.8255386315</v>
      </c>
      <c r="E33">
        <v>1639407.4080000001</v>
      </c>
      <c r="F33" s="2">
        <v>11464477.743000001</v>
      </c>
      <c r="G33" s="5">
        <v>8546041.9639999997</v>
      </c>
      <c r="I33">
        <f t="shared" si="1"/>
        <v>0.53560832577438244</v>
      </c>
      <c r="J33">
        <f t="shared" si="2"/>
        <v>4.7441000605670927E-2</v>
      </c>
      <c r="K33">
        <f t="shared" si="3"/>
        <v>0.33397061053997795</v>
      </c>
      <c r="L33">
        <f t="shared" si="4"/>
        <v>8.2980063079968636E-2</v>
      </c>
    </row>
    <row r="34" spans="1:12" x14ac:dyDescent="0.25">
      <c r="A34" s="9">
        <f t="shared" si="5"/>
        <v>2002</v>
      </c>
      <c r="B34" s="2">
        <v>10936418</v>
      </c>
      <c r="C34" s="2">
        <v>971009.08799999999</v>
      </c>
      <c r="D34" s="5">
        <v>7206725.7011355888</v>
      </c>
      <c r="E34">
        <v>1721570.2830000001</v>
      </c>
      <c r="F34" s="2">
        <v>11877686.634</v>
      </c>
      <c r="G34" s="5">
        <v>8920949.0649999995</v>
      </c>
      <c r="I34">
        <f t="shared" si="1"/>
        <v>0.52488785544600036</v>
      </c>
      <c r="J34">
        <f t="shared" si="2"/>
        <v>4.6603090501743501E-2</v>
      </c>
      <c r="K34">
        <f t="shared" si="3"/>
        <v>0.34588315827509813</v>
      </c>
      <c r="L34">
        <f t="shared" si="4"/>
        <v>8.2625895777157926E-2</v>
      </c>
    </row>
    <row r="35" spans="1:12" x14ac:dyDescent="0.25">
      <c r="A35" s="9">
        <f t="shared" si="5"/>
        <v>2003</v>
      </c>
      <c r="B35" s="2">
        <v>11458246</v>
      </c>
      <c r="C35" s="2">
        <v>1023165.602</v>
      </c>
      <c r="D35" s="5">
        <v>8878872.6479401961</v>
      </c>
      <c r="E35">
        <v>1803323.8030000001</v>
      </c>
      <c r="F35" s="2">
        <v>12195769.810000001</v>
      </c>
      <c r="G35" s="5">
        <v>9106404.8709999993</v>
      </c>
      <c r="I35">
        <f t="shared" ref="I35:I52" si="6">B35/SUM($C35,$B35,$E35,$D35)</f>
        <v>0.49466585576013428</v>
      </c>
      <c r="J35">
        <f t="shared" ref="J35:J52" si="7">C35/SUM($C35,$B35,$E35,$D35)</f>
        <v>4.4171253444695018E-2</v>
      </c>
      <c r="K35">
        <f t="shared" ref="K35:K52" si="8">D35/SUM($C35,$B35,$E35,$D35)</f>
        <v>0.38331129708496275</v>
      </c>
      <c r="L35">
        <f t="shared" ref="L35:L52" si="9">E35/SUM($C35,$B35,$E35,$D35)</f>
        <v>7.7851593710207903E-2</v>
      </c>
    </row>
    <row r="36" spans="1:12" x14ac:dyDescent="0.25">
      <c r="A36" s="9">
        <f t="shared" si="5"/>
        <v>2004</v>
      </c>
      <c r="B36" s="2">
        <v>12213730</v>
      </c>
      <c r="C36" s="2">
        <v>1083146.524</v>
      </c>
      <c r="D36" s="5">
        <v>10152971.833007591</v>
      </c>
      <c r="E36">
        <v>1913771.6140000001</v>
      </c>
      <c r="F36" s="2">
        <v>12752106.336999999</v>
      </c>
      <c r="G36" s="5">
        <v>9516456.2709999997</v>
      </c>
      <c r="I36">
        <f t="shared" si="6"/>
        <v>0.48154522161904156</v>
      </c>
      <c r="J36">
        <f t="shared" si="7"/>
        <v>4.2704729263335156E-2</v>
      </c>
      <c r="K36">
        <f t="shared" si="8"/>
        <v>0.40029663922630737</v>
      </c>
      <c r="L36">
        <f t="shared" si="9"/>
        <v>7.5453409891315826E-2</v>
      </c>
    </row>
    <row r="37" spans="1:12" x14ac:dyDescent="0.25">
      <c r="A37" s="9">
        <f t="shared" si="5"/>
        <v>2005</v>
      </c>
      <c r="B37" s="2">
        <v>13036637</v>
      </c>
      <c r="C37" s="2">
        <v>1171340.162</v>
      </c>
      <c r="D37" s="5">
        <v>10535205.135149563</v>
      </c>
      <c r="E37">
        <v>1968627.14</v>
      </c>
      <c r="F37" s="2">
        <v>13298565.867000001</v>
      </c>
      <c r="G37" s="5">
        <v>9902612.2780000009</v>
      </c>
      <c r="I37">
        <f t="shared" si="6"/>
        <v>0.488047694061086</v>
      </c>
      <c r="J37">
        <f t="shared" si="7"/>
        <v>4.3851022700504658E-2</v>
      </c>
      <c r="K37">
        <f t="shared" si="8"/>
        <v>0.39440252671530673</v>
      </c>
      <c r="L37">
        <f t="shared" si="9"/>
        <v>7.3698756523102607E-2</v>
      </c>
    </row>
    <row r="38" spans="1:12" x14ac:dyDescent="0.25">
      <c r="A38" s="9">
        <f t="shared" si="5"/>
        <v>2006</v>
      </c>
      <c r="B38" s="2">
        <v>13814609</v>
      </c>
      <c r="C38" s="2">
        <v>1241194.165</v>
      </c>
      <c r="D38" s="5">
        <v>11208442.686706189</v>
      </c>
      <c r="E38">
        <v>2108799.3489999999</v>
      </c>
      <c r="F38" s="2">
        <v>14065855.976</v>
      </c>
      <c r="G38" s="5">
        <v>10747111.271</v>
      </c>
      <c r="I38">
        <f t="shared" si="6"/>
        <v>0.48689200973239782</v>
      </c>
      <c r="J38">
        <f t="shared" si="7"/>
        <v>4.3745539339186172E-2</v>
      </c>
      <c r="K38">
        <f t="shared" si="8"/>
        <v>0.39503841083745278</v>
      </c>
      <c r="L38">
        <f t="shared" si="9"/>
        <v>7.4324040090963273E-2</v>
      </c>
    </row>
    <row r="39" spans="1:12" x14ac:dyDescent="0.25">
      <c r="A39" s="9">
        <f t="shared" si="5"/>
        <v>2007</v>
      </c>
      <c r="B39" s="2">
        <v>14451860</v>
      </c>
      <c r="C39" s="2">
        <v>1300942.608</v>
      </c>
      <c r="D39" s="5">
        <v>12908102.424743643</v>
      </c>
      <c r="E39">
        <v>2177276.6340000001</v>
      </c>
      <c r="F39" s="2">
        <v>14937070.786</v>
      </c>
      <c r="G39" s="5">
        <v>11430222.947000001</v>
      </c>
      <c r="I39">
        <f t="shared" si="6"/>
        <v>0.46863528323996811</v>
      </c>
      <c r="J39">
        <f t="shared" si="7"/>
        <v>4.2186099753182139E-2</v>
      </c>
      <c r="K39">
        <f t="shared" si="8"/>
        <v>0.41857534157611936</v>
      </c>
      <c r="L39">
        <f t="shared" si="9"/>
        <v>7.0603275430730333E-2</v>
      </c>
    </row>
    <row r="40" spans="1:12" x14ac:dyDescent="0.25">
      <c r="A40" s="9">
        <f t="shared" si="5"/>
        <v>2008</v>
      </c>
      <c r="B40" s="2">
        <v>14712845</v>
      </c>
      <c r="C40" s="2">
        <v>1342396.6129999999</v>
      </c>
      <c r="D40" s="5">
        <v>14177978.367897226</v>
      </c>
      <c r="E40">
        <v>2264898.1740000001</v>
      </c>
      <c r="F40" s="2">
        <v>15417487.919</v>
      </c>
      <c r="G40" s="5">
        <v>11931468.501</v>
      </c>
      <c r="I40">
        <f t="shared" si="6"/>
        <v>0.45272913741877335</v>
      </c>
      <c r="J40">
        <f t="shared" si="7"/>
        <v>4.1306902959786014E-2</v>
      </c>
      <c r="K40">
        <f t="shared" si="8"/>
        <v>0.43627074959602569</v>
      </c>
      <c r="L40">
        <f t="shared" si="9"/>
        <v>6.9693210025414856E-2</v>
      </c>
    </row>
    <row r="41" spans="1:12" x14ac:dyDescent="0.25">
      <c r="A41" s="9">
        <f t="shared" si="5"/>
        <v>2009</v>
      </c>
      <c r="B41" s="2">
        <v>14448932</v>
      </c>
      <c r="C41" s="2">
        <v>1307953.077</v>
      </c>
      <c r="D41" s="5">
        <v>12952554.620587315</v>
      </c>
      <c r="E41">
        <v>2182383.4580000001</v>
      </c>
      <c r="F41" s="2">
        <v>14724698.540999999</v>
      </c>
      <c r="G41" s="5">
        <v>11669585.763</v>
      </c>
      <c r="I41">
        <f t="shared" si="6"/>
        <v>0.46772674850647861</v>
      </c>
      <c r="J41">
        <f t="shared" si="7"/>
        <v>4.2339782615369345E-2</v>
      </c>
      <c r="K41">
        <f t="shared" si="8"/>
        <v>0.41928747796306814</v>
      </c>
      <c r="L41">
        <f t="shared" si="9"/>
        <v>7.0645990915083903E-2</v>
      </c>
    </row>
    <row r="42" spans="1:12" x14ac:dyDescent="0.25">
      <c r="A42" s="9">
        <f t="shared" si="5"/>
        <v>2010</v>
      </c>
      <c r="B42" s="2">
        <v>14992052</v>
      </c>
      <c r="C42" s="2">
        <v>1364079.6680000001</v>
      </c>
      <c r="D42" s="5">
        <v>12650774.537202671</v>
      </c>
      <c r="E42">
        <v>2288742.5099999998</v>
      </c>
      <c r="F42" s="2">
        <v>15270201.889</v>
      </c>
      <c r="G42" s="5">
        <v>12029243.737</v>
      </c>
      <c r="I42">
        <f t="shared" si="6"/>
        <v>0.47904589345410253</v>
      </c>
      <c r="J42">
        <f t="shared" si="7"/>
        <v>4.3586879454502667E-2</v>
      </c>
      <c r="K42">
        <f t="shared" si="8"/>
        <v>0.40423429634987018</v>
      </c>
      <c r="L42">
        <f t="shared" si="9"/>
        <v>7.3132930741524591E-2</v>
      </c>
    </row>
    <row r="43" spans="1:12" x14ac:dyDescent="0.25">
      <c r="A43" s="9">
        <f t="shared" si="5"/>
        <v>2011</v>
      </c>
      <c r="B43" s="2">
        <v>15542582</v>
      </c>
      <c r="C43" s="2">
        <v>1430807.125</v>
      </c>
      <c r="D43" s="5">
        <v>13642582.527233355</v>
      </c>
      <c r="E43">
        <v>2351301.2039999999</v>
      </c>
      <c r="F43" s="2">
        <v>15749444.345000001</v>
      </c>
      <c r="G43" s="5">
        <v>12552232.116</v>
      </c>
      <c r="I43">
        <f t="shared" si="6"/>
        <v>0.47145489005958996</v>
      </c>
      <c r="J43">
        <f t="shared" si="7"/>
        <v>4.340083364613119E-2</v>
      </c>
      <c r="K43">
        <f t="shared" si="8"/>
        <v>0.41382199209279924</v>
      </c>
      <c r="L43">
        <f t="shared" si="9"/>
        <v>7.132228420147961E-2</v>
      </c>
    </row>
    <row r="44" spans="1:12" x14ac:dyDescent="0.25">
      <c r="A44" s="9">
        <f t="shared" si="5"/>
        <v>2012</v>
      </c>
      <c r="B44" s="2">
        <v>16197007</v>
      </c>
      <c r="C44" s="2">
        <v>1468094.9650000001</v>
      </c>
      <c r="D44" s="5">
        <v>12651893.278660502</v>
      </c>
      <c r="E44">
        <v>2439691.3390000002</v>
      </c>
      <c r="F44" s="2">
        <v>15842238.504000001</v>
      </c>
      <c r="G44" s="5">
        <v>12704236.256999999</v>
      </c>
      <c r="I44">
        <f t="shared" si="6"/>
        <v>0.49446414426341151</v>
      </c>
      <c r="J44">
        <f t="shared" si="7"/>
        <v>4.4818176627703384E-2</v>
      </c>
      <c r="K44">
        <f t="shared" si="8"/>
        <v>0.38623849352814832</v>
      </c>
      <c r="L44">
        <f t="shared" si="9"/>
        <v>7.4479185580736726E-2</v>
      </c>
    </row>
    <row r="45" spans="1:12" x14ac:dyDescent="0.25">
      <c r="A45" s="9">
        <f t="shared" si="5"/>
        <v>2013</v>
      </c>
      <c r="B45" s="2">
        <v>16784851</v>
      </c>
      <c r="C45" s="2">
        <v>1554122.7450000001</v>
      </c>
      <c r="D45" s="5">
        <v>13212155.361372491</v>
      </c>
      <c r="E45">
        <v>2560720.8709999998</v>
      </c>
      <c r="F45" s="2">
        <v>16021130.924000001</v>
      </c>
      <c r="G45" s="5">
        <v>13148107.063999999</v>
      </c>
      <c r="I45">
        <f t="shared" si="6"/>
        <v>0.49205337767180446</v>
      </c>
      <c r="J45">
        <f t="shared" si="7"/>
        <v>4.5559614797523462E-2</v>
      </c>
      <c r="K45">
        <f t="shared" si="8"/>
        <v>0.38731864059371002</v>
      </c>
      <c r="L45">
        <f t="shared" si="9"/>
        <v>7.5068366936962089E-2</v>
      </c>
    </row>
    <row r="46" spans="1:12" x14ac:dyDescent="0.25">
      <c r="A46" s="9">
        <f t="shared" si="5"/>
        <v>2014</v>
      </c>
      <c r="B46" s="2">
        <v>17527258</v>
      </c>
      <c r="C46" s="2">
        <v>1621396.709</v>
      </c>
      <c r="D46" s="5">
        <v>13519698.828962998</v>
      </c>
      <c r="E46">
        <v>2667371.06</v>
      </c>
      <c r="F46" s="2">
        <v>16389098.807</v>
      </c>
      <c r="G46" s="5">
        <v>13520383.137</v>
      </c>
      <c r="I46">
        <f t="shared" si="6"/>
        <v>0.49602090234228269</v>
      </c>
      <c r="J46">
        <f t="shared" si="7"/>
        <v>4.5885480698292201E-2</v>
      </c>
      <c r="K46">
        <f t="shared" si="8"/>
        <v>0.38260709191010533</v>
      </c>
      <c r="L46">
        <f t="shared" si="9"/>
        <v>7.5486525049319811E-2</v>
      </c>
    </row>
    <row r="47" spans="1:12" x14ac:dyDescent="0.25">
      <c r="A47" s="9">
        <f t="shared" si="5"/>
        <v>2015</v>
      </c>
      <c r="B47" s="2">
        <v>18238301</v>
      </c>
      <c r="C47" s="2">
        <v>1594850.8419999999</v>
      </c>
      <c r="D47" s="5">
        <v>11674018.466643762</v>
      </c>
      <c r="E47">
        <v>2771840.3539999998</v>
      </c>
      <c r="F47" s="2">
        <v>16987124.342999998</v>
      </c>
      <c r="G47" s="5">
        <v>13929246.003</v>
      </c>
      <c r="I47">
        <f t="shared" si="6"/>
        <v>0.53205447436893372</v>
      </c>
      <c r="J47">
        <f t="shared" si="7"/>
        <v>4.6525579681855306E-2</v>
      </c>
      <c r="K47">
        <f t="shared" si="8"/>
        <v>0.34055879212890344</v>
      </c>
      <c r="L47">
        <f t="shared" si="9"/>
        <v>8.0861153820307549E-2</v>
      </c>
    </row>
    <row r="48" spans="1:12" x14ac:dyDescent="0.25">
      <c r="A48" s="9">
        <f t="shared" si="5"/>
        <v>2016</v>
      </c>
      <c r="B48" s="2">
        <v>18745075</v>
      </c>
      <c r="C48" s="2">
        <v>1678093.3959999999</v>
      </c>
      <c r="D48" s="5">
        <v>11935657.358731205</v>
      </c>
      <c r="E48">
        <v>2896753.1209999998</v>
      </c>
      <c r="F48" s="2">
        <v>17459335.476</v>
      </c>
      <c r="G48" s="5">
        <v>14821602.278999999</v>
      </c>
      <c r="I48">
        <f t="shared" si="6"/>
        <v>0.5316910287042117</v>
      </c>
      <c r="J48">
        <f t="shared" si="7"/>
        <v>4.759795327471264E-2</v>
      </c>
      <c r="K48">
        <f t="shared" si="8"/>
        <v>0.33854662834503402</v>
      </c>
      <c r="L48">
        <f t="shared" si="9"/>
        <v>8.2164389676041602E-2</v>
      </c>
    </row>
    <row r="49" spans="1:12" x14ac:dyDescent="0.25">
      <c r="A49" s="9">
        <f t="shared" si="5"/>
        <v>2017</v>
      </c>
      <c r="B49" s="2">
        <v>19542980</v>
      </c>
      <c r="C49" s="2">
        <v>1765763.1540000001</v>
      </c>
      <c r="D49" s="5">
        <v>12636792.687590485</v>
      </c>
      <c r="E49">
        <v>3021843.6669999999</v>
      </c>
      <c r="F49" s="2">
        <v>18181000.980999999</v>
      </c>
      <c r="G49" s="5">
        <v>15556208.699999999</v>
      </c>
      <c r="I49">
        <f t="shared" si="6"/>
        <v>0.52865472910944633</v>
      </c>
      <c r="J49">
        <f t="shared" si="7"/>
        <v>4.7765440165691807E-2</v>
      </c>
      <c r="K49">
        <f t="shared" si="8"/>
        <v>0.3418363123264917</v>
      </c>
      <c r="L49">
        <f t="shared" si="9"/>
        <v>8.1743518398370213E-2</v>
      </c>
    </row>
    <row r="50" spans="1:12" x14ac:dyDescent="0.25">
      <c r="A50" s="9">
        <f t="shared" si="5"/>
        <v>2018</v>
      </c>
      <c r="B50" s="2">
        <v>20611861</v>
      </c>
      <c r="C50" s="2">
        <v>1862154.108</v>
      </c>
      <c r="D50" s="5">
        <f>D49*G50/G49</f>
        <v>13201101.888588458</v>
      </c>
      <c r="E50">
        <v>3133332.4040000001</v>
      </c>
      <c r="F50" s="2">
        <v>18805240.818999998</v>
      </c>
      <c r="G50" s="5">
        <v>16250887.478</v>
      </c>
      <c r="I50">
        <f t="shared" si="6"/>
        <v>0.53111787042147229</v>
      </c>
      <c r="J50">
        <f t="shared" si="7"/>
        <v>4.7983213366204841E-2</v>
      </c>
      <c r="K50">
        <f t="shared" si="8"/>
        <v>0.34016050866459741</v>
      </c>
      <c r="L50">
        <f t="shared" si="9"/>
        <v>8.0738407547725655E-2</v>
      </c>
    </row>
    <row r="51" spans="1:12" x14ac:dyDescent="0.25">
      <c r="A51" s="9">
        <f t="shared" si="5"/>
        <v>2019</v>
      </c>
      <c r="B51" s="2">
        <v>21433226</v>
      </c>
      <c r="C51" s="2">
        <v>1904502.9169999999</v>
      </c>
      <c r="D51" s="5">
        <f>D50*G51/G50</f>
        <v>13702752.087428076</v>
      </c>
      <c r="E51">
        <v>3242466.1680000001</v>
      </c>
      <c r="F51" s="2">
        <v>19426921.701000001</v>
      </c>
      <c r="G51" s="5">
        <v>16868431.453000002</v>
      </c>
      <c r="I51">
        <f t="shared" si="6"/>
        <v>0.53206697882001319</v>
      </c>
      <c r="J51">
        <f t="shared" si="7"/>
        <v>4.7278142506503328E-2</v>
      </c>
      <c r="K51">
        <f t="shared" si="8"/>
        <v>0.34016260103250373</v>
      </c>
      <c r="L51">
        <f t="shared" si="9"/>
        <v>8.0492277640979729E-2</v>
      </c>
    </row>
    <row r="52" spans="1:12" x14ac:dyDescent="0.25">
      <c r="A52" s="9">
        <f t="shared" si="5"/>
        <v>2020</v>
      </c>
      <c r="B52" s="2">
        <v>20936600</v>
      </c>
      <c r="C52" s="2">
        <v>1839649.162</v>
      </c>
      <c r="D52" s="5">
        <f>D51*G52/G51</f>
        <v>12936110.365741504</v>
      </c>
      <c r="E52">
        <v>2948686.267</v>
      </c>
      <c r="F52" s="2">
        <v>18509332.886999998</v>
      </c>
      <c r="G52" s="5">
        <v>15924676.267999999</v>
      </c>
      <c r="I52">
        <f t="shared" si="6"/>
        <v>0.54154251571869527</v>
      </c>
      <c r="J52">
        <f t="shared" si="7"/>
        <v>4.7584050668650575E-2</v>
      </c>
      <c r="K52">
        <f t="shared" si="8"/>
        <v>0.33460321881672983</v>
      </c>
      <c r="L52">
        <f t="shared" si="9"/>
        <v>7.6270214795924288E-2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9F3D-66B0-40B0-BA4B-99D73C60014A}">
  <dimension ref="A1:H104"/>
  <sheetViews>
    <sheetView workbookViewId="0">
      <selection activeCell="C26" sqref="C26"/>
    </sheetView>
  </sheetViews>
  <sheetFormatPr defaultRowHeight="15" x14ac:dyDescent="0.25"/>
  <cols>
    <col min="2" max="4" width="20.5703125" customWidth="1"/>
  </cols>
  <sheetData>
    <row r="1" spans="1:8" ht="120" customHeight="1" x14ac:dyDescent="0.25">
      <c r="B1" s="13" t="s">
        <v>26</v>
      </c>
      <c r="C1" s="13" t="s">
        <v>27</v>
      </c>
      <c r="D1" s="13" t="s">
        <v>28</v>
      </c>
      <c r="H1" t="s">
        <v>29</v>
      </c>
    </row>
    <row r="2" spans="1:8" x14ac:dyDescent="0.25">
      <c r="A2">
        <v>1970</v>
      </c>
      <c r="B2">
        <v>42.2</v>
      </c>
      <c r="D2" s="15">
        <f t="shared" ref="D2:D24" si="0">D3+0.07*(B2-B3)</f>
        <v>2.5120000000000005</v>
      </c>
      <c r="F2">
        <f>YEAR(G2)</f>
        <v>1970</v>
      </c>
      <c r="G2" s="1">
        <v>25628</v>
      </c>
      <c r="H2" s="5">
        <f>INDEX($A$1:$D$26,MATCH($F2,$A$1:$A$26,0),4)</f>
        <v>2.5120000000000005</v>
      </c>
    </row>
    <row r="3" spans="1:8" x14ac:dyDescent="0.25">
      <c r="A3">
        <f>A2+1</f>
        <v>1971</v>
      </c>
      <c r="B3">
        <v>42.7</v>
      </c>
      <c r="D3" s="15">
        <f t="shared" si="0"/>
        <v>2.5470000000000006</v>
      </c>
      <c r="F3">
        <f t="shared" ref="F3:F66" si="1">YEAR(G3)</f>
        <v>1970</v>
      </c>
      <c r="G3" s="1">
        <v>25720</v>
      </c>
      <c r="H3" s="5">
        <f t="shared" ref="H3:H66" si="2">INDEX($A$1:$D$26,MATCH($F3,$A$1:$A$26,0),4)</f>
        <v>2.5120000000000005</v>
      </c>
    </row>
    <row r="4" spans="1:8" x14ac:dyDescent="0.25">
      <c r="A4">
        <f t="shared" ref="A4:A26" si="3">A3+1</f>
        <v>1972</v>
      </c>
      <c r="B4">
        <v>41.9</v>
      </c>
      <c r="D4" s="15">
        <f t="shared" si="0"/>
        <v>2.4910000000000001</v>
      </c>
      <c r="F4">
        <f t="shared" si="1"/>
        <v>1970</v>
      </c>
      <c r="G4" s="1">
        <v>25812</v>
      </c>
      <c r="H4" s="5">
        <f t="shared" si="2"/>
        <v>2.5120000000000005</v>
      </c>
    </row>
    <row r="5" spans="1:8" x14ac:dyDescent="0.25">
      <c r="A5">
        <f t="shared" si="3"/>
        <v>1973</v>
      </c>
      <c r="B5">
        <v>39.200000000000003</v>
      </c>
      <c r="D5" s="15">
        <f t="shared" si="0"/>
        <v>2.3020000000000005</v>
      </c>
      <c r="F5">
        <f t="shared" si="1"/>
        <v>1970</v>
      </c>
      <c r="G5" s="1">
        <v>25903</v>
      </c>
      <c r="H5" s="5">
        <f t="shared" si="2"/>
        <v>2.5120000000000005</v>
      </c>
    </row>
    <row r="6" spans="1:8" x14ac:dyDescent="0.25">
      <c r="A6">
        <f t="shared" si="3"/>
        <v>1974</v>
      </c>
      <c r="B6">
        <v>36.5</v>
      </c>
      <c r="D6" s="15">
        <f t="shared" si="0"/>
        <v>2.1130000000000004</v>
      </c>
      <c r="F6">
        <f t="shared" si="1"/>
        <v>1971</v>
      </c>
      <c r="G6" s="1">
        <v>25993</v>
      </c>
      <c r="H6" s="5">
        <f t="shared" si="2"/>
        <v>2.5470000000000006</v>
      </c>
    </row>
    <row r="7" spans="1:8" x14ac:dyDescent="0.25">
      <c r="A7">
        <f t="shared" si="3"/>
        <v>1975</v>
      </c>
      <c r="B7">
        <v>39.1</v>
      </c>
      <c r="D7" s="15">
        <f t="shared" si="0"/>
        <v>2.2950000000000004</v>
      </c>
      <c r="F7">
        <f t="shared" si="1"/>
        <v>1971</v>
      </c>
      <c r="G7" s="1">
        <v>26085</v>
      </c>
      <c r="H7" s="5">
        <f t="shared" si="2"/>
        <v>2.5470000000000006</v>
      </c>
    </row>
    <row r="8" spans="1:8" x14ac:dyDescent="0.25">
      <c r="A8">
        <f t="shared" si="3"/>
        <v>1976</v>
      </c>
      <c r="B8">
        <v>39.700000000000003</v>
      </c>
      <c r="D8" s="15">
        <f t="shared" si="0"/>
        <v>2.3370000000000006</v>
      </c>
      <c r="F8">
        <f t="shared" si="1"/>
        <v>1971</v>
      </c>
      <c r="G8" s="1">
        <v>26177</v>
      </c>
      <c r="H8" s="5">
        <f t="shared" si="2"/>
        <v>2.5470000000000006</v>
      </c>
    </row>
    <row r="9" spans="1:8" x14ac:dyDescent="0.25">
      <c r="A9">
        <f t="shared" si="3"/>
        <v>1977</v>
      </c>
      <c r="B9">
        <v>39.6</v>
      </c>
      <c r="D9" s="15">
        <f t="shared" si="0"/>
        <v>2.3300000000000005</v>
      </c>
      <c r="F9">
        <f t="shared" si="1"/>
        <v>1971</v>
      </c>
      <c r="G9" s="1">
        <v>26268</v>
      </c>
      <c r="H9" s="5">
        <f t="shared" si="2"/>
        <v>2.5470000000000006</v>
      </c>
    </row>
    <row r="10" spans="1:8" x14ac:dyDescent="0.25">
      <c r="A10">
        <f t="shared" si="3"/>
        <v>1978</v>
      </c>
      <c r="B10">
        <v>41.6</v>
      </c>
      <c r="D10" s="15">
        <f t="shared" si="0"/>
        <v>2.4700000000000006</v>
      </c>
      <c r="F10">
        <f t="shared" si="1"/>
        <v>1972</v>
      </c>
      <c r="G10" s="1">
        <v>26359</v>
      </c>
      <c r="H10" s="5">
        <f t="shared" si="2"/>
        <v>2.4910000000000001</v>
      </c>
    </row>
    <row r="11" spans="1:8" x14ac:dyDescent="0.25">
      <c r="A11">
        <f t="shared" si="3"/>
        <v>1979</v>
      </c>
      <c r="B11">
        <v>40.9</v>
      </c>
      <c r="D11" s="15">
        <f t="shared" si="0"/>
        <v>2.4210000000000003</v>
      </c>
      <c r="F11">
        <f t="shared" si="1"/>
        <v>1972</v>
      </c>
      <c r="G11" s="1">
        <v>26451</v>
      </c>
      <c r="H11" s="5">
        <f t="shared" si="2"/>
        <v>2.4910000000000001</v>
      </c>
    </row>
    <row r="12" spans="1:8" x14ac:dyDescent="0.25">
      <c r="A12">
        <f t="shared" si="3"/>
        <v>1980</v>
      </c>
      <c r="B12">
        <v>41.9</v>
      </c>
      <c r="D12" s="15">
        <f t="shared" si="0"/>
        <v>2.4910000000000001</v>
      </c>
      <c r="F12">
        <f t="shared" si="1"/>
        <v>1972</v>
      </c>
      <c r="G12" s="1">
        <v>26543</v>
      </c>
      <c r="H12" s="5">
        <f t="shared" si="2"/>
        <v>2.4910000000000001</v>
      </c>
    </row>
    <row r="13" spans="1:8" x14ac:dyDescent="0.25">
      <c r="A13">
        <f t="shared" si="3"/>
        <v>1981</v>
      </c>
      <c r="B13">
        <v>42.7</v>
      </c>
      <c r="D13" s="15">
        <f t="shared" si="0"/>
        <v>2.5470000000000006</v>
      </c>
      <c r="F13">
        <f t="shared" si="1"/>
        <v>1972</v>
      </c>
      <c r="G13" s="1">
        <v>26634</v>
      </c>
      <c r="H13" s="5">
        <f t="shared" si="2"/>
        <v>2.4910000000000001</v>
      </c>
    </row>
    <row r="14" spans="1:8" x14ac:dyDescent="0.25">
      <c r="A14">
        <f t="shared" si="3"/>
        <v>1982</v>
      </c>
      <c r="B14">
        <v>46.6</v>
      </c>
      <c r="D14" s="15">
        <f t="shared" si="0"/>
        <v>2.8200000000000003</v>
      </c>
      <c r="F14">
        <f t="shared" si="1"/>
        <v>1973</v>
      </c>
      <c r="G14" s="1">
        <v>26724</v>
      </c>
      <c r="H14" s="5">
        <f t="shared" si="2"/>
        <v>2.3020000000000005</v>
      </c>
    </row>
    <row r="15" spans="1:8" x14ac:dyDescent="0.25">
      <c r="A15">
        <f t="shared" si="3"/>
        <v>1983</v>
      </c>
      <c r="B15">
        <v>49.5</v>
      </c>
      <c r="D15" s="15">
        <f t="shared" si="0"/>
        <v>3.0230000000000001</v>
      </c>
      <c r="F15">
        <f t="shared" si="1"/>
        <v>1973</v>
      </c>
      <c r="G15" s="1">
        <v>26816</v>
      </c>
      <c r="H15" s="5">
        <f t="shared" si="2"/>
        <v>2.3020000000000005</v>
      </c>
    </row>
    <row r="16" spans="1:8" x14ac:dyDescent="0.25">
      <c r="A16">
        <f t="shared" si="3"/>
        <v>1984</v>
      </c>
      <c r="B16">
        <v>51.2</v>
      </c>
      <c r="D16" s="15">
        <f t="shared" si="0"/>
        <v>3.1420000000000003</v>
      </c>
      <c r="F16">
        <f t="shared" si="1"/>
        <v>1973</v>
      </c>
      <c r="G16" s="1">
        <v>26908</v>
      </c>
      <c r="H16" s="5">
        <f t="shared" si="2"/>
        <v>2.3020000000000005</v>
      </c>
    </row>
    <row r="17" spans="1:8" x14ac:dyDescent="0.25">
      <c r="A17">
        <f t="shared" si="3"/>
        <v>1985</v>
      </c>
      <c r="B17">
        <v>53.8</v>
      </c>
      <c r="D17" s="15">
        <f t="shared" si="0"/>
        <v>3.3239999999999998</v>
      </c>
      <c r="F17">
        <f t="shared" si="1"/>
        <v>1973</v>
      </c>
      <c r="G17" s="1">
        <v>26999</v>
      </c>
      <c r="H17" s="5">
        <f t="shared" si="2"/>
        <v>2.3020000000000005</v>
      </c>
    </row>
    <row r="18" spans="1:8" x14ac:dyDescent="0.25">
      <c r="A18">
        <f t="shared" si="3"/>
        <v>1986</v>
      </c>
      <c r="B18">
        <v>56.1</v>
      </c>
      <c r="D18" s="15">
        <f t="shared" si="0"/>
        <v>3.4850000000000003</v>
      </c>
      <c r="F18">
        <f t="shared" si="1"/>
        <v>1974</v>
      </c>
      <c r="G18" s="1">
        <v>27089</v>
      </c>
      <c r="H18" s="5">
        <f t="shared" si="2"/>
        <v>2.1130000000000004</v>
      </c>
    </row>
    <row r="19" spans="1:8" x14ac:dyDescent="0.25">
      <c r="A19">
        <f t="shared" si="3"/>
        <v>1987</v>
      </c>
      <c r="B19">
        <v>57.5</v>
      </c>
      <c r="D19" s="15">
        <f t="shared" si="0"/>
        <v>3.5830000000000002</v>
      </c>
      <c r="F19">
        <f t="shared" si="1"/>
        <v>1974</v>
      </c>
      <c r="G19" s="1">
        <v>27181</v>
      </c>
      <c r="H19" s="5">
        <f t="shared" si="2"/>
        <v>2.1130000000000004</v>
      </c>
    </row>
    <row r="20" spans="1:8" x14ac:dyDescent="0.25">
      <c r="A20">
        <f t="shared" si="3"/>
        <v>1988</v>
      </c>
      <c r="B20">
        <v>57.3</v>
      </c>
      <c r="D20" s="15">
        <f t="shared" si="0"/>
        <v>3.569</v>
      </c>
      <c r="F20">
        <f t="shared" si="1"/>
        <v>1974</v>
      </c>
      <c r="G20" s="1">
        <v>27273</v>
      </c>
      <c r="H20" s="5">
        <f t="shared" si="2"/>
        <v>2.1130000000000004</v>
      </c>
    </row>
    <row r="21" spans="1:8" x14ac:dyDescent="0.25">
      <c r="A21">
        <f t="shared" si="3"/>
        <v>1989</v>
      </c>
      <c r="B21">
        <v>56.9</v>
      </c>
      <c r="D21" s="15">
        <f t="shared" si="0"/>
        <v>3.5409999999999999</v>
      </c>
      <c r="F21">
        <f t="shared" si="1"/>
        <v>1974</v>
      </c>
      <c r="G21" s="1">
        <v>27364</v>
      </c>
      <c r="H21" s="5">
        <f t="shared" si="2"/>
        <v>2.1130000000000004</v>
      </c>
    </row>
    <row r="22" spans="1:8" x14ac:dyDescent="0.25">
      <c r="A22">
        <f t="shared" si="3"/>
        <v>1990</v>
      </c>
      <c r="B22">
        <v>58.1</v>
      </c>
      <c r="D22" s="15">
        <f t="shared" si="0"/>
        <v>3.625</v>
      </c>
      <c r="F22">
        <f t="shared" si="1"/>
        <v>1975</v>
      </c>
      <c r="G22" s="1">
        <v>27454</v>
      </c>
      <c r="H22" s="5">
        <f t="shared" si="2"/>
        <v>2.2950000000000004</v>
      </c>
    </row>
    <row r="23" spans="1:8" x14ac:dyDescent="0.25">
      <c r="A23">
        <f t="shared" si="3"/>
        <v>1991</v>
      </c>
      <c r="B23">
        <v>60</v>
      </c>
      <c r="D23" s="15">
        <f t="shared" si="0"/>
        <v>3.758</v>
      </c>
      <c r="F23">
        <f t="shared" si="1"/>
        <v>1975</v>
      </c>
      <c r="G23" s="1">
        <v>27546</v>
      </c>
      <c r="H23" s="5">
        <f t="shared" si="2"/>
        <v>2.2950000000000004</v>
      </c>
    </row>
    <row r="24" spans="1:8" x14ac:dyDescent="0.25">
      <c r="A24">
        <f t="shared" si="3"/>
        <v>1992</v>
      </c>
      <c r="B24">
        <v>63.7</v>
      </c>
      <c r="D24" s="15">
        <f t="shared" si="0"/>
        <v>4.0170000000000003</v>
      </c>
      <c r="F24">
        <f t="shared" si="1"/>
        <v>1975</v>
      </c>
      <c r="G24" s="1">
        <v>27638</v>
      </c>
      <c r="H24" s="5">
        <f t="shared" si="2"/>
        <v>2.2950000000000004</v>
      </c>
    </row>
    <row r="25" spans="1:8" x14ac:dyDescent="0.25">
      <c r="A25">
        <f t="shared" si="3"/>
        <v>1993</v>
      </c>
      <c r="B25">
        <v>67.2</v>
      </c>
      <c r="D25" s="15">
        <f>D26+0.07*(B25-B26)</f>
        <v>4.2620000000000005</v>
      </c>
      <c r="F25">
        <f t="shared" si="1"/>
        <v>1975</v>
      </c>
      <c r="G25" s="1">
        <v>27729</v>
      </c>
      <c r="H25" s="5">
        <f t="shared" si="2"/>
        <v>2.2950000000000004</v>
      </c>
    </row>
    <row r="26" spans="1:8" x14ac:dyDescent="0.25">
      <c r="A26">
        <f t="shared" si="3"/>
        <v>1994</v>
      </c>
      <c r="B26">
        <v>70.599999999999994</v>
      </c>
      <c r="C26" s="2">
        <v>4.5</v>
      </c>
      <c r="D26" s="14">
        <f>C26</f>
        <v>4.5</v>
      </c>
      <c r="F26">
        <f t="shared" si="1"/>
        <v>1976</v>
      </c>
      <c r="G26" s="1">
        <v>27820</v>
      </c>
      <c r="H26" s="5">
        <f t="shared" si="2"/>
        <v>2.3370000000000006</v>
      </c>
    </row>
    <row r="27" spans="1:8" x14ac:dyDescent="0.25">
      <c r="F27">
        <f t="shared" si="1"/>
        <v>1976</v>
      </c>
      <c r="G27" s="1">
        <v>27912</v>
      </c>
      <c r="H27" s="5">
        <f t="shared" si="2"/>
        <v>2.3370000000000006</v>
      </c>
    </row>
    <row r="28" spans="1:8" x14ac:dyDescent="0.25">
      <c r="F28">
        <f t="shared" si="1"/>
        <v>1976</v>
      </c>
      <c r="G28" s="1">
        <v>28004</v>
      </c>
      <c r="H28" s="5">
        <f t="shared" si="2"/>
        <v>2.3370000000000006</v>
      </c>
    </row>
    <row r="29" spans="1:8" x14ac:dyDescent="0.25">
      <c r="F29">
        <f t="shared" si="1"/>
        <v>1976</v>
      </c>
      <c r="G29" s="1">
        <v>28095</v>
      </c>
      <c r="H29" s="5">
        <f t="shared" si="2"/>
        <v>2.3370000000000006</v>
      </c>
    </row>
    <row r="30" spans="1:8" x14ac:dyDescent="0.25">
      <c r="F30">
        <f t="shared" si="1"/>
        <v>1977</v>
      </c>
      <c r="G30" s="1">
        <v>28185</v>
      </c>
      <c r="H30" s="5">
        <f t="shared" si="2"/>
        <v>2.3300000000000005</v>
      </c>
    </row>
    <row r="31" spans="1:8" x14ac:dyDescent="0.25">
      <c r="F31">
        <f t="shared" si="1"/>
        <v>1977</v>
      </c>
      <c r="G31" s="1">
        <v>28277</v>
      </c>
      <c r="H31" s="5">
        <f t="shared" si="2"/>
        <v>2.3300000000000005</v>
      </c>
    </row>
    <row r="32" spans="1:8" x14ac:dyDescent="0.25">
      <c r="F32">
        <f t="shared" si="1"/>
        <v>1977</v>
      </c>
      <c r="G32" s="1">
        <v>28369</v>
      </c>
      <c r="H32" s="5">
        <f t="shared" si="2"/>
        <v>2.3300000000000005</v>
      </c>
    </row>
    <row r="33" spans="6:8" x14ac:dyDescent="0.25">
      <c r="F33">
        <f t="shared" si="1"/>
        <v>1977</v>
      </c>
      <c r="G33" s="1">
        <v>28460</v>
      </c>
      <c r="H33" s="5">
        <f t="shared" si="2"/>
        <v>2.3300000000000005</v>
      </c>
    </row>
    <row r="34" spans="6:8" x14ac:dyDescent="0.25">
      <c r="F34">
        <f t="shared" si="1"/>
        <v>1978</v>
      </c>
      <c r="G34" s="1">
        <v>28550</v>
      </c>
      <c r="H34" s="5">
        <f t="shared" si="2"/>
        <v>2.4700000000000006</v>
      </c>
    </row>
    <row r="35" spans="6:8" x14ac:dyDescent="0.25">
      <c r="F35">
        <f t="shared" si="1"/>
        <v>1978</v>
      </c>
      <c r="G35" s="1">
        <v>28642</v>
      </c>
      <c r="H35" s="5">
        <f t="shared" si="2"/>
        <v>2.4700000000000006</v>
      </c>
    </row>
    <row r="36" spans="6:8" x14ac:dyDescent="0.25">
      <c r="F36">
        <f t="shared" si="1"/>
        <v>1978</v>
      </c>
      <c r="G36" s="1">
        <v>28734</v>
      </c>
      <c r="H36" s="5">
        <f t="shared" si="2"/>
        <v>2.4700000000000006</v>
      </c>
    </row>
    <row r="37" spans="6:8" x14ac:dyDescent="0.25">
      <c r="F37">
        <f t="shared" si="1"/>
        <v>1978</v>
      </c>
      <c r="G37" s="1">
        <v>28825</v>
      </c>
      <c r="H37" s="5">
        <f t="shared" si="2"/>
        <v>2.4700000000000006</v>
      </c>
    </row>
    <row r="38" spans="6:8" x14ac:dyDescent="0.25">
      <c r="F38">
        <f t="shared" si="1"/>
        <v>1979</v>
      </c>
      <c r="G38" s="1">
        <v>28915</v>
      </c>
      <c r="H38" s="5">
        <f t="shared" si="2"/>
        <v>2.4210000000000003</v>
      </c>
    </row>
    <row r="39" spans="6:8" x14ac:dyDescent="0.25">
      <c r="F39">
        <f t="shared" si="1"/>
        <v>1979</v>
      </c>
      <c r="G39" s="1">
        <v>29007</v>
      </c>
      <c r="H39" s="5">
        <f t="shared" si="2"/>
        <v>2.4210000000000003</v>
      </c>
    </row>
    <row r="40" spans="6:8" x14ac:dyDescent="0.25">
      <c r="F40">
        <f t="shared" si="1"/>
        <v>1979</v>
      </c>
      <c r="G40" s="1">
        <v>29099</v>
      </c>
      <c r="H40" s="5">
        <f t="shared" si="2"/>
        <v>2.4210000000000003</v>
      </c>
    </row>
    <row r="41" spans="6:8" x14ac:dyDescent="0.25">
      <c r="F41">
        <f t="shared" si="1"/>
        <v>1979</v>
      </c>
      <c r="G41" s="1">
        <v>29190</v>
      </c>
      <c r="H41" s="5">
        <f t="shared" si="2"/>
        <v>2.4210000000000003</v>
      </c>
    </row>
    <row r="42" spans="6:8" x14ac:dyDescent="0.25">
      <c r="F42">
        <f t="shared" si="1"/>
        <v>1980</v>
      </c>
      <c r="G42" s="1">
        <v>29281</v>
      </c>
      <c r="H42" s="5">
        <f t="shared" si="2"/>
        <v>2.4910000000000001</v>
      </c>
    </row>
    <row r="43" spans="6:8" x14ac:dyDescent="0.25">
      <c r="F43">
        <f t="shared" si="1"/>
        <v>1980</v>
      </c>
      <c r="G43" s="1">
        <v>29373</v>
      </c>
      <c r="H43" s="5">
        <f t="shared" si="2"/>
        <v>2.4910000000000001</v>
      </c>
    </row>
    <row r="44" spans="6:8" x14ac:dyDescent="0.25">
      <c r="F44">
        <f t="shared" si="1"/>
        <v>1980</v>
      </c>
      <c r="G44" s="1">
        <v>29465</v>
      </c>
      <c r="H44" s="5">
        <f t="shared" si="2"/>
        <v>2.4910000000000001</v>
      </c>
    </row>
    <row r="45" spans="6:8" x14ac:dyDescent="0.25">
      <c r="F45">
        <f t="shared" si="1"/>
        <v>1980</v>
      </c>
      <c r="G45" s="1">
        <v>29556</v>
      </c>
      <c r="H45" s="5">
        <f t="shared" si="2"/>
        <v>2.4910000000000001</v>
      </c>
    </row>
    <row r="46" spans="6:8" x14ac:dyDescent="0.25">
      <c r="F46">
        <f t="shared" si="1"/>
        <v>1981</v>
      </c>
      <c r="G46" s="1">
        <v>29646</v>
      </c>
      <c r="H46" s="5">
        <f t="shared" si="2"/>
        <v>2.5470000000000006</v>
      </c>
    </row>
    <row r="47" spans="6:8" x14ac:dyDescent="0.25">
      <c r="F47">
        <f t="shared" si="1"/>
        <v>1981</v>
      </c>
      <c r="G47" s="1">
        <v>29738</v>
      </c>
      <c r="H47" s="5">
        <f t="shared" si="2"/>
        <v>2.5470000000000006</v>
      </c>
    </row>
    <row r="48" spans="6:8" x14ac:dyDescent="0.25">
      <c r="F48">
        <f t="shared" si="1"/>
        <v>1981</v>
      </c>
      <c r="G48" s="1">
        <v>29830</v>
      </c>
      <c r="H48" s="5">
        <f t="shared" si="2"/>
        <v>2.5470000000000006</v>
      </c>
    </row>
    <row r="49" spans="6:8" x14ac:dyDescent="0.25">
      <c r="F49">
        <f t="shared" si="1"/>
        <v>1981</v>
      </c>
      <c r="G49" s="1">
        <v>29921</v>
      </c>
      <c r="H49" s="5">
        <f t="shared" si="2"/>
        <v>2.5470000000000006</v>
      </c>
    </row>
    <row r="50" spans="6:8" x14ac:dyDescent="0.25">
      <c r="F50">
        <f t="shared" si="1"/>
        <v>1982</v>
      </c>
      <c r="G50" s="1">
        <v>30011</v>
      </c>
      <c r="H50" s="5">
        <f t="shared" si="2"/>
        <v>2.8200000000000003</v>
      </c>
    </row>
    <row r="51" spans="6:8" x14ac:dyDescent="0.25">
      <c r="F51">
        <f t="shared" si="1"/>
        <v>1982</v>
      </c>
      <c r="G51" s="1">
        <v>30103</v>
      </c>
      <c r="H51" s="5">
        <f t="shared" si="2"/>
        <v>2.8200000000000003</v>
      </c>
    </row>
    <row r="52" spans="6:8" x14ac:dyDescent="0.25">
      <c r="F52">
        <f t="shared" si="1"/>
        <v>1982</v>
      </c>
      <c r="G52" s="1">
        <v>30195</v>
      </c>
      <c r="H52" s="5">
        <f t="shared" si="2"/>
        <v>2.8200000000000003</v>
      </c>
    </row>
    <row r="53" spans="6:8" x14ac:dyDescent="0.25">
      <c r="F53">
        <f t="shared" si="1"/>
        <v>1982</v>
      </c>
      <c r="G53" s="1">
        <v>30286</v>
      </c>
      <c r="H53" s="5">
        <f t="shared" si="2"/>
        <v>2.8200000000000003</v>
      </c>
    </row>
    <row r="54" spans="6:8" x14ac:dyDescent="0.25">
      <c r="F54">
        <f t="shared" si="1"/>
        <v>1983</v>
      </c>
      <c r="G54" s="1">
        <v>30376</v>
      </c>
      <c r="H54" s="5">
        <f t="shared" si="2"/>
        <v>3.0230000000000001</v>
      </c>
    </row>
    <row r="55" spans="6:8" x14ac:dyDescent="0.25">
      <c r="F55">
        <f t="shared" si="1"/>
        <v>1983</v>
      </c>
      <c r="G55" s="1">
        <v>30468</v>
      </c>
      <c r="H55" s="5">
        <f t="shared" si="2"/>
        <v>3.0230000000000001</v>
      </c>
    </row>
    <row r="56" spans="6:8" x14ac:dyDescent="0.25">
      <c r="F56">
        <f t="shared" si="1"/>
        <v>1983</v>
      </c>
      <c r="G56" s="1">
        <v>30560</v>
      </c>
      <c r="H56" s="5">
        <f t="shared" si="2"/>
        <v>3.0230000000000001</v>
      </c>
    </row>
    <row r="57" spans="6:8" x14ac:dyDescent="0.25">
      <c r="F57">
        <f t="shared" si="1"/>
        <v>1983</v>
      </c>
      <c r="G57" s="1">
        <v>30651</v>
      </c>
      <c r="H57" s="5">
        <f t="shared" si="2"/>
        <v>3.0230000000000001</v>
      </c>
    </row>
    <row r="58" spans="6:8" x14ac:dyDescent="0.25">
      <c r="F58">
        <f t="shared" si="1"/>
        <v>1984</v>
      </c>
      <c r="G58" s="1">
        <v>30742</v>
      </c>
      <c r="H58" s="5">
        <f t="shared" si="2"/>
        <v>3.1420000000000003</v>
      </c>
    </row>
    <row r="59" spans="6:8" x14ac:dyDescent="0.25">
      <c r="F59">
        <f t="shared" si="1"/>
        <v>1984</v>
      </c>
      <c r="G59" s="1">
        <v>30834</v>
      </c>
      <c r="H59" s="5">
        <f t="shared" si="2"/>
        <v>3.1420000000000003</v>
      </c>
    </row>
    <row r="60" spans="6:8" x14ac:dyDescent="0.25">
      <c r="F60">
        <f t="shared" si="1"/>
        <v>1984</v>
      </c>
      <c r="G60" s="1">
        <v>30926</v>
      </c>
      <c r="H60" s="5">
        <f t="shared" si="2"/>
        <v>3.1420000000000003</v>
      </c>
    </row>
    <row r="61" spans="6:8" x14ac:dyDescent="0.25">
      <c r="F61">
        <f t="shared" si="1"/>
        <v>1984</v>
      </c>
      <c r="G61" s="1">
        <v>31017</v>
      </c>
      <c r="H61" s="5">
        <f t="shared" si="2"/>
        <v>3.1420000000000003</v>
      </c>
    </row>
    <row r="62" spans="6:8" x14ac:dyDescent="0.25">
      <c r="F62">
        <f t="shared" si="1"/>
        <v>1985</v>
      </c>
      <c r="G62" s="1">
        <v>31107</v>
      </c>
      <c r="H62" s="5">
        <f t="shared" si="2"/>
        <v>3.3239999999999998</v>
      </c>
    </row>
    <row r="63" spans="6:8" x14ac:dyDescent="0.25">
      <c r="F63">
        <f t="shared" si="1"/>
        <v>1985</v>
      </c>
      <c r="G63" s="1">
        <v>31199</v>
      </c>
      <c r="H63" s="5">
        <f t="shared" si="2"/>
        <v>3.3239999999999998</v>
      </c>
    </row>
    <row r="64" spans="6:8" x14ac:dyDescent="0.25">
      <c r="F64">
        <f t="shared" si="1"/>
        <v>1985</v>
      </c>
      <c r="G64" s="1">
        <v>31291</v>
      </c>
      <c r="H64" s="5">
        <f t="shared" si="2"/>
        <v>3.3239999999999998</v>
      </c>
    </row>
    <row r="65" spans="6:8" x14ac:dyDescent="0.25">
      <c r="F65">
        <f t="shared" si="1"/>
        <v>1985</v>
      </c>
      <c r="G65" s="1">
        <v>31382</v>
      </c>
      <c r="H65" s="5">
        <f t="shared" si="2"/>
        <v>3.3239999999999998</v>
      </c>
    </row>
    <row r="66" spans="6:8" x14ac:dyDescent="0.25">
      <c r="F66">
        <f t="shared" si="1"/>
        <v>1986</v>
      </c>
      <c r="G66" s="1">
        <v>31472</v>
      </c>
      <c r="H66" s="5">
        <f t="shared" si="2"/>
        <v>3.4850000000000003</v>
      </c>
    </row>
    <row r="67" spans="6:8" x14ac:dyDescent="0.25">
      <c r="F67">
        <f t="shared" ref="F67:F101" si="4">YEAR(G67)</f>
        <v>1986</v>
      </c>
      <c r="G67" s="1">
        <v>31564</v>
      </c>
      <c r="H67" s="5">
        <f t="shared" ref="H67:H101" si="5">INDEX($A$1:$D$26,MATCH($F67,$A$1:$A$26,0),4)</f>
        <v>3.4850000000000003</v>
      </c>
    </row>
    <row r="68" spans="6:8" x14ac:dyDescent="0.25">
      <c r="F68">
        <f t="shared" si="4"/>
        <v>1986</v>
      </c>
      <c r="G68" s="1">
        <v>31656</v>
      </c>
      <c r="H68" s="5">
        <f t="shared" si="5"/>
        <v>3.4850000000000003</v>
      </c>
    </row>
    <row r="69" spans="6:8" x14ac:dyDescent="0.25">
      <c r="F69">
        <f t="shared" si="4"/>
        <v>1986</v>
      </c>
      <c r="G69" s="1">
        <v>31747</v>
      </c>
      <c r="H69" s="5">
        <f t="shared" si="5"/>
        <v>3.4850000000000003</v>
      </c>
    </row>
    <row r="70" spans="6:8" x14ac:dyDescent="0.25">
      <c r="F70">
        <f t="shared" si="4"/>
        <v>1987</v>
      </c>
      <c r="G70" s="1">
        <v>31837</v>
      </c>
      <c r="H70" s="5">
        <f t="shared" si="5"/>
        <v>3.5830000000000002</v>
      </c>
    </row>
    <row r="71" spans="6:8" x14ac:dyDescent="0.25">
      <c r="F71">
        <f t="shared" si="4"/>
        <v>1987</v>
      </c>
      <c r="G71" s="1">
        <v>31929</v>
      </c>
      <c r="H71" s="5">
        <f t="shared" si="5"/>
        <v>3.5830000000000002</v>
      </c>
    </row>
    <row r="72" spans="6:8" x14ac:dyDescent="0.25">
      <c r="F72">
        <f t="shared" si="4"/>
        <v>1987</v>
      </c>
      <c r="G72" s="1">
        <v>32021</v>
      </c>
      <c r="H72" s="5">
        <f t="shared" si="5"/>
        <v>3.5830000000000002</v>
      </c>
    </row>
    <row r="73" spans="6:8" x14ac:dyDescent="0.25">
      <c r="F73">
        <f t="shared" si="4"/>
        <v>1987</v>
      </c>
      <c r="G73" s="1">
        <v>32112</v>
      </c>
      <c r="H73" s="5">
        <f t="shared" si="5"/>
        <v>3.5830000000000002</v>
      </c>
    </row>
    <row r="74" spans="6:8" x14ac:dyDescent="0.25">
      <c r="F74">
        <f t="shared" si="4"/>
        <v>1988</v>
      </c>
      <c r="G74" s="1">
        <v>32203</v>
      </c>
      <c r="H74" s="5">
        <f t="shared" si="5"/>
        <v>3.569</v>
      </c>
    </row>
    <row r="75" spans="6:8" x14ac:dyDescent="0.25">
      <c r="F75">
        <f t="shared" si="4"/>
        <v>1988</v>
      </c>
      <c r="G75" s="1">
        <v>32295</v>
      </c>
      <c r="H75" s="5">
        <f t="shared" si="5"/>
        <v>3.569</v>
      </c>
    </row>
    <row r="76" spans="6:8" x14ac:dyDescent="0.25">
      <c r="F76">
        <f t="shared" si="4"/>
        <v>1988</v>
      </c>
      <c r="G76" s="1">
        <v>32387</v>
      </c>
      <c r="H76" s="5">
        <f t="shared" si="5"/>
        <v>3.569</v>
      </c>
    </row>
    <row r="77" spans="6:8" x14ac:dyDescent="0.25">
      <c r="F77">
        <f t="shared" si="4"/>
        <v>1988</v>
      </c>
      <c r="G77" s="1">
        <v>32478</v>
      </c>
      <c r="H77" s="5">
        <f t="shared" si="5"/>
        <v>3.569</v>
      </c>
    </row>
    <row r="78" spans="6:8" x14ac:dyDescent="0.25">
      <c r="F78">
        <f t="shared" si="4"/>
        <v>1989</v>
      </c>
      <c r="G78" s="1">
        <v>32568</v>
      </c>
      <c r="H78" s="5">
        <f t="shared" si="5"/>
        <v>3.5409999999999999</v>
      </c>
    </row>
    <row r="79" spans="6:8" x14ac:dyDescent="0.25">
      <c r="F79">
        <f t="shared" si="4"/>
        <v>1989</v>
      </c>
      <c r="G79" s="1">
        <v>32660</v>
      </c>
      <c r="H79" s="5">
        <f t="shared" si="5"/>
        <v>3.5409999999999999</v>
      </c>
    </row>
    <row r="80" spans="6:8" x14ac:dyDescent="0.25">
      <c r="F80">
        <f t="shared" si="4"/>
        <v>1989</v>
      </c>
      <c r="G80" s="1">
        <v>32752</v>
      </c>
      <c r="H80" s="5">
        <f t="shared" si="5"/>
        <v>3.5409999999999999</v>
      </c>
    </row>
    <row r="81" spans="6:8" x14ac:dyDescent="0.25">
      <c r="F81">
        <f t="shared" si="4"/>
        <v>1989</v>
      </c>
      <c r="G81" s="1">
        <v>32843</v>
      </c>
      <c r="H81" s="5">
        <f t="shared" si="5"/>
        <v>3.5409999999999999</v>
      </c>
    </row>
    <row r="82" spans="6:8" x14ac:dyDescent="0.25">
      <c r="F82">
        <f t="shared" si="4"/>
        <v>1990</v>
      </c>
      <c r="G82" s="1">
        <v>32933</v>
      </c>
      <c r="H82" s="5">
        <f t="shared" si="5"/>
        <v>3.625</v>
      </c>
    </row>
    <row r="83" spans="6:8" x14ac:dyDescent="0.25">
      <c r="F83">
        <f t="shared" si="4"/>
        <v>1990</v>
      </c>
      <c r="G83" s="1">
        <v>33025</v>
      </c>
      <c r="H83" s="5">
        <f t="shared" si="5"/>
        <v>3.625</v>
      </c>
    </row>
    <row r="84" spans="6:8" x14ac:dyDescent="0.25">
      <c r="F84">
        <f t="shared" si="4"/>
        <v>1990</v>
      </c>
      <c r="G84" s="1">
        <v>33117</v>
      </c>
      <c r="H84" s="5">
        <f t="shared" si="5"/>
        <v>3.625</v>
      </c>
    </row>
    <row r="85" spans="6:8" x14ac:dyDescent="0.25">
      <c r="F85">
        <f t="shared" si="4"/>
        <v>1990</v>
      </c>
      <c r="G85" s="1">
        <v>33208</v>
      </c>
      <c r="H85" s="5">
        <f t="shared" si="5"/>
        <v>3.625</v>
      </c>
    </row>
    <row r="86" spans="6:8" x14ac:dyDescent="0.25">
      <c r="F86">
        <f t="shared" si="4"/>
        <v>1991</v>
      </c>
      <c r="G86" s="1">
        <v>33298</v>
      </c>
      <c r="H86" s="5">
        <f t="shared" si="5"/>
        <v>3.758</v>
      </c>
    </row>
    <row r="87" spans="6:8" x14ac:dyDescent="0.25">
      <c r="F87">
        <f t="shared" si="4"/>
        <v>1991</v>
      </c>
      <c r="G87" s="1">
        <v>33390</v>
      </c>
      <c r="H87" s="5">
        <f t="shared" si="5"/>
        <v>3.758</v>
      </c>
    </row>
    <row r="88" spans="6:8" x14ac:dyDescent="0.25">
      <c r="F88">
        <f t="shared" si="4"/>
        <v>1991</v>
      </c>
      <c r="G88" s="1">
        <v>33482</v>
      </c>
      <c r="H88" s="5">
        <f t="shared" si="5"/>
        <v>3.758</v>
      </c>
    </row>
    <row r="89" spans="6:8" x14ac:dyDescent="0.25">
      <c r="F89">
        <f t="shared" si="4"/>
        <v>1991</v>
      </c>
      <c r="G89" s="1">
        <v>33573</v>
      </c>
      <c r="H89" s="5">
        <f t="shared" si="5"/>
        <v>3.758</v>
      </c>
    </row>
    <row r="90" spans="6:8" x14ac:dyDescent="0.25">
      <c r="F90">
        <f t="shared" si="4"/>
        <v>1992</v>
      </c>
      <c r="G90" s="1">
        <v>33664</v>
      </c>
      <c r="H90" s="5">
        <f t="shared" si="5"/>
        <v>4.0170000000000003</v>
      </c>
    </row>
    <row r="91" spans="6:8" x14ac:dyDescent="0.25">
      <c r="F91">
        <f t="shared" si="4"/>
        <v>1992</v>
      </c>
      <c r="G91" s="1">
        <v>33756</v>
      </c>
      <c r="H91" s="5">
        <f t="shared" si="5"/>
        <v>4.0170000000000003</v>
      </c>
    </row>
    <row r="92" spans="6:8" x14ac:dyDescent="0.25">
      <c r="F92">
        <f t="shared" si="4"/>
        <v>1992</v>
      </c>
      <c r="G92" s="1">
        <v>33848</v>
      </c>
      <c r="H92" s="5">
        <f t="shared" si="5"/>
        <v>4.0170000000000003</v>
      </c>
    </row>
    <row r="93" spans="6:8" x14ac:dyDescent="0.25">
      <c r="F93">
        <f t="shared" si="4"/>
        <v>1992</v>
      </c>
      <c r="G93" s="1">
        <v>33939</v>
      </c>
      <c r="H93" s="5">
        <f t="shared" si="5"/>
        <v>4.0170000000000003</v>
      </c>
    </row>
    <row r="94" spans="6:8" x14ac:dyDescent="0.25">
      <c r="F94">
        <f t="shared" si="4"/>
        <v>1993</v>
      </c>
      <c r="G94" s="1">
        <v>34029</v>
      </c>
      <c r="H94" s="5">
        <f t="shared" si="5"/>
        <v>4.2620000000000005</v>
      </c>
    </row>
    <row r="95" spans="6:8" x14ac:dyDescent="0.25">
      <c r="F95">
        <f t="shared" si="4"/>
        <v>1993</v>
      </c>
      <c r="G95" s="1">
        <v>34121</v>
      </c>
      <c r="H95" s="5">
        <f t="shared" si="5"/>
        <v>4.2620000000000005</v>
      </c>
    </row>
    <row r="96" spans="6:8" x14ac:dyDescent="0.25">
      <c r="F96">
        <f t="shared" si="4"/>
        <v>1993</v>
      </c>
      <c r="G96" s="1">
        <v>34213</v>
      </c>
      <c r="H96" s="5">
        <f t="shared" si="5"/>
        <v>4.2620000000000005</v>
      </c>
    </row>
    <row r="97" spans="6:8" x14ac:dyDescent="0.25">
      <c r="F97">
        <f t="shared" si="4"/>
        <v>1993</v>
      </c>
      <c r="G97" s="1">
        <v>34304</v>
      </c>
      <c r="H97" s="5">
        <f t="shared" si="5"/>
        <v>4.2620000000000005</v>
      </c>
    </row>
    <row r="98" spans="6:8" x14ac:dyDescent="0.25">
      <c r="F98">
        <f t="shared" si="4"/>
        <v>1994</v>
      </c>
      <c r="G98" s="1">
        <v>34394</v>
      </c>
      <c r="H98" s="5">
        <f t="shared" si="5"/>
        <v>4.5</v>
      </c>
    </row>
    <row r="99" spans="6:8" x14ac:dyDescent="0.25">
      <c r="F99">
        <f t="shared" si="4"/>
        <v>1994</v>
      </c>
      <c r="G99" s="1">
        <v>34486</v>
      </c>
      <c r="H99" s="5">
        <f t="shared" si="5"/>
        <v>4.5</v>
      </c>
    </row>
    <row r="100" spans="6:8" x14ac:dyDescent="0.25">
      <c r="F100">
        <f t="shared" si="4"/>
        <v>1994</v>
      </c>
      <c r="G100" s="1">
        <v>34578</v>
      </c>
      <c r="H100" s="5">
        <f t="shared" si="5"/>
        <v>4.5</v>
      </c>
    </row>
    <row r="101" spans="6:8" x14ac:dyDescent="0.25">
      <c r="F101">
        <f t="shared" si="4"/>
        <v>1994</v>
      </c>
      <c r="G101" s="1">
        <v>34669</v>
      </c>
      <c r="H101" s="5">
        <f t="shared" si="5"/>
        <v>4.5</v>
      </c>
    </row>
    <row r="102" spans="6:8" x14ac:dyDescent="0.25">
      <c r="G102" s="1"/>
    </row>
    <row r="103" spans="6:8" x14ac:dyDescent="0.25">
      <c r="G103" s="1"/>
    </row>
    <row r="104" spans="6:8" x14ac:dyDescent="0.25">
      <c r="G10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10YR-AUS</vt:lpstr>
      <vt:lpstr>RSTAR_HLW</vt:lpstr>
      <vt:lpstr>EUR_HISTORICAL</vt:lpstr>
      <vt:lpstr>NOMINALGDP</vt:lpstr>
      <vt:lpstr>DEBELLE_VICKERY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Andrew Stephan</dc:creator>
  <cp:lastModifiedBy>David Andrew Stephan</cp:lastModifiedBy>
  <dcterms:created xsi:type="dcterms:W3CDTF">2021-05-26T12:56:51Z</dcterms:created>
  <dcterms:modified xsi:type="dcterms:W3CDTF">2021-07-05T19:48:44Z</dcterms:modified>
</cp:coreProperties>
</file>