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ES\Para la tesis\Tesis\Pass through\Datos\"/>
    </mc:Choice>
  </mc:AlternateContent>
  <xr:revisionPtr revIDLastSave="0" documentId="13_ncr:1_{343C3F0C-4EF4-490C-92D2-D7BA2B107DED}" xr6:coauthVersionLast="47" xr6:coauthVersionMax="47" xr10:uidLastSave="{00000000-0000-0000-0000-000000000000}"/>
  <bookViews>
    <workbookView xWindow="-120" yWindow="-120" windowWidth="29040" windowHeight="15720" activeTab="2" xr2:uid="{34429436-6237-41B0-80AD-035DA31477ED}"/>
  </bookViews>
  <sheets>
    <sheet name="Inflación Guatemala" sheetId="1" r:id="rId1"/>
    <sheet name="Inflación Estados Unidos" sheetId="6" r:id="rId2"/>
    <sheet name="IMAE" sheetId="2" r:id="rId3"/>
    <sheet name="TC 2001-2022" sheetId="3" r:id="rId4"/>
    <sheet name="TC 1995-2022" sheetId="4" r:id="rId5"/>
    <sheet name="TC 1989-2022" sheetId="8" r:id="rId6"/>
    <sheet name="Datos consolidad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2" l="1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E3" i="1"/>
  <c r="D2" i="1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2" i="1"/>
  <c r="E65" i="1"/>
  <c r="E129" i="1"/>
  <c r="E193" i="1"/>
  <c r="E257" i="1"/>
  <c r="E321" i="1"/>
  <c r="E385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D2" i="6"/>
  <c r="D84" i="6"/>
  <c r="D170" i="6"/>
  <c r="D256" i="6"/>
  <c r="D308" i="6"/>
  <c r="C331" i="6"/>
  <c r="D331" i="6" s="1"/>
  <c r="C330" i="6"/>
  <c r="D330" i="6" s="1"/>
  <c r="C329" i="6"/>
  <c r="D329" i="6" s="1"/>
  <c r="C328" i="6"/>
  <c r="D328" i="6" s="1"/>
  <c r="C327" i="6"/>
  <c r="D327" i="6" s="1"/>
  <c r="C326" i="6"/>
  <c r="D326" i="6" s="1"/>
  <c r="C325" i="6"/>
  <c r="D325" i="6" s="1"/>
  <c r="C324" i="6"/>
  <c r="D324" i="6" s="1"/>
  <c r="C323" i="6"/>
  <c r="D323" i="6" s="1"/>
  <c r="C322" i="6"/>
  <c r="D322" i="6" s="1"/>
  <c r="C321" i="6"/>
  <c r="D321" i="6" s="1"/>
  <c r="C320" i="6"/>
  <c r="D320" i="6" s="1"/>
  <c r="C319" i="6"/>
  <c r="D319" i="6" s="1"/>
  <c r="C318" i="6"/>
  <c r="D318" i="6" s="1"/>
  <c r="C317" i="6"/>
  <c r="D317" i="6" s="1"/>
  <c r="C316" i="6"/>
  <c r="D316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C307" i="6"/>
  <c r="D307" i="6" s="1"/>
  <c r="C306" i="6"/>
  <c r="D306" i="6" s="1"/>
  <c r="C305" i="6"/>
  <c r="D305" i="6" s="1"/>
  <c r="C304" i="6"/>
  <c r="D304" i="6" s="1"/>
  <c r="C303" i="6"/>
  <c r="D303" i="6" s="1"/>
  <c r="C302" i="6"/>
  <c r="D302" i="6" s="1"/>
  <c r="C301" i="6"/>
  <c r="D301" i="6" s="1"/>
  <c r="C300" i="6"/>
  <c r="D300" i="6" s="1"/>
  <c r="C299" i="6"/>
  <c r="D299" i="6" s="1"/>
  <c r="C298" i="6"/>
  <c r="D298" i="6" s="1"/>
  <c r="C297" i="6"/>
  <c r="D297" i="6" s="1"/>
  <c r="C296" i="6"/>
  <c r="D296" i="6" s="1"/>
  <c r="C295" i="6"/>
  <c r="D295" i="6" s="1"/>
  <c r="C294" i="6"/>
  <c r="D294" i="6" s="1"/>
  <c r="C293" i="6"/>
  <c r="D293" i="6" s="1"/>
  <c r="C292" i="6"/>
  <c r="D292" i="6" s="1"/>
  <c r="C291" i="6"/>
  <c r="D291" i="6" s="1"/>
  <c r="C290" i="6"/>
  <c r="D290" i="6" s="1"/>
  <c r="C289" i="6"/>
  <c r="D289" i="6" s="1"/>
  <c r="C288" i="6"/>
  <c r="D288" i="6" s="1"/>
  <c r="C287" i="6"/>
  <c r="D287" i="6" s="1"/>
  <c r="C286" i="6"/>
  <c r="D286" i="6" s="1"/>
  <c r="C285" i="6"/>
  <c r="D285" i="6" s="1"/>
  <c r="C284" i="6"/>
  <c r="D284" i="6" s="1"/>
  <c r="C283" i="6"/>
  <c r="D283" i="6" s="1"/>
  <c r="C282" i="6"/>
  <c r="D282" i="6" s="1"/>
  <c r="C281" i="6"/>
  <c r="D281" i="6" s="1"/>
  <c r="C280" i="6"/>
  <c r="D280" i="6" s="1"/>
  <c r="C279" i="6"/>
  <c r="D279" i="6" s="1"/>
  <c r="C278" i="6"/>
  <c r="D278" i="6" s="1"/>
  <c r="C277" i="6"/>
  <c r="D277" i="6" s="1"/>
  <c r="C276" i="6"/>
  <c r="D276" i="6" s="1"/>
  <c r="C275" i="6"/>
  <c r="D275" i="6" s="1"/>
  <c r="C274" i="6"/>
  <c r="D274" i="6" s="1"/>
  <c r="C273" i="6"/>
  <c r="D273" i="6" s="1"/>
  <c r="C272" i="6"/>
  <c r="D272" i="6" s="1"/>
  <c r="C271" i="6"/>
  <c r="D271" i="6" s="1"/>
  <c r="C270" i="6"/>
  <c r="D270" i="6" s="1"/>
  <c r="C269" i="6"/>
  <c r="D269" i="6" s="1"/>
  <c r="C268" i="6"/>
  <c r="D268" i="6" s="1"/>
  <c r="C267" i="6"/>
  <c r="D267" i="6" s="1"/>
  <c r="C266" i="6"/>
  <c r="D266" i="6" s="1"/>
  <c r="C265" i="6"/>
  <c r="D265" i="6" s="1"/>
  <c r="C264" i="6"/>
  <c r="D264" i="6" s="1"/>
  <c r="C263" i="6"/>
  <c r="D263" i="6" s="1"/>
  <c r="C262" i="6"/>
  <c r="D262" i="6" s="1"/>
  <c r="C261" i="6"/>
  <c r="D261" i="6" s="1"/>
  <c r="C260" i="6"/>
  <c r="D260" i="6" s="1"/>
  <c r="C259" i="6"/>
  <c r="D259" i="6" s="1"/>
  <c r="C258" i="6"/>
  <c r="D258" i="6" s="1"/>
  <c r="C257" i="6"/>
  <c r="D257" i="6" s="1"/>
  <c r="C256" i="6"/>
  <c r="C255" i="6"/>
  <c r="D255" i="6" s="1"/>
  <c r="C254" i="6"/>
  <c r="D254" i="6" s="1"/>
  <c r="C253" i="6"/>
  <c r="D253" i="6" s="1"/>
  <c r="C252" i="6"/>
  <c r="D252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C236" i="6"/>
  <c r="D236" i="6" s="1"/>
  <c r="C235" i="6"/>
  <c r="D235" i="6" s="1"/>
  <c r="C234" i="6"/>
  <c r="D234" i="6" s="1"/>
  <c r="C233" i="6"/>
  <c r="D233" i="6" s="1"/>
  <c r="C232" i="6"/>
  <c r="D232" i="6" s="1"/>
  <c r="C231" i="6"/>
  <c r="D231" i="6" s="1"/>
  <c r="C230" i="6"/>
  <c r="D230" i="6" s="1"/>
  <c r="C229" i="6"/>
  <c r="D229" i="6" s="1"/>
  <c r="C228" i="6"/>
  <c r="D228" i="6" s="1"/>
  <c r="C227" i="6"/>
  <c r="D227" i="6" s="1"/>
  <c r="C226" i="6"/>
  <c r="D226" i="6" s="1"/>
  <c r="C225" i="6"/>
  <c r="D225" i="6" s="1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C202" i="6"/>
  <c r="D202" i="6" s="1"/>
  <c r="C201" i="6"/>
  <c r="D201" i="6" s="1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C188" i="6"/>
  <c r="D188" i="6" s="1"/>
  <c r="C187" i="6"/>
  <c r="D187" i="6" s="1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C169" i="6"/>
  <c r="D169" i="6" s="1"/>
  <c r="C168" i="6"/>
  <c r="D168" i="6" s="1"/>
  <c r="C167" i="6"/>
  <c r="D167" i="6" s="1"/>
  <c r="C166" i="6"/>
  <c r="D166" i="6" s="1"/>
  <c r="C165" i="6"/>
  <c r="D165" i="6" s="1"/>
  <c r="C164" i="6"/>
  <c r="D164" i="6" s="1"/>
  <c r="C163" i="6"/>
  <c r="D163" i="6" s="1"/>
  <c r="C162" i="6"/>
  <c r="D162" i="6" s="1"/>
  <c r="C161" i="6"/>
  <c r="D161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C83" i="6"/>
  <c r="D83" i="6" s="1"/>
  <c r="C82" i="6"/>
  <c r="D82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J3" i="4"/>
  <c r="K319" i="4"/>
  <c r="K287" i="4"/>
  <c r="K258" i="4"/>
  <c r="K226" i="4"/>
  <c r="K199" i="4"/>
  <c r="K167" i="4"/>
  <c r="K138" i="4"/>
  <c r="K106" i="4"/>
  <c r="K79" i="4"/>
  <c r="K47" i="4"/>
  <c r="K18" i="4"/>
  <c r="K3" i="4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I331" i="4"/>
  <c r="I328" i="4"/>
  <c r="I324" i="4"/>
  <c r="I320" i="4"/>
  <c r="I315" i="4"/>
  <c r="I308" i="4"/>
  <c r="I307" i="4"/>
  <c r="I300" i="4"/>
  <c r="I299" i="4"/>
  <c r="I296" i="4"/>
  <c r="I291" i="4"/>
  <c r="I288" i="4"/>
  <c r="I283" i="4"/>
  <c r="I281" i="4"/>
  <c r="I280" i="4"/>
  <c r="I272" i="4"/>
  <c r="I264" i="4"/>
  <c r="I260" i="4"/>
  <c r="I259" i="4"/>
  <c r="I252" i="4"/>
  <c r="I251" i="4"/>
  <c r="I248" i="4"/>
  <c r="I243" i="4"/>
  <c r="I240" i="4"/>
  <c r="I235" i="4"/>
  <c r="I233" i="4"/>
  <c r="I228" i="4"/>
  <c r="I227" i="4"/>
  <c r="I224" i="4"/>
  <c r="I216" i="4"/>
  <c r="I211" i="4"/>
  <c r="I208" i="4"/>
  <c r="I204" i="4"/>
  <c r="I203" i="4"/>
  <c r="I200" i="4"/>
  <c r="I192" i="4"/>
  <c r="I188" i="4"/>
  <c r="I187" i="4"/>
  <c r="I185" i="4"/>
  <c r="I180" i="4"/>
  <c r="I179" i="4"/>
  <c r="I171" i="4"/>
  <c r="I168" i="4"/>
  <c r="I163" i="4"/>
  <c r="I160" i="4"/>
  <c r="I155" i="4"/>
  <c r="I152" i="4"/>
  <c r="I144" i="4"/>
  <c r="I140" i="4"/>
  <c r="I136" i="4"/>
  <c r="I132" i="4"/>
  <c r="I131" i="4"/>
  <c r="I123" i="4"/>
  <c r="I120" i="4"/>
  <c r="I116" i="4"/>
  <c r="I115" i="4"/>
  <c r="I112" i="4"/>
  <c r="I107" i="4"/>
  <c r="I99" i="4"/>
  <c r="I96" i="4"/>
  <c r="I92" i="4"/>
  <c r="I88" i="4"/>
  <c r="I83" i="4"/>
  <c r="I80" i="4"/>
  <c r="I75" i="4"/>
  <c r="I72" i="4"/>
  <c r="I68" i="4"/>
  <c r="I64" i="4"/>
  <c r="I60" i="4"/>
  <c r="I59" i="4"/>
  <c r="I51" i="4"/>
  <c r="I43" i="4"/>
  <c r="I40" i="4"/>
  <c r="I35" i="4"/>
  <c r="I32" i="4"/>
  <c r="I27" i="4"/>
  <c r="I24" i="4"/>
  <c r="I20" i="4"/>
  <c r="I16" i="4"/>
  <c r="I12" i="4"/>
  <c r="I8" i="4"/>
  <c r="I3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I304" i="4" s="1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I232" i="4" s="1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I176" i="4" s="1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I104" i="4" s="1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I48" i="4" s="1"/>
  <c r="H47" i="4"/>
  <c r="H46" i="4"/>
  <c r="H45" i="4"/>
  <c r="H44" i="4"/>
  <c r="I44" i="4" s="1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331" i="4"/>
  <c r="D330" i="4"/>
  <c r="E330" i="4" s="1"/>
  <c r="F330" i="4" s="1"/>
  <c r="D329" i="4"/>
  <c r="D328" i="4"/>
  <c r="D327" i="4"/>
  <c r="D326" i="4"/>
  <c r="D325" i="4"/>
  <c r="D324" i="4"/>
  <c r="D323" i="4"/>
  <c r="D322" i="4"/>
  <c r="E322" i="4" s="1"/>
  <c r="F322" i="4" s="1"/>
  <c r="D321" i="4"/>
  <c r="D320" i="4"/>
  <c r="D319" i="4"/>
  <c r="D318" i="4"/>
  <c r="D317" i="4"/>
  <c r="E318" i="4" s="1"/>
  <c r="F318" i="4" s="1"/>
  <c r="D316" i="4"/>
  <c r="D315" i="4"/>
  <c r="D314" i="4"/>
  <c r="E314" i="4" s="1"/>
  <c r="F314" i="4" s="1"/>
  <c r="D313" i="4"/>
  <c r="D312" i="4"/>
  <c r="E312" i="4" s="1"/>
  <c r="F312" i="4" s="1"/>
  <c r="D311" i="4"/>
  <c r="D310" i="4"/>
  <c r="E310" i="4" s="1"/>
  <c r="F310" i="4" s="1"/>
  <c r="D309" i="4"/>
  <c r="D308" i="4"/>
  <c r="D307" i="4"/>
  <c r="D306" i="4"/>
  <c r="E305" i="4"/>
  <c r="F305" i="4" s="1"/>
  <c r="D305" i="4"/>
  <c r="D304" i="4"/>
  <c r="D303" i="4"/>
  <c r="D302" i="4"/>
  <c r="D301" i="4"/>
  <c r="D300" i="4"/>
  <c r="E300" i="4" s="1"/>
  <c r="F300" i="4" s="1"/>
  <c r="D299" i="4"/>
  <c r="D298" i="4"/>
  <c r="E299" i="4" s="1"/>
  <c r="F299" i="4" s="1"/>
  <c r="D297" i="4"/>
  <c r="D296" i="4"/>
  <c r="D295" i="4"/>
  <c r="D294" i="4"/>
  <c r="D293" i="4"/>
  <c r="E293" i="4" s="1"/>
  <c r="F293" i="4" s="1"/>
  <c r="D292" i="4"/>
  <c r="D291" i="4"/>
  <c r="D290" i="4"/>
  <c r="D289" i="4"/>
  <c r="E289" i="4" s="1"/>
  <c r="F289" i="4" s="1"/>
  <c r="D288" i="4"/>
  <c r="D287" i="4"/>
  <c r="D286" i="4"/>
  <c r="D285" i="4"/>
  <c r="D284" i="4"/>
  <c r="E285" i="4" s="1"/>
  <c r="F285" i="4" s="1"/>
  <c r="D283" i="4"/>
  <c r="D282" i="4"/>
  <c r="D281" i="4"/>
  <c r="E281" i="4" s="1"/>
  <c r="F281" i="4" s="1"/>
  <c r="D280" i="4"/>
  <c r="D279" i="4"/>
  <c r="D278" i="4"/>
  <c r="D277" i="4"/>
  <c r="E278" i="4" s="1"/>
  <c r="F278" i="4" s="1"/>
  <c r="D276" i="4"/>
  <c r="D275" i="4"/>
  <c r="D274" i="4"/>
  <c r="D273" i="4"/>
  <c r="E273" i="4" s="1"/>
  <c r="F273" i="4" s="1"/>
  <c r="D272" i="4"/>
  <c r="D271" i="4"/>
  <c r="D270" i="4"/>
  <c r="D269" i="4"/>
  <c r="E270" i="4" s="1"/>
  <c r="F270" i="4" s="1"/>
  <c r="D268" i="4"/>
  <c r="E269" i="4" s="1"/>
  <c r="F269" i="4" s="1"/>
  <c r="D267" i="4"/>
  <c r="D266" i="4"/>
  <c r="D265" i="4"/>
  <c r="E265" i="4" s="1"/>
  <c r="F265" i="4" s="1"/>
  <c r="D264" i="4"/>
  <c r="E264" i="4" s="1"/>
  <c r="F264" i="4" s="1"/>
  <c r="D263" i="4"/>
  <c r="D262" i="4"/>
  <c r="E262" i="4" s="1"/>
  <c r="F262" i="4" s="1"/>
  <c r="D261" i="4"/>
  <c r="D260" i="4"/>
  <c r="D259" i="4"/>
  <c r="D258" i="4"/>
  <c r="D257" i="4"/>
  <c r="D256" i="4"/>
  <c r="E257" i="4" s="1"/>
  <c r="F257" i="4" s="1"/>
  <c r="D255" i="4"/>
  <c r="D254" i="4"/>
  <c r="D253" i="4"/>
  <c r="D252" i="4"/>
  <c r="D251" i="4"/>
  <c r="D250" i="4"/>
  <c r="D249" i="4"/>
  <c r="D248" i="4"/>
  <c r="D247" i="4"/>
  <c r="E246" i="4"/>
  <c r="F246" i="4" s="1"/>
  <c r="D246" i="4"/>
  <c r="D245" i="4"/>
  <c r="D244" i="4"/>
  <c r="D243" i="4"/>
  <c r="D242" i="4"/>
  <c r="D241" i="4"/>
  <c r="E241" i="4" s="1"/>
  <c r="F241" i="4" s="1"/>
  <c r="D240" i="4"/>
  <c r="D239" i="4"/>
  <c r="D238" i="4"/>
  <c r="D237" i="4"/>
  <c r="E238" i="4" s="1"/>
  <c r="F238" i="4" s="1"/>
  <c r="D236" i="4"/>
  <c r="D235" i="4"/>
  <c r="D234" i="4"/>
  <c r="E235" i="4" s="1"/>
  <c r="F235" i="4" s="1"/>
  <c r="D233" i="4"/>
  <c r="D232" i="4"/>
  <c r="E232" i="4" s="1"/>
  <c r="F232" i="4" s="1"/>
  <c r="D231" i="4"/>
  <c r="D230" i="4"/>
  <c r="D229" i="4"/>
  <c r="D228" i="4"/>
  <c r="D227" i="4"/>
  <c r="D226" i="4"/>
  <c r="D225" i="4"/>
  <c r="E225" i="4" s="1"/>
  <c r="F225" i="4" s="1"/>
  <c r="D224" i="4"/>
  <c r="D223" i="4"/>
  <c r="D222" i="4"/>
  <c r="D221" i="4"/>
  <c r="D220" i="4"/>
  <c r="D219" i="4"/>
  <c r="D218" i="4"/>
  <c r="E219" i="4" s="1"/>
  <c r="F219" i="4" s="1"/>
  <c r="D217" i="4"/>
  <c r="E217" i="4" s="1"/>
  <c r="F217" i="4" s="1"/>
  <c r="D216" i="4"/>
  <c r="D215" i="4"/>
  <c r="D214" i="4"/>
  <c r="D213" i="4"/>
  <c r="E214" i="4" s="1"/>
  <c r="F214" i="4" s="1"/>
  <c r="D212" i="4"/>
  <c r="D211" i="4"/>
  <c r="D210" i="4"/>
  <c r="D209" i="4"/>
  <c r="D208" i="4"/>
  <c r="D207" i="4"/>
  <c r="D206" i="4"/>
  <c r="D205" i="4"/>
  <c r="E206" i="4" s="1"/>
  <c r="F206" i="4" s="1"/>
  <c r="D204" i="4"/>
  <c r="D203" i="4"/>
  <c r="D202" i="4"/>
  <c r="D201" i="4"/>
  <c r="D200" i="4"/>
  <c r="E200" i="4" s="1"/>
  <c r="F200" i="4" s="1"/>
  <c r="D199" i="4"/>
  <c r="D198" i="4"/>
  <c r="E198" i="4" s="1"/>
  <c r="F198" i="4" s="1"/>
  <c r="D197" i="4"/>
  <c r="D196" i="4"/>
  <c r="E196" i="4" s="1"/>
  <c r="F196" i="4" s="1"/>
  <c r="D195" i="4"/>
  <c r="D194" i="4"/>
  <c r="E193" i="4"/>
  <c r="F193" i="4" s="1"/>
  <c r="D193" i="4"/>
  <c r="D192" i="4"/>
  <c r="D191" i="4"/>
  <c r="D190" i="4"/>
  <c r="D189" i="4"/>
  <c r="D188" i="4"/>
  <c r="D187" i="4"/>
  <c r="D186" i="4"/>
  <c r="E187" i="4" s="1"/>
  <c r="F187" i="4" s="1"/>
  <c r="D185" i="4"/>
  <c r="D184" i="4"/>
  <c r="D183" i="4"/>
  <c r="D182" i="4"/>
  <c r="E182" i="4" s="1"/>
  <c r="F182" i="4" s="1"/>
  <c r="D181" i="4"/>
  <c r="D180" i="4"/>
  <c r="D179" i="4"/>
  <c r="D178" i="4"/>
  <c r="D177" i="4"/>
  <c r="E177" i="4" s="1"/>
  <c r="F177" i="4" s="1"/>
  <c r="D176" i="4"/>
  <c r="D175" i="4"/>
  <c r="D174" i="4"/>
  <c r="D173" i="4"/>
  <c r="E174" i="4" s="1"/>
  <c r="F174" i="4" s="1"/>
  <c r="D172" i="4"/>
  <c r="E172" i="4" s="1"/>
  <c r="F172" i="4" s="1"/>
  <c r="D171" i="4"/>
  <c r="D170" i="4"/>
  <c r="D169" i="4"/>
  <c r="D168" i="4"/>
  <c r="D167" i="4"/>
  <c r="D166" i="4"/>
  <c r="E166" i="4" s="1"/>
  <c r="F166" i="4" s="1"/>
  <c r="D165" i="4"/>
  <c r="E165" i="4" s="1"/>
  <c r="F165" i="4" s="1"/>
  <c r="D164" i="4"/>
  <c r="D163" i="4"/>
  <c r="E163" i="4" s="1"/>
  <c r="F163" i="4" s="1"/>
  <c r="D162" i="4"/>
  <c r="D161" i="4"/>
  <c r="E161" i="4" s="1"/>
  <c r="F161" i="4" s="1"/>
  <c r="D160" i="4"/>
  <c r="D159" i="4"/>
  <c r="D158" i="4"/>
  <c r="D157" i="4"/>
  <c r="D156" i="4"/>
  <c r="E156" i="4" s="1"/>
  <c r="F156" i="4" s="1"/>
  <c r="D155" i="4"/>
  <c r="D154" i="4"/>
  <c r="D153" i="4"/>
  <c r="E153" i="4" s="1"/>
  <c r="F153" i="4" s="1"/>
  <c r="D152" i="4"/>
  <c r="D151" i="4"/>
  <c r="D150" i="4"/>
  <c r="D149" i="4"/>
  <c r="E149" i="4" s="1"/>
  <c r="F149" i="4" s="1"/>
  <c r="D148" i="4"/>
  <c r="D147" i="4"/>
  <c r="D146" i="4"/>
  <c r="D145" i="4"/>
  <c r="D144" i="4"/>
  <c r="D143" i="4"/>
  <c r="D142" i="4"/>
  <c r="D141" i="4"/>
  <c r="E142" i="4" s="1"/>
  <c r="F142" i="4" s="1"/>
  <c r="D140" i="4"/>
  <c r="D139" i="4"/>
  <c r="D138" i="4"/>
  <c r="D137" i="4"/>
  <c r="D136" i="4"/>
  <c r="D135" i="4"/>
  <c r="D134" i="4"/>
  <c r="E134" i="4" s="1"/>
  <c r="F134" i="4" s="1"/>
  <c r="D133" i="4"/>
  <c r="D132" i="4"/>
  <c r="E132" i="4" s="1"/>
  <c r="F132" i="4" s="1"/>
  <c r="D131" i="4"/>
  <c r="D130" i="4"/>
  <c r="E129" i="4"/>
  <c r="F129" i="4" s="1"/>
  <c r="D129" i="4"/>
  <c r="D128" i="4"/>
  <c r="D127" i="4"/>
  <c r="D126" i="4"/>
  <c r="D125" i="4"/>
  <c r="E126" i="4" s="1"/>
  <c r="F126" i="4" s="1"/>
  <c r="D124" i="4"/>
  <c r="D123" i="4"/>
  <c r="D122" i="4"/>
  <c r="E123" i="4" s="1"/>
  <c r="F123" i="4" s="1"/>
  <c r="D121" i="4"/>
  <c r="D120" i="4"/>
  <c r="D119" i="4"/>
  <c r="D118" i="4"/>
  <c r="E118" i="4" s="1"/>
  <c r="F118" i="4" s="1"/>
  <c r="D117" i="4"/>
  <c r="D116" i="4"/>
  <c r="D115" i="4"/>
  <c r="D114" i="4"/>
  <c r="D113" i="4"/>
  <c r="E113" i="4" s="1"/>
  <c r="F113" i="4" s="1"/>
  <c r="D112" i="4"/>
  <c r="D111" i="4"/>
  <c r="D110" i="4"/>
  <c r="D109" i="4"/>
  <c r="E110" i="4" s="1"/>
  <c r="F110" i="4" s="1"/>
  <c r="D108" i="4"/>
  <c r="E108" i="4" s="1"/>
  <c r="F108" i="4" s="1"/>
  <c r="D107" i="4"/>
  <c r="D106" i="4"/>
  <c r="E107" i="4" s="1"/>
  <c r="F107" i="4" s="1"/>
  <c r="D105" i="4"/>
  <c r="E105" i="4" s="1"/>
  <c r="F105" i="4" s="1"/>
  <c r="D104" i="4"/>
  <c r="D103" i="4"/>
  <c r="D102" i="4"/>
  <c r="D101" i="4"/>
  <c r="E101" i="4" s="1"/>
  <c r="F101" i="4" s="1"/>
  <c r="D100" i="4"/>
  <c r="E100" i="4" s="1"/>
  <c r="F100" i="4" s="1"/>
  <c r="D99" i="4"/>
  <c r="D98" i="4"/>
  <c r="D97" i="4"/>
  <c r="D96" i="4"/>
  <c r="E97" i="4" s="1"/>
  <c r="F97" i="4" s="1"/>
  <c r="D95" i="4"/>
  <c r="D94" i="4"/>
  <c r="D93" i="4"/>
  <c r="E94" i="4" s="1"/>
  <c r="F94" i="4" s="1"/>
  <c r="D92" i="4"/>
  <c r="D91" i="4"/>
  <c r="D90" i="4"/>
  <c r="E91" i="4" s="1"/>
  <c r="F91" i="4" s="1"/>
  <c r="D89" i="4"/>
  <c r="D88" i="4"/>
  <c r="D87" i="4"/>
  <c r="D86" i="4"/>
  <c r="E86" i="4" s="1"/>
  <c r="F86" i="4" s="1"/>
  <c r="D85" i="4"/>
  <c r="D84" i="4"/>
  <c r="D83" i="4"/>
  <c r="D82" i="4"/>
  <c r="D81" i="4"/>
  <c r="E81" i="4" s="1"/>
  <c r="F81" i="4" s="1"/>
  <c r="D80" i="4"/>
  <c r="D79" i="4"/>
  <c r="D78" i="4"/>
  <c r="D77" i="4"/>
  <c r="E78" i="4" s="1"/>
  <c r="F78" i="4" s="1"/>
  <c r="D76" i="4"/>
  <c r="E77" i="4" s="1"/>
  <c r="F77" i="4" s="1"/>
  <c r="D75" i="4"/>
  <c r="D74" i="4"/>
  <c r="E75" i="4" s="1"/>
  <c r="F75" i="4" s="1"/>
  <c r="D73" i="4"/>
  <c r="D72" i="4"/>
  <c r="D71" i="4"/>
  <c r="D70" i="4"/>
  <c r="E70" i="4" s="1"/>
  <c r="F70" i="4" s="1"/>
  <c r="D69" i="4"/>
  <c r="D68" i="4"/>
  <c r="D67" i="4"/>
  <c r="D66" i="4"/>
  <c r="D65" i="4"/>
  <c r="E65" i="4" s="1"/>
  <c r="F65" i="4" s="1"/>
  <c r="D64" i="4"/>
  <c r="D63" i="4"/>
  <c r="D62" i="4"/>
  <c r="D61" i="4"/>
  <c r="D60" i="4"/>
  <c r="E61" i="4" s="1"/>
  <c r="F61" i="4" s="1"/>
  <c r="D59" i="4"/>
  <c r="D58" i="4"/>
  <c r="E59" i="4" s="1"/>
  <c r="F59" i="4" s="1"/>
  <c r="D57" i="4"/>
  <c r="E57" i="4" s="1"/>
  <c r="F57" i="4" s="1"/>
  <c r="D56" i="4"/>
  <c r="D55" i="4"/>
  <c r="D54" i="4"/>
  <c r="D53" i="4"/>
  <c r="E54" i="4" s="1"/>
  <c r="F54" i="4" s="1"/>
  <c r="D52" i="4"/>
  <c r="D51" i="4"/>
  <c r="D50" i="4"/>
  <c r="D49" i="4"/>
  <c r="E49" i="4" s="1"/>
  <c r="F49" i="4" s="1"/>
  <c r="D48" i="4"/>
  <c r="D47" i="4"/>
  <c r="D46" i="4"/>
  <c r="D45" i="4"/>
  <c r="E46" i="4" s="1"/>
  <c r="F46" i="4" s="1"/>
  <c r="D44" i="4"/>
  <c r="E45" i="4" s="1"/>
  <c r="F45" i="4" s="1"/>
  <c r="D43" i="4"/>
  <c r="D42" i="4"/>
  <c r="D41" i="4"/>
  <c r="D40" i="4"/>
  <c r="E40" i="4" s="1"/>
  <c r="F40" i="4" s="1"/>
  <c r="D39" i="4"/>
  <c r="D38" i="4"/>
  <c r="E38" i="4" s="1"/>
  <c r="F38" i="4" s="1"/>
  <c r="D37" i="4"/>
  <c r="D36" i="4"/>
  <c r="D35" i="4"/>
  <c r="D34" i="4"/>
  <c r="D33" i="4"/>
  <c r="D32" i="4"/>
  <c r="E33" i="4" s="1"/>
  <c r="F33" i="4" s="1"/>
  <c r="D31" i="4"/>
  <c r="D30" i="4"/>
  <c r="D29" i="4"/>
  <c r="E30" i="4" s="1"/>
  <c r="F30" i="4" s="1"/>
  <c r="D28" i="4"/>
  <c r="D27" i="4"/>
  <c r="D26" i="4"/>
  <c r="E27" i="4" s="1"/>
  <c r="F27" i="4" s="1"/>
  <c r="D25" i="4"/>
  <c r="D24" i="4"/>
  <c r="D23" i="4"/>
  <c r="D22" i="4"/>
  <c r="E22" i="4" s="1"/>
  <c r="F22" i="4" s="1"/>
  <c r="D21" i="4"/>
  <c r="D20" i="4"/>
  <c r="D19" i="4"/>
  <c r="D18" i="4"/>
  <c r="D17" i="4"/>
  <c r="E17" i="4" s="1"/>
  <c r="F17" i="4" s="1"/>
  <c r="D16" i="4"/>
  <c r="D15" i="4"/>
  <c r="D14" i="4"/>
  <c r="D13" i="4"/>
  <c r="D12" i="4"/>
  <c r="E13" i="4" s="1"/>
  <c r="F13" i="4" s="1"/>
  <c r="D11" i="4"/>
  <c r="D10" i="4"/>
  <c r="D9" i="4"/>
  <c r="D8" i="4"/>
  <c r="D7" i="4"/>
  <c r="E7" i="4" s="1"/>
  <c r="F7" i="4" s="1"/>
  <c r="D6" i="4"/>
  <c r="D5" i="4"/>
  <c r="D4" i="4"/>
  <c r="E5" i="4" s="1"/>
  <c r="F5" i="4" s="1"/>
  <c r="D3" i="4"/>
  <c r="D2" i="4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48" i="4" l="1"/>
  <c r="F248" i="4" s="1"/>
  <c r="I65" i="4"/>
  <c r="I177" i="4"/>
  <c r="I201" i="4"/>
  <c r="I209" i="4"/>
  <c r="I225" i="4"/>
  <c r="I329" i="4"/>
  <c r="I258" i="4"/>
  <c r="F3" i="4"/>
  <c r="E3" i="4"/>
  <c r="E25" i="4"/>
  <c r="F25" i="4" s="1"/>
  <c r="E39" i="4"/>
  <c r="F39" i="4" s="1"/>
  <c r="E62" i="4"/>
  <c r="F62" i="4" s="1"/>
  <c r="E89" i="4"/>
  <c r="F89" i="4" s="1"/>
  <c r="E104" i="4"/>
  <c r="F104" i="4" s="1"/>
  <c r="E141" i="4"/>
  <c r="F141" i="4" s="1"/>
  <c r="E148" i="4"/>
  <c r="F148" i="4" s="1"/>
  <c r="E170" i="4"/>
  <c r="F170" i="4" s="1"/>
  <c r="E184" i="4"/>
  <c r="F184" i="4" s="1"/>
  <c r="E237" i="4"/>
  <c r="F237" i="4" s="1"/>
  <c r="E251" i="4"/>
  <c r="F251" i="4" s="1"/>
  <c r="E294" i="4"/>
  <c r="F294" i="4" s="1"/>
  <c r="I169" i="4"/>
  <c r="I217" i="4"/>
  <c r="I265" i="4"/>
  <c r="E23" i="4"/>
  <c r="F23" i="4" s="1"/>
  <c r="E73" i="4"/>
  <c r="F73" i="4" s="1"/>
  <c r="E197" i="4"/>
  <c r="F197" i="4" s="1"/>
  <c r="E212" i="4"/>
  <c r="F212" i="4" s="1"/>
  <c r="I81" i="4"/>
  <c r="I249" i="4"/>
  <c r="I137" i="4"/>
  <c r="E88" i="4"/>
  <c r="F88" i="4" s="1"/>
  <c r="E154" i="4"/>
  <c r="F154" i="4" s="1"/>
  <c r="E331" i="4"/>
  <c r="F331" i="4" s="1"/>
  <c r="I18" i="4"/>
  <c r="I34" i="4"/>
  <c r="I50" i="4"/>
  <c r="I66" i="4"/>
  <c r="I82" i="4"/>
  <c r="I98" i="4"/>
  <c r="I114" i="4"/>
  <c r="I138" i="4"/>
  <c r="I154" i="4"/>
  <c r="I170" i="4"/>
  <c r="I186" i="4"/>
  <c r="I202" i="4"/>
  <c r="I218" i="4"/>
  <c r="I242" i="4"/>
  <c r="I266" i="4"/>
  <c r="I282" i="4"/>
  <c r="I298" i="4"/>
  <c r="I322" i="4"/>
  <c r="I313" i="4"/>
  <c r="I28" i="4"/>
  <c r="I36" i="4"/>
  <c r="I84" i="4"/>
  <c r="I108" i="4"/>
  <c r="I156" i="4"/>
  <c r="I164" i="4"/>
  <c r="I212" i="4"/>
  <c r="I236" i="4"/>
  <c r="I284" i="4"/>
  <c r="I292" i="4"/>
  <c r="I25" i="4"/>
  <c r="I148" i="4"/>
  <c r="I196" i="4"/>
  <c r="I220" i="4"/>
  <c r="I244" i="4"/>
  <c r="I268" i="4"/>
  <c r="I316" i="4"/>
  <c r="E145" i="4"/>
  <c r="F145" i="4" s="1"/>
  <c r="I121" i="4"/>
  <c r="I321" i="4"/>
  <c r="E308" i="4"/>
  <c r="F308" i="4" s="1"/>
  <c r="I234" i="4"/>
  <c r="E41" i="4"/>
  <c r="F41" i="4" s="1"/>
  <c r="E84" i="4"/>
  <c r="F84" i="4" s="1"/>
  <c r="E120" i="4"/>
  <c r="F120" i="4" s="1"/>
  <c r="E230" i="4"/>
  <c r="F230" i="4" s="1"/>
  <c r="E296" i="4"/>
  <c r="F296" i="4" s="1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57" i="4"/>
  <c r="I165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285" i="4"/>
  <c r="I293" i="4"/>
  <c r="I301" i="4"/>
  <c r="I309" i="4"/>
  <c r="I317" i="4"/>
  <c r="I325" i="4"/>
  <c r="I4" i="4"/>
  <c r="I52" i="4"/>
  <c r="I76" i="4"/>
  <c r="I100" i="4"/>
  <c r="I124" i="4"/>
  <c r="I172" i="4"/>
  <c r="I297" i="4"/>
  <c r="E72" i="4"/>
  <c r="F72" i="4" s="1"/>
  <c r="E116" i="4"/>
  <c r="F116" i="4" s="1"/>
  <c r="E137" i="4"/>
  <c r="F137" i="4" s="1"/>
  <c r="E233" i="4"/>
  <c r="F233" i="4" s="1"/>
  <c r="E9" i="4"/>
  <c r="F9" i="4" s="1"/>
  <c r="E102" i="4"/>
  <c r="F102" i="4" s="1"/>
  <c r="E204" i="4"/>
  <c r="F204" i="4" s="1"/>
  <c r="I17" i="4"/>
  <c r="I33" i="4"/>
  <c r="I49" i="4"/>
  <c r="I73" i="4"/>
  <c r="I97" i="4"/>
  <c r="I113" i="4"/>
  <c r="I129" i="4"/>
  <c r="I145" i="4"/>
  <c r="I161" i="4"/>
  <c r="I193" i="4"/>
  <c r="I241" i="4"/>
  <c r="I257" i="4"/>
  <c r="I273" i="4"/>
  <c r="I289" i="4"/>
  <c r="I305" i="4"/>
  <c r="I41" i="4"/>
  <c r="I89" i="4"/>
  <c r="E24" i="4"/>
  <c r="F24" i="4" s="1"/>
  <c r="E147" i="4"/>
  <c r="F147" i="4" s="1"/>
  <c r="E169" i="4"/>
  <c r="F169" i="4" s="1"/>
  <c r="E220" i="4"/>
  <c r="F220" i="4" s="1"/>
  <c r="I10" i="4"/>
  <c r="I26" i="4"/>
  <c r="I42" i="4"/>
  <c r="I58" i="4"/>
  <c r="I74" i="4"/>
  <c r="I90" i="4"/>
  <c r="I106" i="4"/>
  <c r="I122" i="4"/>
  <c r="I130" i="4"/>
  <c r="I146" i="4"/>
  <c r="I162" i="4"/>
  <c r="I178" i="4"/>
  <c r="I194" i="4"/>
  <c r="I210" i="4"/>
  <c r="I226" i="4"/>
  <c r="I250" i="4"/>
  <c r="I274" i="4"/>
  <c r="I290" i="4"/>
  <c r="I306" i="4"/>
  <c r="I314" i="4"/>
  <c r="I330" i="4"/>
  <c r="E6" i="4"/>
  <c r="F6" i="4" s="1"/>
  <c r="E14" i="4"/>
  <c r="F14" i="4" s="1"/>
  <c r="E29" i="4"/>
  <c r="F29" i="4" s="1"/>
  <c r="E43" i="4"/>
  <c r="F43" i="4" s="1"/>
  <c r="E56" i="4"/>
  <c r="F56" i="4" s="1"/>
  <c r="E85" i="4"/>
  <c r="F85" i="4" s="1"/>
  <c r="E92" i="4"/>
  <c r="F92" i="4" s="1"/>
  <c r="E150" i="4"/>
  <c r="F150" i="4" s="1"/>
  <c r="E180" i="4"/>
  <c r="F180" i="4" s="1"/>
  <c r="E201" i="4"/>
  <c r="F201" i="4" s="1"/>
  <c r="E209" i="4"/>
  <c r="F209" i="4" s="1"/>
  <c r="E254" i="4"/>
  <c r="F254" i="4" s="1"/>
  <c r="E283" i="4"/>
  <c r="F283" i="4" s="1"/>
  <c r="E297" i="4"/>
  <c r="F297" i="4" s="1"/>
  <c r="I6" i="4"/>
  <c r="I14" i="4"/>
  <c r="I22" i="4"/>
  <c r="I30" i="4"/>
  <c r="I38" i="4"/>
  <c r="I46" i="4"/>
  <c r="I54" i="4"/>
  <c r="I62" i="4"/>
  <c r="I70" i="4"/>
  <c r="I78" i="4"/>
  <c r="I86" i="4"/>
  <c r="I94" i="4"/>
  <c r="I102" i="4"/>
  <c r="I110" i="4"/>
  <c r="I118" i="4"/>
  <c r="I126" i="4"/>
  <c r="I134" i="4"/>
  <c r="I142" i="4"/>
  <c r="I150" i="4"/>
  <c r="I158" i="4"/>
  <c r="I166" i="4"/>
  <c r="I174" i="4"/>
  <c r="I182" i="4"/>
  <c r="I190" i="4"/>
  <c r="I198" i="4"/>
  <c r="I206" i="4"/>
  <c r="I214" i="4"/>
  <c r="I222" i="4"/>
  <c r="I230" i="4"/>
  <c r="I238" i="4"/>
  <c r="I246" i="4"/>
  <c r="I254" i="4"/>
  <c r="I262" i="4"/>
  <c r="I270" i="4"/>
  <c r="I278" i="4"/>
  <c r="I286" i="4"/>
  <c r="I294" i="4"/>
  <c r="I302" i="4"/>
  <c r="I310" i="4"/>
  <c r="I318" i="4"/>
  <c r="I326" i="4"/>
  <c r="I57" i="4"/>
  <c r="I105" i="4"/>
  <c r="I153" i="4"/>
  <c r="I276" i="4"/>
  <c r="I7" i="4"/>
  <c r="I15" i="4"/>
  <c r="I23" i="4"/>
  <c r="I31" i="4"/>
  <c r="I39" i="4"/>
  <c r="I47" i="4"/>
  <c r="I55" i="4"/>
  <c r="I63" i="4"/>
  <c r="I71" i="4"/>
  <c r="I79" i="4"/>
  <c r="I87" i="4"/>
  <c r="I95" i="4"/>
  <c r="I103" i="4"/>
  <c r="I111" i="4"/>
  <c r="I119" i="4"/>
  <c r="I127" i="4"/>
  <c r="I135" i="4"/>
  <c r="I143" i="4"/>
  <c r="I151" i="4"/>
  <c r="I159" i="4"/>
  <c r="I167" i="4"/>
  <c r="I175" i="4"/>
  <c r="I183" i="4"/>
  <c r="I191" i="4"/>
  <c r="I199" i="4"/>
  <c r="I207" i="4"/>
  <c r="I215" i="4"/>
  <c r="I223" i="4"/>
  <c r="I231" i="4"/>
  <c r="I239" i="4"/>
  <c r="I247" i="4"/>
  <c r="I255" i="4"/>
  <c r="I263" i="4"/>
  <c r="I271" i="4"/>
  <c r="I279" i="4"/>
  <c r="I287" i="4"/>
  <c r="I295" i="4"/>
  <c r="I303" i="4"/>
  <c r="I311" i="4"/>
  <c r="I319" i="4"/>
  <c r="I327" i="4"/>
  <c r="I9" i="4"/>
  <c r="E124" i="4"/>
  <c r="F124" i="4" s="1"/>
  <c r="E139" i="4"/>
  <c r="F139" i="4" s="1"/>
  <c r="E188" i="4"/>
  <c r="F188" i="4" s="1"/>
  <c r="E202" i="4"/>
  <c r="F202" i="4" s="1"/>
  <c r="E216" i="4"/>
  <c r="F216" i="4" s="1"/>
  <c r="E253" i="4"/>
  <c r="F253" i="4" s="1"/>
  <c r="E267" i="4"/>
  <c r="F267" i="4" s="1"/>
  <c r="E280" i="4"/>
  <c r="F280" i="4" s="1"/>
  <c r="I19" i="4"/>
  <c r="I56" i="4"/>
  <c r="I91" i="4"/>
  <c r="I128" i="4"/>
  <c r="I147" i="4"/>
  <c r="I184" i="4"/>
  <c r="I219" i="4"/>
  <c r="I256" i="4"/>
  <c r="I275" i="4"/>
  <c r="I312" i="4"/>
  <c r="E121" i="4"/>
  <c r="F121" i="4" s="1"/>
  <c r="E158" i="4"/>
  <c r="F158" i="4" s="1"/>
  <c r="E164" i="4"/>
  <c r="F164" i="4" s="1"/>
  <c r="E185" i="4"/>
  <c r="F185" i="4" s="1"/>
  <c r="E222" i="4"/>
  <c r="F222" i="4" s="1"/>
  <c r="E249" i="4"/>
  <c r="F249" i="4" s="1"/>
  <c r="E286" i="4"/>
  <c r="F286" i="4" s="1"/>
  <c r="E292" i="4"/>
  <c r="F292" i="4" s="1"/>
  <c r="E313" i="4"/>
  <c r="F313" i="4" s="1"/>
  <c r="E329" i="4"/>
  <c r="F329" i="4" s="1"/>
  <c r="I11" i="4"/>
  <c r="I67" i="4"/>
  <c r="I139" i="4"/>
  <c r="I195" i="4"/>
  <c r="I267" i="4"/>
  <c r="I323" i="4"/>
  <c r="E19" i="4"/>
  <c r="F19" i="4" s="1"/>
  <c r="E35" i="4"/>
  <c r="F35" i="4" s="1"/>
  <c r="E51" i="4"/>
  <c r="F51" i="4" s="1"/>
  <c r="E55" i="4"/>
  <c r="F55" i="4" s="1"/>
  <c r="E67" i="4"/>
  <c r="F67" i="4" s="1"/>
  <c r="E71" i="4"/>
  <c r="F71" i="4" s="1"/>
  <c r="E83" i="4"/>
  <c r="F83" i="4" s="1"/>
  <c r="E87" i="4"/>
  <c r="F87" i="4" s="1"/>
  <c r="E99" i="4"/>
  <c r="F99" i="4" s="1"/>
  <c r="E103" i="4"/>
  <c r="F103" i="4" s="1"/>
  <c r="E115" i="4"/>
  <c r="F115" i="4" s="1"/>
  <c r="E119" i="4"/>
  <c r="F119" i="4" s="1"/>
  <c r="E131" i="4"/>
  <c r="F131" i="4" s="1"/>
  <c r="E146" i="4"/>
  <c r="F146" i="4" s="1"/>
  <c r="E162" i="4"/>
  <c r="F162" i="4" s="1"/>
  <c r="E179" i="4"/>
  <c r="F179" i="4" s="1"/>
  <c r="E183" i="4"/>
  <c r="F183" i="4" s="1"/>
  <c r="E195" i="4"/>
  <c r="F195" i="4" s="1"/>
  <c r="E199" i="4"/>
  <c r="F199" i="4" s="1"/>
  <c r="E211" i="4"/>
  <c r="F211" i="4" s="1"/>
  <c r="E215" i="4"/>
  <c r="F215" i="4" s="1"/>
  <c r="E227" i="4"/>
  <c r="F227" i="4" s="1"/>
  <c r="E231" i="4"/>
  <c r="F231" i="4" s="1"/>
  <c r="E243" i="4"/>
  <c r="F243" i="4" s="1"/>
  <c r="E247" i="4"/>
  <c r="F247" i="4" s="1"/>
  <c r="E259" i="4"/>
  <c r="F259" i="4" s="1"/>
  <c r="E263" i="4"/>
  <c r="F263" i="4" s="1"/>
  <c r="E275" i="4"/>
  <c r="F275" i="4" s="1"/>
  <c r="E279" i="4"/>
  <c r="F279" i="4" s="1"/>
  <c r="E291" i="4"/>
  <c r="F291" i="4" s="1"/>
  <c r="E295" i="4"/>
  <c r="F295" i="4" s="1"/>
  <c r="E307" i="4"/>
  <c r="F307" i="4" s="1"/>
  <c r="E311" i="4"/>
  <c r="F311" i="4" s="1"/>
  <c r="E323" i="4"/>
  <c r="F323" i="4" s="1"/>
  <c r="E189" i="4"/>
  <c r="F189" i="4" s="1"/>
  <c r="E301" i="4"/>
  <c r="F301" i="4" s="1"/>
  <c r="E302" i="4"/>
  <c r="F302" i="4" s="1"/>
  <c r="E53" i="4"/>
  <c r="F53" i="4" s="1"/>
  <c r="E69" i="4"/>
  <c r="F69" i="4" s="1"/>
  <c r="E229" i="4"/>
  <c r="F229" i="4" s="1"/>
  <c r="E245" i="4"/>
  <c r="F245" i="4" s="1"/>
  <c r="E261" i="4"/>
  <c r="F261" i="4" s="1"/>
  <c r="E277" i="4"/>
  <c r="F277" i="4" s="1"/>
  <c r="E125" i="4"/>
  <c r="F125" i="4" s="1"/>
  <c r="E190" i="4"/>
  <c r="F190" i="4" s="1"/>
  <c r="E325" i="4"/>
  <c r="F325" i="4" s="1"/>
  <c r="E324" i="4"/>
  <c r="F324" i="4" s="1"/>
  <c r="E21" i="4"/>
  <c r="F21" i="4" s="1"/>
  <c r="E37" i="4"/>
  <c r="F37" i="4" s="1"/>
  <c r="E8" i="4"/>
  <c r="F8" i="4" s="1"/>
  <c r="E15" i="4"/>
  <c r="F15" i="4" s="1"/>
  <c r="E20" i="4"/>
  <c r="F20" i="4" s="1"/>
  <c r="E31" i="4"/>
  <c r="F31" i="4" s="1"/>
  <c r="E36" i="4"/>
  <c r="F36" i="4" s="1"/>
  <c r="E47" i="4"/>
  <c r="F47" i="4" s="1"/>
  <c r="E52" i="4"/>
  <c r="F52" i="4" s="1"/>
  <c r="E63" i="4"/>
  <c r="F63" i="4" s="1"/>
  <c r="E68" i="4"/>
  <c r="F68" i="4" s="1"/>
  <c r="E79" i="4"/>
  <c r="F79" i="4" s="1"/>
  <c r="E95" i="4"/>
  <c r="F95" i="4" s="1"/>
  <c r="E111" i="4"/>
  <c r="F111" i="4" s="1"/>
  <c r="E127" i="4"/>
  <c r="F127" i="4" s="1"/>
  <c r="E175" i="4"/>
  <c r="F175" i="4" s="1"/>
  <c r="E191" i="4"/>
  <c r="F191" i="4" s="1"/>
  <c r="E207" i="4"/>
  <c r="F207" i="4" s="1"/>
  <c r="E223" i="4"/>
  <c r="F223" i="4" s="1"/>
  <c r="E228" i="4"/>
  <c r="F228" i="4" s="1"/>
  <c r="E239" i="4"/>
  <c r="F239" i="4" s="1"/>
  <c r="E244" i="4"/>
  <c r="F244" i="4" s="1"/>
  <c r="E255" i="4"/>
  <c r="F255" i="4" s="1"/>
  <c r="E260" i="4"/>
  <c r="F260" i="4" s="1"/>
  <c r="E271" i="4"/>
  <c r="F271" i="4" s="1"/>
  <c r="E276" i="4"/>
  <c r="F276" i="4" s="1"/>
  <c r="E287" i="4"/>
  <c r="F287" i="4" s="1"/>
  <c r="E303" i="4"/>
  <c r="F303" i="4" s="1"/>
  <c r="E319" i="4"/>
  <c r="F319" i="4" s="1"/>
  <c r="E326" i="4"/>
  <c r="F326" i="4" s="1"/>
  <c r="E109" i="4"/>
  <c r="F109" i="4" s="1"/>
  <c r="E173" i="4"/>
  <c r="F173" i="4" s="1"/>
  <c r="E155" i="4"/>
  <c r="F155" i="4" s="1"/>
  <c r="E171" i="4"/>
  <c r="F171" i="4" s="1"/>
  <c r="E203" i="4"/>
  <c r="F203" i="4" s="1"/>
  <c r="E315" i="4"/>
  <c r="F315" i="4" s="1"/>
  <c r="E321" i="4"/>
  <c r="F321" i="4" s="1"/>
  <c r="E317" i="4"/>
  <c r="F317" i="4" s="1"/>
  <c r="E160" i="4"/>
  <c r="F160" i="4" s="1"/>
  <c r="E159" i="4"/>
  <c r="F159" i="4" s="1"/>
  <c r="E4" i="4"/>
  <c r="F4" i="4" s="1"/>
  <c r="E12" i="4"/>
  <c r="F12" i="4" s="1"/>
  <c r="E32" i="4"/>
  <c r="F32" i="4" s="1"/>
  <c r="E76" i="4"/>
  <c r="F76" i="4" s="1"/>
  <c r="E96" i="4"/>
  <c r="F96" i="4" s="1"/>
  <c r="E136" i="4"/>
  <c r="F136" i="4" s="1"/>
  <c r="E135" i="4"/>
  <c r="F135" i="4" s="1"/>
  <c r="E140" i="4"/>
  <c r="F140" i="4" s="1"/>
  <c r="E224" i="4"/>
  <c r="F224" i="4" s="1"/>
  <c r="E268" i="4"/>
  <c r="F268" i="4" s="1"/>
  <c r="E288" i="4"/>
  <c r="F288" i="4" s="1"/>
  <c r="E328" i="4"/>
  <c r="F328" i="4" s="1"/>
  <c r="E327" i="4"/>
  <c r="F327" i="4" s="1"/>
  <c r="E28" i="4"/>
  <c r="F28" i="4" s="1"/>
  <c r="E48" i="4"/>
  <c r="F48" i="4" s="1"/>
  <c r="E112" i="4"/>
  <c r="F112" i="4" s="1"/>
  <c r="E117" i="4"/>
  <c r="F117" i="4" s="1"/>
  <c r="E152" i="4"/>
  <c r="F152" i="4" s="1"/>
  <c r="E151" i="4"/>
  <c r="F151" i="4" s="1"/>
  <c r="E176" i="4"/>
  <c r="F176" i="4" s="1"/>
  <c r="E181" i="4"/>
  <c r="F181" i="4" s="1"/>
  <c r="E240" i="4"/>
  <c r="F240" i="4" s="1"/>
  <c r="E284" i="4"/>
  <c r="F284" i="4" s="1"/>
  <c r="E304" i="4"/>
  <c r="F304" i="4" s="1"/>
  <c r="E309" i="4"/>
  <c r="F309" i="4" s="1"/>
  <c r="E205" i="4"/>
  <c r="F205" i="4" s="1"/>
  <c r="E93" i="4"/>
  <c r="F93" i="4" s="1"/>
  <c r="E157" i="4"/>
  <c r="F157" i="4" s="1"/>
  <c r="E221" i="4"/>
  <c r="F221" i="4" s="1"/>
  <c r="E11" i="4"/>
  <c r="F11" i="4" s="1"/>
  <c r="E10" i="4"/>
  <c r="F10" i="4" s="1"/>
  <c r="E44" i="4"/>
  <c r="F44" i="4" s="1"/>
  <c r="E64" i="4"/>
  <c r="F64" i="4" s="1"/>
  <c r="E128" i="4"/>
  <c r="F128" i="4" s="1"/>
  <c r="E133" i="4"/>
  <c r="F133" i="4" s="1"/>
  <c r="E168" i="4"/>
  <c r="F168" i="4" s="1"/>
  <c r="E167" i="4"/>
  <c r="F167" i="4" s="1"/>
  <c r="E192" i="4"/>
  <c r="F192" i="4" s="1"/>
  <c r="E236" i="4"/>
  <c r="F236" i="4" s="1"/>
  <c r="E256" i="4"/>
  <c r="F256" i="4" s="1"/>
  <c r="E320" i="4"/>
  <c r="F320" i="4" s="1"/>
  <c r="E144" i="4"/>
  <c r="F144" i="4" s="1"/>
  <c r="E143" i="4"/>
  <c r="F143" i="4" s="1"/>
  <c r="E16" i="4"/>
  <c r="F16" i="4" s="1"/>
  <c r="E60" i="4"/>
  <c r="F60" i="4" s="1"/>
  <c r="E80" i="4"/>
  <c r="F80" i="4" s="1"/>
  <c r="E208" i="4"/>
  <c r="F208" i="4" s="1"/>
  <c r="E213" i="4"/>
  <c r="F213" i="4" s="1"/>
  <c r="E252" i="4"/>
  <c r="F252" i="4" s="1"/>
  <c r="E272" i="4"/>
  <c r="F272" i="4" s="1"/>
  <c r="E316" i="4"/>
  <c r="F316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E178" i="4"/>
  <c r="F178" i="4" s="1"/>
  <c r="E186" i="4"/>
  <c r="F186" i="4" s="1"/>
  <c r="E194" i="4"/>
  <c r="F194" i="4" s="1"/>
  <c r="E210" i="4"/>
  <c r="F210" i="4" s="1"/>
  <c r="E218" i="4"/>
  <c r="F218" i="4" s="1"/>
  <c r="E226" i="4"/>
  <c r="F226" i="4" s="1"/>
  <c r="E234" i="4"/>
  <c r="F234" i="4" s="1"/>
  <c r="E242" i="4"/>
  <c r="F242" i="4" s="1"/>
  <c r="E250" i="4"/>
  <c r="F250" i="4" s="1"/>
  <c r="E258" i="4"/>
  <c r="F258" i="4" s="1"/>
  <c r="E266" i="4"/>
  <c r="F266" i="4" s="1"/>
  <c r="E274" i="4"/>
  <c r="F274" i="4" s="1"/>
  <c r="E282" i="4"/>
  <c r="F282" i="4" s="1"/>
  <c r="E290" i="4"/>
  <c r="F290" i="4" s="1"/>
  <c r="E298" i="4"/>
  <c r="F298" i="4" s="1"/>
  <c r="E306" i="4"/>
  <c r="F30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tc={4E0D21B7-8FD8-4715-A51E-C6E82A46D8DE}</author>
    <author>tc={990EDAD7-C701-419B-B6CC-3F391315B2A7}</author>
  </authors>
  <commentList>
    <comment ref="C1" authorId="0" shapeId="0" xr:uid="{4E0D21B7-8FD8-4715-A51E-C6E82A46D8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Provista por el Banco de Guatemala</t>
      </text>
    </comment>
    <comment ref="D1" authorId="1" shapeId="0" xr:uid="{990EDAD7-C701-419B-B6CC-3F391315B2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Aplicación del método x11-ARIMA en R. Revisar el archivo "Brecha del producto filtro HP".</t>
      </text>
    </comment>
  </commentList>
</comments>
</file>

<file path=xl/sharedStrings.xml><?xml version="1.0" encoding="utf-8"?>
<sst xmlns="http://schemas.openxmlformats.org/spreadsheetml/2006/main" count="75" uniqueCount="54">
  <si>
    <t>IPC</t>
  </si>
  <si>
    <t>Período</t>
  </si>
  <si>
    <t>Serie original</t>
  </si>
  <si>
    <t>Tendencia-ciclo</t>
  </si>
  <si>
    <t>fuente</t>
  </si>
  <si>
    <t>https://www.banguat.gob.gt/es/page/indice-mensual-de-la-actividad-economica-imae-ano-de-referencia-2013</t>
  </si>
  <si>
    <t>fuente:</t>
  </si>
  <si>
    <t>https://www.banguat.gob.gt/es/page/indice-de-precios-al-consumidor</t>
  </si>
  <si>
    <t>tendencia</t>
  </si>
  <si>
    <t>ciclo</t>
  </si>
  <si>
    <t>var_brecha</t>
  </si>
  <si>
    <t>Periodo</t>
  </si>
  <si>
    <t>VarTC</t>
  </si>
  <si>
    <t>tc_ref</t>
  </si>
  <si>
    <t>https://banguat.gob.gt/tipo_cambio/</t>
  </si>
  <si>
    <t>var_tc_porcentual</t>
  </si>
  <si>
    <t>periodo</t>
  </si>
  <si>
    <t>compra</t>
  </si>
  <si>
    <t>Venta</t>
  </si>
  <si>
    <t>Promedio simple</t>
  </si>
  <si>
    <t>variación relativa</t>
  </si>
  <si>
    <t>anualizado</t>
  </si>
  <si>
    <t>Var_relatativa compra</t>
  </si>
  <si>
    <t>Var_relativa compra anualizada</t>
  </si>
  <si>
    <t>ajuste_estacional</t>
  </si>
  <si>
    <t>Var_relatativa venta</t>
  </si>
  <si>
    <t>Var_relativa venta anualizada</t>
  </si>
  <si>
    <t>Value</t>
  </si>
  <si>
    <t>intermensual</t>
  </si>
  <si>
    <t>anualizada</t>
  </si>
  <si>
    <t>https://www.bls.gov/data/home.htm</t>
  </si>
  <si>
    <t>intermensual anualizada</t>
  </si>
  <si>
    <t>Porcentual intermensual</t>
  </si>
  <si>
    <t>Porcentual interanual</t>
  </si>
  <si>
    <t>Relativa interanual</t>
  </si>
  <si>
    <t>Relativa intermensual</t>
  </si>
  <si>
    <t>Porcentual Acumulada</t>
  </si>
  <si>
    <t>Relativa Acumulada</t>
  </si>
  <si>
    <t>NA</t>
  </si>
  <si>
    <t>Interanual</t>
  </si>
  <si>
    <t>inf_gt_intermensual</t>
  </si>
  <si>
    <t>inf_gt_anualizada</t>
  </si>
  <si>
    <t>inf_gt_interanual</t>
  </si>
  <si>
    <t>inf_eua_intermensual</t>
  </si>
  <si>
    <t>inf_eua_anualizada</t>
  </si>
  <si>
    <t>inf_eua_interanual</t>
  </si>
  <si>
    <t>deprec</t>
  </si>
  <si>
    <t>deprec_anualizada</t>
  </si>
  <si>
    <t>interanual</t>
  </si>
  <si>
    <t>deprec_interanual</t>
  </si>
  <si>
    <t>Obtenido de:</t>
  </si>
  <si>
    <t>https://www.banguat.gob.gt/page/de-venta-promedio-del-mes</t>
  </si>
  <si>
    <t>https://www.banguat.gob.gt/es/page/de-compra-promedio-del-mes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</si>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</sst>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Schoolbook"/>
      <family val="1"/>
    </font>
    <font>
      <sz val="11"/>
      <color theme="1"/>
      <name val="Century Schoolbook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0" fillId="0" borderId="0" xfId="0" applyNumberFormat="1"/>
    <xf numFmtId="0" fontId="0" fillId="0" borderId="0" xfId="0" applyNumberFormat="1"/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" fontId="6" fillId="0" borderId="0" xfId="0" applyNumberFormat="1" applyFont="1"/>
    <xf numFmtId="0" fontId="6" fillId="0" borderId="0" xfId="0" applyFont="1" applyFill="1"/>
    <xf numFmtId="17" fontId="1" fillId="0" borderId="0" xfId="1" applyNumberFormat="1" applyFont="1" applyFill="1">
      <alignment vertical="top"/>
    </xf>
    <xf numFmtId="0" fontId="1" fillId="0" borderId="0" xfId="1" applyFont="1" applyFill="1">
      <alignment vertical="top"/>
    </xf>
    <xf numFmtId="0" fontId="1" fillId="0" borderId="0" xfId="1" applyFont="1" applyFill="1" applyAlignment="1">
      <alignment horizontal="right" vertical="top"/>
    </xf>
    <xf numFmtId="11" fontId="6" fillId="0" borderId="0" xfId="0" applyNumberFormat="1" applyFont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_Cuadros de Salida CNT 2001-2006" xfId="1" xr:uid="{47243AA7-6462-48E0-A722-EC82308F7E4E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Estilo de tabla 1" pivot="0" count="1" xr9:uid="{572B159E-A4AC-4D2C-9510-F3D310F9329C}">
      <tableStyleElement type="wholeTable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mensual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Guatemala'!$D$2:$D$403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5.4000000000000003E-3</c:v>
                </c:pt>
                <c:pt idx="2">
                  <c:v>8.5000000000000006E-3</c:v>
                </c:pt>
                <c:pt idx="3">
                  <c:v>1.2E-2</c:v>
                </c:pt>
                <c:pt idx="4">
                  <c:v>7.9000000000000008E-3</c:v>
                </c:pt>
                <c:pt idx="5">
                  <c:v>6.0999999999999995E-3</c:v>
                </c:pt>
                <c:pt idx="6">
                  <c:v>1.2999999999999999E-3</c:v>
                </c:pt>
                <c:pt idx="7">
                  <c:v>1.2500000000000001E-2</c:v>
                </c:pt>
                <c:pt idx="8">
                  <c:v>1.0200000000000001E-2</c:v>
                </c:pt>
                <c:pt idx="9">
                  <c:v>1.9E-2</c:v>
                </c:pt>
                <c:pt idx="10">
                  <c:v>2.7699999999999999E-2</c:v>
                </c:pt>
                <c:pt idx="11">
                  <c:v>5.8400000000000001E-2</c:v>
                </c:pt>
                <c:pt idx="12">
                  <c:v>3.0800000000000001E-2</c:v>
                </c:pt>
                <c:pt idx="13">
                  <c:v>1.66E-2</c:v>
                </c:pt>
                <c:pt idx="14">
                  <c:v>2.98E-2</c:v>
                </c:pt>
                <c:pt idx="15">
                  <c:v>3.8399999999999997E-2</c:v>
                </c:pt>
                <c:pt idx="16">
                  <c:v>6.0100000000000001E-2</c:v>
                </c:pt>
                <c:pt idx="17">
                  <c:v>3.6499999999999998E-2</c:v>
                </c:pt>
                <c:pt idx="18">
                  <c:v>3.5200000000000002E-2</c:v>
                </c:pt>
                <c:pt idx="19">
                  <c:v>9.300000000000001E-3</c:v>
                </c:pt>
                <c:pt idx="20">
                  <c:v>6.1200000000000004E-2</c:v>
                </c:pt>
                <c:pt idx="21">
                  <c:v>4.07E-2</c:v>
                </c:pt>
                <c:pt idx="22">
                  <c:v>3.8300000000000001E-2</c:v>
                </c:pt>
                <c:pt idx="23">
                  <c:v>8.3299999999999999E-2</c:v>
                </c:pt>
                <c:pt idx="24">
                  <c:v>3.6200000000000003E-2</c:v>
                </c:pt>
                <c:pt idx="25">
                  <c:v>-3.7000000000000002E-3</c:v>
                </c:pt>
                <c:pt idx="26">
                  <c:v>1.4000000000000002E-3</c:v>
                </c:pt>
                <c:pt idx="27">
                  <c:v>1.3600000000000001E-2</c:v>
                </c:pt>
                <c:pt idx="28">
                  <c:v>1.09E-2</c:v>
                </c:pt>
                <c:pt idx="29">
                  <c:v>8.5000000000000006E-3</c:v>
                </c:pt>
                <c:pt idx="30">
                  <c:v>2.2000000000000001E-3</c:v>
                </c:pt>
                <c:pt idx="31">
                  <c:v>1.49E-2</c:v>
                </c:pt>
                <c:pt idx="32">
                  <c:v>-6.9999999999999993E-3</c:v>
                </c:pt>
                <c:pt idx="33">
                  <c:v>1.1000000000000001E-3</c:v>
                </c:pt>
                <c:pt idx="34">
                  <c:v>5.3E-3</c:v>
                </c:pt>
                <c:pt idx="35">
                  <c:v>1.32E-2</c:v>
                </c:pt>
                <c:pt idx="36">
                  <c:v>4.3E-3</c:v>
                </c:pt>
                <c:pt idx="37">
                  <c:v>1.03E-2</c:v>
                </c:pt>
                <c:pt idx="38">
                  <c:v>1.9E-2</c:v>
                </c:pt>
                <c:pt idx="39">
                  <c:v>7.7000000000000002E-3</c:v>
                </c:pt>
                <c:pt idx="40">
                  <c:v>7.4999999999999997E-3</c:v>
                </c:pt>
                <c:pt idx="41">
                  <c:v>7.6E-3</c:v>
                </c:pt>
                <c:pt idx="42">
                  <c:v>1.6E-2</c:v>
                </c:pt>
                <c:pt idx="43">
                  <c:v>7.9000000000000008E-3</c:v>
                </c:pt>
                <c:pt idx="44">
                  <c:v>6.8000000000000005E-3</c:v>
                </c:pt>
                <c:pt idx="45">
                  <c:v>4.5999999999999999E-3</c:v>
                </c:pt>
                <c:pt idx="46">
                  <c:v>0.02</c:v>
                </c:pt>
                <c:pt idx="47">
                  <c:v>2.23E-2</c:v>
                </c:pt>
                <c:pt idx="48">
                  <c:v>4.6999999999999993E-3</c:v>
                </c:pt>
                <c:pt idx="49">
                  <c:v>2.0999999999999999E-3</c:v>
                </c:pt>
                <c:pt idx="50">
                  <c:v>7.3000000000000001E-3</c:v>
                </c:pt>
                <c:pt idx="51">
                  <c:v>1.38E-2</c:v>
                </c:pt>
                <c:pt idx="52">
                  <c:v>5.8999999999999999E-3</c:v>
                </c:pt>
                <c:pt idx="53">
                  <c:v>2.4199999999999999E-2</c:v>
                </c:pt>
                <c:pt idx="54">
                  <c:v>2.3799999999999998E-2</c:v>
                </c:pt>
                <c:pt idx="55">
                  <c:v>2.3999999999999998E-3</c:v>
                </c:pt>
                <c:pt idx="56">
                  <c:v>-4.4000000000000003E-3</c:v>
                </c:pt>
                <c:pt idx="57">
                  <c:v>5.7999999999999996E-3</c:v>
                </c:pt>
                <c:pt idx="58">
                  <c:v>1.3100000000000001E-2</c:v>
                </c:pt>
                <c:pt idx="59">
                  <c:v>1.2199999999999999E-2</c:v>
                </c:pt>
                <c:pt idx="60">
                  <c:v>2.1400000000000002E-2</c:v>
                </c:pt>
                <c:pt idx="61">
                  <c:v>9.4999999999999998E-3</c:v>
                </c:pt>
                <c:pt idx="62">
                  <c:v>5.7999999999999996E-3</c:v>
                </c:pt>
                <c:pt idx="63">
                  <c:v>1.18E-2</c:v>
                </c:pt>
                <c:pt idx="64">
                  <c:v>7.9000000000000008E-3</c:v>
                </c:pt>
                <c:pt idx="65">
                  <c:v>3.0000000000000001E-3</c:v>
                </c:pt>
                <c:pt idx="66">
                  <c:v>4.5999999999999999E-3</c:v>
                </c:pt>
                <c:pt idx="67">
                  <c:v>1.1899999999999999E-2</c:v>
                </c:pt>
                <c:pt idx="68">
                  <c:v>6.8000000000000005E-3</c:v>
                </c:pt>
                <c:pt idx="69">
                  <c:v>8.8000000000000005E-3</c:v>
                </c:pt>
                <c:pt idx="70">
                  <c:v>1.43E-2</c:v>
                </c:pt>
                <c:pt idx="71">
                  <c:v>4.5999999999999999E-3</c:v>
                </c:pt>
                <c:pt idx="72">
                  <c:v>5.9999999999999995E-4</c:v>
                </c:pt>
                <c:pt idx="73">
                  <c:v>-3.3E-3</c:v>
                </c:pt>
                <c:pt idx="74">
                  <c:v>4.8999999999999998E-3</c:v>
                </c:pt>
                <c:pt idx="75">
                  <c:v>7.6E-3</c:v>
                </c:pt>
                <c:pt idx="76">
                  <c:v>1.4800000000000001E-2</c:v>
                </c:pt>
                <c:pt idx="77">
                  <c:v>1.26E-2</c:v>
                </c:pt>
                <c:pt idx="78">
                  <c:v>2.2000000000000001E-3</c:v>
                </c:pt>
                <c:pt idx="79">
                  <c:v>6.0000000000000001E-3</c:v>
                </c:pt>
                <c:pt idx="80">
                  <c:v>5.6999999999999993E-3</c:v>
                </c:pt>
                <c:pt idx="81">
                  <c:v>1.3999999999999999E-2</c:v>
                </c:pt>
                <c:pt idx="82">
                  <c:v>1.3100000000000001E-2</c:v>
                </c:pt>
                <c:pt idx="83">
                  <c:v>4.8999999999999998E-3</c:v>
                </c:pt>
                <c:pt idx="84">
                  <c:v>1.1200000000000002E-2</c:v>
                </c:pt>
                <c:pt idx="85">
                  <c:v>6.4000000000000003E-3</c:v>
                </c:pt>
                <c:pt idx="86">
                  <c:v>1.0700000000000001E-2</c:v>
                </c:pt>
                <c:pt idx="87">
                  <c:v>1.18E-2</c:v>
                </c:pt>
                <c:pt idx="88">
                  <c:v>6.3E-3</c:v>
                </c:pt>
                <c:pt idx="89">
                  <c:v>6.4000000000000003E-3</c:v>
                </c:pt>
                <c:pt idx="90">
                  <c:v>1.37E-2</c:v>
                </c:pt>
                <c:pt idx="91">
                  <c:v>9.7999999999999997E-3</c:v>
                </c:pt>
                <c:pt idx="92">
                  <c:v>3.4000000000000002E-3</c:v>
                </c:pt>
                <c:pt idx="93">
                  <c:v>3.8E-3</c:v>
                </c:pt>
                <c:pt idx="94">
                  <c:v>1.1299999999999999E-2</c:v>
                </c:pt>
                <c:pt idx="95">
                  <c:v>8.6999999999999994E-3</c:v>
                </c:pt>
                <c:pt idx="96">
                  <c:v>1.0700000000000001E-2</c:v>
                </c:pt>
                <c:pt idx="97">
                  <c:v>2.3300000000000001E-2</c:v>
                </c:pt>
                <c:pt idx="98">
                  <c:v>4.0000000000000002E-4</c:v>
                </c:pt>
                <c:pt idx="99">
                  <c:v>-5.9999999999999995E-4</c:v>
                </c:pt>
                <c:pt idx="100">
                  <c:v>1.6000000000000001E-3</c:v>
                </c:pt>
                <c:pt idx="101">
                  <c:v>5.0000000000000001E-4</c:v>
                </c:pt>
                <c:pt idx="102">
                  <c:v>4.5000000000000005E-3</c:v>
                </c:pt>
                <c:pt idx="103">
                  <c:v>1.04E-2</c:v>
                </c:pt>
                <c:pt idx="104">
                  <c:v>6.0000000000000001E-3</c:v>
                </c:pt>
                <c:pt idx="105">
                  <c:v>5.1000000000000004E-3</c:v>
                </c:pt>
                <c:pt idx="106">
                  <c:v>3.7000000000000002E-3</c:v>
                </c:pt>
                <c:pt idx="107">
                  <c:v>3.7000000000000002E-3</c:v>
                </c:pt>
                <c:pt idx="108">
                  <c:v>1.23E-2</c:v>
                </c:pt>
                <c:pt idx="109">
                  <c:v>5.6999999999999993E-3</c:v>
                </c:pt>
                <c:pt idx="110">
                  <c:v>6.6E-3</c:v>
                </c:pt>
                <c:pt idx="111">
                  <c:v>7.3000000000000001E-3</c:v>
                </c:pt>
                <c:pt idx="112">
                  <c:v>5.1000000000000004E-3</c:v>
                </c:pt>
                <c:pt idx="113">
                  <c:v>1.5E-3</c:v>
                </c:pt>
                <c:pt idx="114">
                  <c:v>3.0999999999999999E-3</c:v>
                </c:pt>
                <c:pt idx="115">
                  <c:v>1.4000000000000002E-3</c:v>
                </c:pt>
                <c:pt idx="116">
                  <c:v>-1.7000000000000001E-3</c:v>
                </c:pt>
                <c:pt idx="117">
                  <c:v>1E-4</c:v>
                </c:pt>
                <c:pt idx="118">
                  <c:v>2.6499999999999999E-2</c:v>
                </c:pt>
                <c:pt idx="119">
                  <c:v>4.8999999999999998E-3</c:v>
                </c:pt>
                <c:pt idx="120">
                  <c:v>1.1000000000000001E-3</c:v>
                </c:pt>
                <c:pt idx="121">
                  <c:v>-4.8999999999999998E-3</c:v>
                </c:pt>
                <c:pt idx="122">
                  <c:v>-4.5999999999999999E-3</c:v>
                </c:pt>
                <c:pt idx="123">
                  <c:v>2.2000000000000001E-3</c:v>
                </c:pt>
                <c:pt idx="124">
                  <c:v>7.6E-3</c:v>
                </c:pt>
                <c:pt idx="125">
                  <c:v>6.1999999999999998E-3</c:v>
                </c:pt>
                <c:pt idx="126">
                  <c:v>1.26E-2</c:v>
                </c:pt>
                <c:pt idx="127">
                  <c:v>9.1000000000000004E-3</c:v>
                </c:pt>
                <c:pt idx="128">
                  <c:v>5.4000000000000003E-3</c:v>
                </c:pt>
                <c:pt idx="129">
                  <c:v>7.4000000000000003E-3</c:v>
                </c:pt>
                <c:pt idx="130">
                  <c:v>3.4000000000000002E-3</c:v>
                </c:pt>
                <c:pt idx="131">
                  <c:v>2.5999999999999999E-3</c:v>
                </c:pt>
                <c:pt idx="132">
                  <c:v>4.5000000000000005E-3</c:v>
                </c:pt>
                <c:pt idx="133">
                  <c:v>7.8000000000000005E-3</c:v>
                </c:pt>
                <c:pt idx="134">
                  <c:v>1.0800000000000001E-2</c:v>
                </c:pt>
                <c:pt idx="135">
                  <c:v>9.4999999999999998E-3</c:v>
                </c:pt>
                <c:pt idx="136">
                  <c:v>-8.1000000000000013E-3</c:v>
                </c:pt>
                <c:pt idx="137">
                  <c:v>5.0000000000000001E-3</c:v>
                </c:pt>
                <c:pt idx="138">
                  <c:v>2.3E-3</c:v>
                </c:pt>
                <c:pt idx="139">
                  <c:v>-4.5000000000000005E-3</c:v>
                </c:pt>
                <c:pt idx="140">
                  <c:v>1.4000000000000002E-3</c:v>
                </c:pt>
                <c:pt idx="141">
                  <c:v>3.0000000000000001E-3</c:v>
                </c:pt>
                <c:pt idx="142">
                  <c:v>6.6E-3</c:v>
                </c:pt>
                <c:pt idx="143">
                  <c:v>1.1399999999999999E-2</c:v>
                </c:pt>
                <c:pt idx="144">
                  <c:v>1.37E-2</c:v>
                </c:pt>
                <c:pt idx="145">
                  <c:v>7.3000000000000001E-3</c:v>
                </c:pt>
                <c:pt idx="146">
                  <c:v>5.4000000000000003E-3</c:v>
                </c:pt>
                <c:pt idx="147">
                  <c:v>4.3E-3</c:v>
                </c:pt>
                <c:pt idx="148">
                  <c:v>3.0000000000000001E-3</c:v>
                </c:pt>
                <c:pt idx="149">
                  <c:v>7.3000000000000001E-3</c:v>
                </c:pt>
                <c:pt idx="150">
                  <c:v>8.6999999999999994E-3</c:v>
                </c:pt>
                <c:pt idx="151">
                  <c:v>1.2500000000000001E-2</c:v>
                </c:pt>
                <c:pt idx="152">
                  <c:v>3.2000000000000002E-3</c:v>
                </c:pt>
                <c:pt idx="153">
                  <c:v>7.4999999999999997E-3</c:v>
                </c:pt>
                <c:pt idx="154">
                  <c:v>6.9999999999999993E-3</c:v>
                </c:pt>
                <c:pt idx="155">
                  <c:v>5.7999999999999996E-3</c:v>
                </c:pt>
                <c:pt idx="156">
                  <c:v>1.3100000000000001E-2</c:v>
                </c:pt>
                <c:pt idx="157">
                  <c:v>8.8000000000000005E-3</c:v>
                </c:pt>
                <c:pt idx="158">
                  <c:v>6.5000000000000006E-3</c:v>
                </c:pt>
                <c:pt idx="159">
                  <c:v>5.4000000000000003E-3</c:v>
                </c:pt>
                <c:pt idx="160">
                  <c:v>3.5999999999999999E-3</c:v>
                </c:pt>
                <c:pt idx="161">
                  <c:v>5.7999999999999996E-3</c:v>
                </c:pt>
                <c:pt idx="162">
                  <c:v>8.3999999999999995E-3</c:v>
                </c:pt>
                <c:pt idx="163">
                  <c:v>-2.9999999999999997E-4</c:v>
                </c:pt>
                <c:pt idx="164">
                  <c:v>-2.5999999999999999E-3</c:v>
                </c:pt>
                <c:pt idx="165">
                  <c:v>2.8000000000000004E-3</c:v>
                </c:pt>
                <c:pt idx="166">
                  <c:v>4.5000000000000005E-3</c:v>
                </c:pt>
                <c:pt idx="167">
                  <c:v>5.6000000000000008E-3</c:v>
                </c:pt>
                <c:pt idx="168">
                  <c:v>1.1899999999999999E-2</c:v>
                </c:pt>
                <c:pt idx="169">
                  <c:v>6.8999999999999999E-3</c:v>
                </c:pt>
                <c:pt idx="170">
                  <c:v>4.3E-3</c:v>
                </c:pt>
                <c:pt idx="171">
                  <c:v>4.5000000000000005E-3</c:v>
                </c:pt>
                <c:pt idx="172">
                  <c:v>2.5000000000000001E-3</c:v>
                </c:pt>
                <c:pt idx="173">
                  <c:v>2.7000000000000001E-3</c:v>
                </c:pt>
                <c:pt idx="174">
                  <c:v>2.7000000000000001E-3</c:v>
                </c:pt>
                <c:pt idx="175">
                  <c:v>2.8000000000000004E-3</c:v>
                </c:pt>
                <c:pt idx="176">
                  <c:v>4.1999999999999997E-3</c:v>
                </c:pt>
                <c:pt idx="177">
                  <c:v>4.3E-3</c:v>
                </c:pt>
                <c:pt idx="178">
                  <c:v>4.5000000000000005E-3</c:v>
                </c:pt>
                <c:pt idx="179">
                  <c:v>5.7999999999999996E-3</c:v>
                </c:pt>
                <c:pt idx="180">
                  <c:v>1.5300000000000001E-2</c:v>
                </c:pt>
                <c:pt idx="181">
                  <c:v>7.4000000000000003E-3</c:v>
                </c:pt>
                <c:pt idx="182">
                  <c:v>7.1999999999999998E-3</c:v>
                </c:pt>
                <c:pt idx="183">
                  <c:v>5.3E-3</c:v>
                </c:pt>
                <c:pt idx="184">
                  <c:v>8.3000000000000001E-3</c:v>
                </c:pt>
                <c:pt idx="185">
                  <c:v>4.0000000000000001E-3</c:v>
                </c:pt>
                <c:pt idx="186">
                  <c:v>4.7999999999999996E-3</c:v>
                </c:pt>
                <c:pt idx="187">
                  <c:v>2.8999999999999998E-3</c:v>
                </c:pt>
                <c:pt idx="188">
                  <c:v>7.8000000000000005E-3</c:v>
                </c:pt>
                <c:pt idx="189">
                  <c:v>9.7999999999999997E-3</c:v>
                </c:pt>
                <c:pt idx="190">
                  <c:v>9.8999999999999991E-3</c:v>
                </c:pt>
                <c:pt idx="191">
                  <c:v>5.8999999999999999E-3</c:v>
                </c:pt>
                <c:pt idx="192">
                  <c:v>1.3600000000000001E-2</c:v>
                </c:pt>
                <c:pt idx="193">
                  <c:v>7.4000000000000003E-3</c:v>
                </c:pt>
                <c:pt idx="194">
                  <c:v>4.6999999999999993E-3</c:v>
                </c:pt>
                <c:pt idx="195">
                  <c:v>6.3E-3</c:v>
                </c:pt>
                <c:pt idx="196">
                  <c:v>5.0000000000000001E-3</c:v>
                </c:pt>
                <c:pt idx="197">
                  <c:v>6.6E-3</c:v>
                </c:pt>
                <c:pt idx="198">
                  <c:v>9.3999999999999986E-3</c:v>
                </c:pt>
                <c:pt idx="199">
                  <c:v>3.5999999999999999E-3</c:v>
                </c:pt>
                <c:pt idx="200">
                  <c:v>8.5000000000000006E-3</c:v>
                </c:pt>
                <c:pt idx="201">
                  <c:v>1.7600000000000001E-2</c:v>
                </c:pt>
                <c:pt idx="202">
                  <c:v>4.0000000000000002E-4</c:v>
                </c:pt>
                <c:pt idx="203">
                  <c:v>-4.0000000000000002E-4</c:v>
                </c:pt>
                <c:pt idx="204">
                  <c:v>9.1000000000000004E-3</c:v>
                </c:pt>
                <c:pt idx="205">
                  <c:v>-2.9999999999999997E-4</c:v>
                </c:pt>
                <c:pt idx="206">
                  <c:v>4.7999999999999996E-3</c:v>
                </c:pt>
                <c:pt idx="207">
                  <c:v>8.199999999999999E-3</c:v>
                </c:pt>
                <c:pt idx="208">
                  <c:v>6.3E-3</c:v>
                </c:pt>
                <c:pt idx="209">
                  <c:v>6.0000000000000001E-3</c:v>
                </c:pt>
                <c:pt idx="210">
                  <c:v>4.5999999999999999E-3</c:v>
                </c:pt>
                <c:pt idx="211">
                  <c:v>3.2000000000000002E-3</c:v>
                </c:pt>
                <c:pt idx="212">
                  <c:v>-3.8E-3</c:v>
                </c:pt>
                <c:pt idx="213">
                  <c:v>-2.0000000000000001E-4</c:v>
                </c:pt>
                <c:pt idx="214">
                  <c:v>5.6999999999999993E-3</c:v>
                </c:pt>
                <c:pt idx="215">
                  <c:v>1.29E-2</c:v>
                </c:pt>
                <c:pt idx="216">
                  <c:v>1.32E-2</c:v>
                </c:pt>
                <c:pt idx="217">
                  <c:v>3.4999999999999996E-3</c:v>
                </c:pt>
                <c:pt idx="218">
                  <c:v>8.6E-3</c:v>
                </c:pt>
                <c:pt idx="219">
                  <c:v>2.3E-3</c:v>
                </c:pt>
                <c:pt idx="220">
                  <c:v>-2.5999999999999999E-3</c:v>
                </c:pt>
                <c:pt idx="221">
                  <c:v>4.5000000000000005E-3</c:v>
                </c:pt>
                <c:pt idx="222">
                  <c:v>7.1999999999999998E-3</c:v>
                </c:pt>
                <c:pt idx="223">
                  <c:v>9.1999999999999998E-3</c:v>
                </c:pt>
                <c:pt idx="224">
                  <c:v>6.8000000000000005E-3</c:v>
                </c:pt>
                <c:pt idx="225">
                  <c:v>3.4000000000000002E-3</c:v>
                </c:pt>
                <c:pt idx="226">
                  <c:v>1.89E-2</c:v>
                </c:pt>
                <c:pt idx="227">
                  <c:v>9.3999999999999986E-3</c:v>
                </c:pt>
                <c:pt idx="228">
                  <c:v>9.8999999999999991E-3</c:v>
                </c:pt>
                <c:pt idx="229">
                  <c:v>6.8999999999999999E-3</c:v>
                </c:pt>
                <c:pt idx="230">
                  <c:v>1.18E-2</c:v>
                </c:pt>
                <c:pt idx="231">
                  <c:v>1.3999999999999999E-2</c:v>
                </c:pt>
                <c:pt idx="232">
                  <c:v>1.43E-2</c:v>
                </c:pt>
                <c:pt idx="233">
                  <c:v>1.6299999999999999E-2</c:v>
                </c:pt>
                <c:pt idx="234">
                  <c:v>1.2500000000000001E-2</c:v>
                </c:pt>
                <c:pt idx="235">
                  <c:v>5.0000000000000001E-3</c:v>
                </c:pt>
                <c:pt idx="236">
                  <c:v>-1.5E-3</c:v>
                </c:pt>
                <c:pt idx="237">
                  <c:v>5.0000000000000001E-3</c:v>
                </c:pt>
                <c:pt idx="238">
                  <c:v>1E-4</c:v>
                </c:pt>
                <c:pt idx="239">
                  <c:v>-3.8E-3</c:v>
                </c:pt>
                <c:pt idx="240">
                  <c:v>-4.1999999999999997E-3</c:v>
                </c:pt>
                <c:pt idx="241">
                  <c:v>-6.0000000000000001E-3</c:v>
                </c:pt>
                <c:pt idx="242">
                  <c:v>-2.5000000000000001E-3</c:v>
                </c:pt>
                <c:pt idx="243">
                  <c:v>7.000000000000001E-4</c:v>
                </c:pt>
                <c:pt idx="244">
                  <c:v>1.2999999999999999E-3</c:v>
                </c:pt>
                <c:pt idx="245">
                  <c:v>-4.0000000000000002E-4</c:v>
                </c:pt>
                <c:pt idx="246">
                  <c:v>3.3E-3</c:v>
                </c:pt>
                <c:pt idx="247">
                  <c:v>7.000000000000001E-4</c:v>
                </c:pt>
                <c:pt idx="248">
                  <c:v>6.1999999999999998E-3</c:v>
                </c:pt>
                <c:pt idx="249">
                  <c:v>-1.9E-3</c:v>
                </c:pt>
                <c:pt idx="250">
                  <c:v>5.0000000000000001E-4</c:v>
                </c:pt>
                <c:pt idx="251">
                  <c:v>-5.0000000000000001E-4</c:v>
                </c:pt>
                <c:pt idx="252">
                  <c:v>1.29E-2</c:v>
                </c:pt>
                <c:pt idx="253">
                  <c:v>4.3E-3</c:v>
                </c:pt>
                <c:pt idx="254">
                  <c:v>1.1599999999999999E-2</c:v>
                </c:pt>
                <c:pt idx="255">
                  <c:v>-1E-3</c:v>
                </c:pt>
                <c:pt idx="256">
                  <c:v>-1E-3</c:v>
                </c:pt>
                <c:pt idx="257">
                  <c:v>5.0000000000000001E-3</c:v>
                </c:pt>
                <c:pt idx="258">
                  <c:v>3.8E-3</c:v>
                </c:pt>
                <c:pt idx="259">
                  <c:v>4.0000000000000002E-4</c:v>
                </c:pt>
                <c:pt idx="260">
                  <c:v>2.8999999999999998E-3</c:v>
                </c:pt>
                <c:pt idx="261">
                  <c:v>5.3E-3</c:v>
                </c:pt>
                <c:pt idx="262">
                  <c:v>7.7000000000000002E-3</c:v>
                </c:pt>
                <c:pt idx="263">
                  <c:v>8.0000000000000004E-4</c:v>
                </c:pt>
                <c:pt idx="264">
                  <c:v>8.199999999999999E-3</c:v>
                </c:pt>
                <c:pt idx="265">
                  <c:v>7.4999999999999997E-3</c:v>
                </c:pt>
                <c:pt idx="266">
                  <c:v>9.1999999999999998E-3</c:v>
                </c:pt>
                <c:pt idx="267">
                  <c:v>6.3E-3</c:v>
                </c:pt>
                <c:pt idx="268">
                  <c:v>4.8999999999999998E-3</c:v>
                </c:pt>
                <c:pt idx="269">
                  <c:v>5.3E-3</c:v>
                </c:pt>
                <c:pt idx="270">
                  <c:v>9.4999999999999998E-3</c:v>
                </c:pt>
                <c:pt idx="271">
                  <c:v>6.0000000000000001E-3</c:v>
                </c:pt>
                <c:pt idx="272">
                  <c:v>-7.000000000000001E-4</c:v>
                </c:pt>
                <c:pt idx="273">
                  <c:v>-4.0000000000000002E-4</c:v>
                </c:pt>
                <c:pt idx="274">
                  <c:v>2.2000000000000001E-3</c:v>
                </c:pt>
                <c:pt idx="275">
                  <c:v>2.2000000000000001E-3</c:v>
                </c:pt>
                <c:pt idx="276">
                  <c:v>8.9999999999999998E-4</c:v>
                </c:pt>
                <c:pt idx="277">
                  <c:v>5.0000000000000001E-3</c:v>
                </c:pt>
                <c:pt idx="278">
                  <c:v>3.3E-3</c:v>
                </c:pt>
                <c:pt idx="279">
                  <c:v>3.7000000000000002E-3</c:v>
                </c:pt>
                <c:pt idx="280">
                  <c:v>1.2999999999999999E-3</c:v>
                </c:pt>
                <c:pt idx="281">
                  <c:v>1.1999999999999999E-3</c:v>
                </c:pt>
                <c:pt idx="282">
                  <c:v>3.4999999999999996E-3</c:v>
                </c:pt>
                <c:pt idx="283">
                  <c:v>4.5000000000000005E-3</c:v>
                </c:pt>
                <c:pt idx="284">
                  <c:v>4.8999999999999998E-3</c:v>
                </c:pt>
                <c:pt idx="285">
                  <c:v>2.9999999999999997E-4</c:v>
                </c:pt>
                <c:pt idx="286">
                  <c:v>-1E-4</c:v>
                </c:pt>
                <c:pt idx="287">
                  <c:v>5.4000000000000003E-3</c:v>
                </c:pt>
                <c:pt idx="288">
                  <c:v>4.8999999999999998E-3</c:v>
                </c:pt>
                <c:pt idx="289">
                  <c:v>8.199999999999999E-3</c:v>
                </c:pt>
                <c:pt idx="290">
                  <c:v>4.7999999999999996E-3</c:v>
                </c:pt>
                <c:pt idx="291">
                  <c:v>1.7000000000000001E-3</c:v>
                </c:pt>
                <c:pt idx="292">
                  <c:v>2.7000000000000001E-3</c:v>
                </c:pt>
                <c:pt idx="293">
                  <c:v>6.1999999999999998E-3</c:v>
                </c:pt>
                <c:pt idx="294">
                  <c:v>3.0000000000000001E-3</c:v>
                </c:pt>
                <c:pt idx="295">
                  <c:v>1.4000000000000002E-3</c:v>
                </c:pt>
                <c:pt idx="296">
                  <c:v>2.8999999999999998E-3</c:v>
                </c:pt>
                <c:pt idx="297">
                  <c:v>-2.9999999999999997E-4</c:v>
                </c:pt>
                <c:pt idx="298">
                  <c:v>4.5000000000000005E-3</c:v>
                </c:pt>
                <c:pt idx="299">
                  <c:v>3.0999999999999999E-3</c:v>
                </c:pt>
                <c:pt idx="300">
                  <c:v>2.5000000000000001E-3</c:v>
                </c:pt>
                <c:pt idx="301">
                  <c:v>2E-3</c:v>
                </c:pt>
                <c:pt idx="302">
                  <c:v>2.3E-3</c:v>
                </c:pt>
                <c:pt idx="303">
                  <c:v>1.9E-3</c:v>
                </c:pt>
                <c:pt idx="304">
                  <c:v>2.2000000000000001E-3</c:v>
                </c:pt>
                <c:pt idx="305">
                  <c:v>5.3E-3</c:v>
                </c:pt>
                <c:pt idx="306">
                  <c:v>5.6999999999999993E-3</c:v>
                </c:pt>
                <c:pt idx="307">
                  <c:v>4.1999999999999997E-3</c:v>
                </c:pt>
                <c:pt idx="308">
                  <c:v>5.0000000000000001E-4</c:v>
                </c:pt>
                <c:pt idx="309">
                  <c:v>1.5E-3</c:v>
                </c:pt>
                <c:pt idx="310">
                  <c:v>1.9E-3</c:v>
                </c:pt>
                <c:pt idx="311">
                  <c:v>-1.1000000000000001E-3</c:v>
                </c:pt>
                <c:pt idx="312">
                  <c:v>-3.5999999999999999E-3</c:v>
                </c:pt>
                <c:pt idx="313">
                  <c:v>3.0999999999999999E-3</c:v>
                </c:pt>
                <c:pt idx="314">
                  <c:v>2.0999999999999999E-3</c:v>
                </c:pt>
                <c:pt idx="315">
                  <c:v>3.4000000000000002E-3</c:v>
                </c:pt>
                <c:pt idx="316">
                  <c:v>2E-3</c:v>
                </c:pt>
                <c:pt idx="317">
                  <c:v>3.7000000000000002E-3</c:v>
                </c:pt>
                <c:pt idx="318">
                  <c:v>5.1000000000000004E-3</c:v>
                </c:pt>
                <c:pt idx="319">
                  <c:v>7.000000000000001E-4</c:v>
                </c:pt>
                <c:pt idx="320">
                  <c:v>-2.9999999999999997E-4</c:v>
                </c:pt>
                <c:pt idx="321">
                  <c:v>5.0000000000000001E-3</c:v>
                </c:pt>
                <c:pt idx="322">
                  <c:v>4.6999999999999993E-3</c:v>
                </c:pt>
                <c:pt idx="323">
                  <c:v>4.3E-3</c:v>
                </c:pt>
                <c:pt idx="324">
                  <c:v>9.1000000000000004E-3</c:v>
                </c:pt>
                <c:pt idx="325">
                  <c:v>2.0999999999999999E-3</c:v>
                </c:pt>
                <c:pt idx="326">
                  <c:v>2E-3</c:v>
                </c:pt>
                <c:pt idx="327">
                  <c:v>1.7000000000000001E-3</c:v>
                </c:pt>
                <c:pt idx="328">
                  <c:v>4.5999999999999999E-3</c:v>
                </c:pt>
                <c:pt idx="329">
                  <c:v>4.4000000000000003E-3</c:v>
                </c:pt>
                <c:pt idx="330">
                  <c:v>6.8999999999999999E-3</c:v>
                </c:pt>
                <c:pt idx="331">
                  <c:v>1.8E-3</c:v>
                </c:pt>
                <c:pt idx="332">
                  <c:v>-2.0999999999999999E-3</c:v>
                </c:pt>
                <c:pt idx="333">
                  <c:v>6.8999999999999999E-3</c:v>
                </c:pt>
                <c:pt idx="334">
                  <c:v>3.9000000000000003E-3</c:v>
                </c:pt>
                <c:pt idx="335">
                  <c:v>1E-4</c:v>
                </c:pt>
                <c:pt idx="336">
                  <c:v>5.1999999999999998E-3</c:v>
                </c:pt>
                <c:pt idx="337">
                  <c:v>3.4000000000000002E-3</c:v>
                </c:pt>
                <c:pt idx="338">
                  <c:v>2.3999999999999998E-3</c:v>
                </c:pt>
                <c:pt idx="339">
                  <c:v>2.5999999999999999E-3</c:v>
                </c:pt>
                <c:pt idx="340">
                  <c:v>3.0999999999999999E-3</c:v>
                </c:pt>
                <c:pt idx="341">
                  <c:v>8.6E-3</c:v>
                </c:pt>
                <c:pt idx="342">
                  <c:v>1.5100000000000001E-2</c:v>
                </c:pt>
                <c:pt idx="343">
                  <c:v>-3.0000000000000001E-3</c:v>
                </c:pt>
                <c:pt idx="344">
                  <c:v>-5.5000000000000005E-3</c:v>
                </c:pt>
                <c:pt idx="345">
                  <c:v>5.4000000000000003E-3</c:v>
                </c:pt>
                <c:pt idx="346">
                  <c:v>8.6E-3</c:v>
                </c:pt>
                <c:pt idx="347">
                  <c:v>9.4999999999999998E-3</c:v>
                </c:pt>
                <c:pt idx="348">
                  <c:v>-4.0000000000000001E-3</c:v>
                </c:pt>
                <c:pt idx="349">
                  <c:v>-2E-3</c:v>
                </c:pt>
                <c:pt idx="350">
                  <c:v>2.3E-3</c:v>
                </c:pt>
                <c:pt idx="351">
                  <c:v>4.0000000000000002E-4</c:v>
                </c:pt>
                <c:pt idx="352">
                  <c:v>4.6999999999999993E-3</c:v>
                </c:pt>
                <c:pt idx="353">
                  <c:v>5.6999999999999993E-3</c:v>
                </c:pt>
                <c:pt idx="354">
                  <c:v>3.5999999999999999E-3</c:v>
                </c:pt>
                <c:pt idx="355">
                  <c:v>4.4000000000000003E-3</c:v>
                </c:pt>
                <c:pt idx="356">
                  <c:v>6.0000000000000001E-3</c:v>
                </c:pt>
                <c:pt idx="357">
                  <c:v>3.4000000000000002E-3</c:v>
                </c:pt>
                <c:pt idx="358">
                  <c:v>-2.8999999999999998E-3</c:v>
                </c:pt>
                <c:pt idx="359">
                  <c:v>1.2999999999999999E-3</c:v>
                </c:pt>
                <c:pt idx="360">
                  <c:v>1.3500000000000002E-2</c:v>
                </c:pt>
                <c:pt idx="361">
                  <c:v>1.4000000000000002E-3</c:v>
                </c:pt>
                <c:pt idx="362">
                  <c:v>-4.0000000000000002E-4</c:v>
                </c:pt>
                <c:pt idx="363">
                  <c:v>6.0000000000000001E-3</c:v>
                </c:pt>
                <c:pt idx="364">
                  <c:v>2.5999999999999999E-3</c:v>
                </c:pt>
                <c:pt idx="365">
                  <c:v>8.3000000000000001E-3</c:v>
                </c:pt>
                <c:pt idx="366">
                  <c:v>-5.9999999999999995E-4</c:v>
                </c:pt>
                <c:pt idx="367">
                  <c:v>-8.6E-3</c:v>
                </c:pt>
                <c:pt idx="368">
                  <c:v>-5.7999999999999996E-3</c:v>
                </c:pt>
                <c:pt idx="369">
                  <c:v>6.9999999999999993E-3</c:v>
                </c:pt>
                <c:pt idx="370">
                  <c:v>4.4000000000000003E-3</c:v>
                </c:pt>
                <c:pt idx="371">
                  <c:v>6.0000000000000001E-3</c:v>
                </c:pt>
                <c:pt idx="372">
                  <c:v>-2.3999999999999998E-3</c:v>
                </c:pt>
                <c:pt idx="373">
                  <c:v>-4.0000000000000001E-3</c:v>
                </c:pt>
                <c:pt idx="374">
                  <c:v>4.7999999999999996E-3</c:v>
                </c:pt>
                <c:pt idx="375">
                  <c:v>7.0999999999999995E-3</c:v>
                </c:pt>
                <c:pt idx="376">
                  <c:v>1.9E-3</c:v>
                </c:pt>
                <c:pt idx="377">
                  <c:v>1.41E-2</c:v>
                </c:pt>
                <c:pt idx="378">
                  <c:v>4.1999999999999997E-3</c:v>
                </c:pt>
                <c:pt idx="379">
                  <c:v>4.0000000000000001E-3</c:v>
                </c:pt>
                <c:pt idx="380">
                  <c:v>1.6000000000000001E-3</c:v>
                </c:pt>
                <c:pt idx="381">
                  <c:v>1.06E-2</c:v>
                </c:pt>
                <c:pt idx="382">
                  <c:v>5.5000000000000005E-3</c:v>
                </c:pt>
                <c:pt idx="383">
                  <c:v>-1E-4</c:v>
                </c:pt>
                <c:pt idx="384">
                  <c:v>1.5E-3</c:v>
                </c:pt>
                <c:pt idx="385">
                  <c:v>3.2000000000000002E-3</c:v>
                </c:pt>
                <c:pt idx="386">
                  <c:v>3.3E-3</c:v>
                </c:pt>
                <c:pt idx="387">
                  <c:v>1.1000000000000001E-3</c:v>
                </c:pt>
                <c:pt idx="388">
                  <c:v>1.6000000000000001E-3</c:v>
                </c:pt>
                <c:pt idx="389">
                  <c:v>1.9E-3</c:v>
                </c:pt>
                <c:pt idx="390">
                  <c:v>3.3E-3</c:v>
                </c:pt>
                <c:pt idx="391">
                  <c:v>2.0999999999999999E-3</c:v>
                </c:pt>
                <c:pt idx="392">
                  <c:v>2.0999999999999999E-3</c:v>
                </c:pt>
                <c:pt idx="393">
                  <c:v>3.5999999999999999E-3</c:v>
                </c:pt>
                <c:pt idx="394">
                  <c:v>4.8999999999999998E-3</c:v>
                </c:pt>
                <c:pt idx="395">
                  <c:v>1.7000000000000001E-3</c:v>
                </c:pt>
                <c:pt idx="396">
                  <c:v>-4.0000000000000002E-4</c:v>
                </c:pt>
                <c:pt idx="397">
                  <c:v>4.1999999999999997E-3</c:v>
                </c:pt>
                <c:pt idx="398">
                  <c:v>1.4999999999999999E-2</c:v>
                </c:pt>
                <c:pt idx="399">
                  <c:v>5.4000000000000003E-3</c:v>
                </c:pt>
                <c:pt idx="400">
                  <c:v>1.3100000000000001E-2</c:v>
                </c:pt>
                <c:pt idx="401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72-9733-1183C051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  <c:max val="8.5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Variación relativa de la brecha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IMAE!$G$2:$G$258</c:f>
              <c:numCache>
                <c:formatCode>General</c:formatCode>
                <c:ptCount val="257"/>
                <c:pt idx="0">
                  <c:v>8.0318514781122907E-3</c:v>
                </c:pt>
                <c:pt idx="1">
                  <c:v>5.3267719097291099E-3</c:v>
                </c:pt>
                <c:pt idx="2">
                  <c:v>-1.89776812204836E-2</c:v>
                </c:pt>
                <c:pt idx="3">
                  <c:v>1.4907232369731399E-2</c:v>
                </c:pt>
                <c:pt idx="4">
                  <c:v>-7.8379997658647692E-3</c:v>
                </c:pt>
                <c:pt idx="5">
                  <c:v>-1.9010354106035601E-2</c:v>
                </c:pt>
                <c:pt idx="6">
                  <c:v>-1.3661778811641E-2</c:v>
                </c:pt>
                <c:pt idx="7">
                  <c:v>-1.7424877339340401E-2</c:v>
                </c:pt>
                <c:pt idx="8">
                  <c:v>-1.1730039640429101E-3</c:v>
                </c:pt>
                <c:pt idx="9">
                  <c:v>1.0016022532418199E-2</c:v>
                </c:pt>
                <c:pt idx="10">
                  <c:v>4.8586194351512403E-3</c:v>
                </c:pt>
                <c:pt idx="11">
                  <c:v>1.0951026042573701E-2</c:v>
                </c:pt>
                <c:pt idx="12">
                  <c:v>2.9232932731971901E-3</c:v>
                </c:pt>
                <c:pt idx="13">
                  <c:v>-7.4545088038792796E-4</c:v>
                </c:pt>
                <c:pt idx="14">
                  <c:v>1.60545802937211E-4</c:v>
                </c:pt>
                <c:pt idx="15">
                  <c:v>-4.9553035381546297E-3</c:v>
                </c:pt>
                <c:pt idx="16">
                  <c:v>7.5203620404176597E-3</c:v>
                </c:pt>
                <c:pt idx="17">
                  <c:v>8.1610038038334495E-3</c:v>
                </c:pt>
                <c:pt idx="18">
                  <c:v>6.1282857825253898E-3</c:v>
                </c:pt>
                <c:pt idx="19">
                  <c:v>3.5479209333632699E-3</c:v>
                </c:pt>
                <c:pt idx="20">
                  <c:v>2.7009081436822201E-2</c:v>
                </c:pt>
                <c:pt idx="21">
                  <c:v>4.3711447509607098E-3</c:v>
                </c:pt>
                <c:pt idx="22">
                  <c:v>3.1062659918634E-3</c:v>
                </c:pt>
                <c:pt idx="23">
                  <c:v>1.00600213941532E-2</c:v>
                </c:pt>
                <c:pt idx="24">
                  <c:v>1.1987545454043401E-2</c:v>
                </c:pt>
                <c:pt idx="25">
                  <c:v>8.4774196459348194E-3</c:v>
                </c:pt>
                <c:pt idx="26">
                  <c:v>8.5752469508165296E-3</c:v>
                </c:pt>
                <c:pt idx="27">
                  <c:v>1.12879758725398E-2</c:v>
                </c:pt>
                <c:pt idx="28">
                  <c:v>-5.8072122911478298E-3</c:v>
                </c:pt>
                <c:pt idx="29">
                  <c:v>-2.4988929473112498E-3</c:v>
                </c:pt>
                <c:pt idx="30">
                  <c:v>2.8676750148949099E-4</c:v>
                </c:pt>
                <c:pt idx="31">
                  <c:v>8.1934458089389494E-3</c:v>
                </c:pt>
                <c:pt idx="32">
                  <c:v>-3.15883343575554E-4</c:v>
                </c:pt>
                <c:pt idx="33">
                  <c:v>-9.9668255225709296E-3</c:v>
                </c:pt>
                <c:pt idx="34">
                  <c:v>5.0400507725998599E-3</c:v>
                </c:pt>
                <c:pt idx="35">
                  <c:v>-2.0539476005284999E-2</c:v>
                </c:pt>
                <c:pt idx="36">
                  <c:v>-1.14726844864366E-2</c:v>
                </c:pt>
                <c:pt idx="37">
                  <c:v>8.8105043914534897E-3</c:v>
                </c:pt>
                <c:pt idx="38">
                  <c:v>-1.78634869911064E-2</c:v>
                </c:pt>
                <c:pt idx="39">
                  <c:v>-5.9102850752130499E-4</c:v>
                </c:pt>
                <c:pt idx="40">
                  <c:v>-7.9228284916147192E-3</c:v>
                </c:pt>
                <c:pt idx="41">
                  <c:v>-3.6088063722464802E-3</c:v>
                </c:pt>
                <c:pt idx="42">
                  <c:v>-1.43561113325377E-3</c:v>
                </c:pt>
                <c:pt idx="43">
                  <c:v>1.4639292420322099E-3</c:v>
                </c:pt>
                <c:pt idx="44">
                  <c:v>-4.65187951218021E-3</c:v>
                </c:pt>
                <c:pt idx="45">
                  <c:v>1.3167055750135E-2</c:v>
                </c:pt>
                <c:pt idx="46">
                  <c:v>-1.9791241233170498E-3</c:v>
                </c:pt>
                <c:pt idx="47">
                  <c:v>-4.9938342895755102E-3</c:v>
                </c:pt>
                <c:pt idx="48">
                  <c:v>-4.1353841286113401E-3</c:v>
                </c:pt>
                <c:pt idx="49">
                  <c:v>1.4583290326792E-3</c:v>
                </c:pt>
                <c:pt idx="50">
                  <c:v>2.1244645628838901E-3</c:v>
                </c:pt>
                <c:pt idx="51">
                  <c:v>-7.8160252657214803E-4</c:v>
                </c:pt>
                <c:pt idx="52">
                  <c:v>5.8291956087989302E-3</c:v>
                </c:pt>
                <c:pt idx="53">
                  <c:v>-7.0901430826331201E-3</c:v>
                </c:pt>
                <c:pt idx="54">
                  <c:v>-1.3873962182900899E-2</c:v>
                </c:pt>
                <c:pt idx="55">
                  <c:v>-1.6653238823133201E-2</c:v>
                </c:pt>
                <c:pt idx="56">
                  <c:v>-2.35593131538052E-2</c:v>
                </c:pt>
                <c:pt idx="57">
                  <c:v>-3.2599345454937603E-2</c:v>
                </c:pt>
                <c:pt idx="58">
                  <c:v>-3.0309399702683301E-2</c:v>
                </c:pt>
                <c:pt idx="59">
                  <c:v>-1.3009212560762199E-3</c:v>
                </c:pt>
                <c:pt idx="60">
                  <c:v>-3.5381041890057501E-3</c:v>
                </c:pt>
                <c:pt idx="61">
                  <c:v>-7.1023524937855404E-3</c:v>
                </c:pt>
                <c:pt idx="62">
                  <c:v>5.7136392739038904E-3</c:v>
                </c:pt>
                <c:pt idx="63">
                  <c:v>-1.9561736352491099E-2</c:v>
                </c:pt>
                <c:pt idx="64">
                  <c:v>-1.0337272265974E-2</c:v>
                </c:pt>
                <c:pt idx="65">
                  <c:v>-1.1444925204721301E-2</c:v>
                </c:pt>
                <c:pt idx="66">
                  <c:v>-2.0427260116370502E-3</c:v>
                </c:pt>
                <c:pt idx="67">
                  <c:v>-7.74410511798675E-3</c:v>
                </c:pt>
                <c:pt idx="68">
                  <c:v>7.2628140011603403E-3</c:v>
                </c:pt>
                <c:pt idx="69">
                  <c:v>4.7380781481336899E-3</c:v>
                </c:pt>
                <c:pt idx="70">
                  <c:v>4.2938088881801801E-3</c:v>
                </c:pt>
                <c:pt idx="71">
                  <c:v>6.2681994447626602E-3</c:v>
                </c:pt>
                <c:pt idx="72">
                  <c:v>1.02649472509045E-2</c:v>
                </c:pt>
                <c:pt idx="73">
                  <c:v>1.7036242581578001E-2</c:v>
                </c:pt>
                <c:pt idx="74">
                  <c:v>1.6391229314928101E-2</c:v>
                </c:pt>
                <c:pt idx="75">
                  <c:v>2.3530456415715201E-3</c:v>
                </c:pt>
                <c:pt idx="76">
                  <c:v>6.4562680581143998E-3</c:v>
                </c:pt>
                <c:pt idx="77">
                  <c:v>1.53034637493748E-2</c:v>
                </c:pt>
                <c:pt idx="78">
                  <c:v>1.3058857725741E-2</c:v>
                </c:pt>
                <c:pt idx="79">
                  <c:v>9.2719976464735003E-3</c:v>
                </c:pt>
                <c:pt idx="80">
                  <c:v>8.9993102842861397E-3</c:v>
                </c:pt>
                <c:pt idx="81">
                  <c:v>5.6694221688850799E-4</c:v>
                </c:pt>
                <c:pt idx="82">
                  <c:v>1.47651824250887E-2</c:v>
                </c:pt>
                <c:pt idx="83">
                  <c:v>8.7200312613300406E-3</c:v>
                </c:pt>
                <c:pt idx="84">
                  <c:v>1.7285947837872899E-2</c:v>
                </c:pt>
                <c:pt idx="85">
                  <c:v>1.39395711836439E-2</c:v>
                </c:pt>
                <c:pt idx="86">
                  <c:v>5.4587453155422903E-3</c:v>
                </c:pt>
                <c:pt idx="87">
                  <c:v>2.4535549801888101E-2</c:v>
                </c:pt>
                <c:pt idx="88">
                  <c:v>2.0411338955632401E-2</c:v>
                </c:pt>
                <c:pt idx="89">
                  <c:v>2.1649695033963402E-2</c:v>
                </c:pt>
                <c:pt idx="90">
                  <c:v>4.7366941380919798E-4</c:v>
                </c:pt>
                <c:pt idx="91">
                  <c:v>1.4396662221172399E-2</c:v>
                </c:pt>
                <c:pt idx="92">
                  <c:v>6.8685981603233597E-3</c:v>
                </c:pt>
                <c:pt idx="93">
                  <c:v>7.0601097168232199E-3</c:v>
                </c:pt>
                <c:pt idx="94">
                  <c:v>1.5670306721339299E-2</c:v>
                </c:pt>
                <c:pt idx="95">
                  <c:v>-9.8265118299122496E-3</c:v>
                </c:pt>
                <c:pt idx="96">
                  <c:v>-1.5424890415523499E-2</c:v>
                </c:pt>
                <c:pt idx="97">
                  <c:v>-1.8551107922942799E-2</c:v>
                </c:pt>
                <c:pt idx="98">
                  <c:v>-1.6861022627265299E-2</c:v>
                </c:pt>
                <c:pt idx="99">
                  <c:v>-1.07173852448402E-3</c:v>
                </c:pt>
                <c:pt idx="100">
                  <c:v>-1.1156724790965E-2</c:v>
                </c:pt>
                <c:pt idx="101">
                  <c:v>-1.5675336688408498E-2</c:v>
                </c:pt>
                <c:pt idx="102">
                  <c:v>-1.51273656079304E-3</c:v>
                </c:pt>
                <c:pt idx="103">
                  <c:v>-1.0452597101181299E-4</c:v>
                </c:pt>
                <c:pt idx="104">
                  <c:v>-5.9180830672378899E-3</c:v>
                </c:pt>
                <c:pt idx="105">
                  <c:v>3.8302782343514401E-3</c:v>
                </c:pt>
                <c:pt idx="106">
                  <c:v>-7.9851924604720705E-3</c:v>
                </c:pt>
                <c:pt idx="107">
                  <c:v>-1.4183971915470901E-3</c:v>
                </c:pt>
                <c:pt idx="108">
                  <c:v>-1.18363476969319E-2</c:v>
                </c:pt>
                <c:pt idx="109">
                  <c:v>-1.7056413499328401E-2</c:v>
                </c:pt>
                <c:pt idx="110">
                  <c:v>2.87841998431666E-3</c:v>
                </c:pt>
                <c:pt idx="111">
                  <c:v>-1.0420843810562E-2</c:v>
                </c:pt>
                <c:pt idx="112">
                  <c:v>-4.76303989489752E-3</c:v>
                </c:pt>
                <c:pt idx="113">
                  <c:v>-3.2729939518536099E-3</c:v>
                </c:pt>
                <c:pt idx="114">
                  <c:v>-1.5698433854724098E-2</c:v>
                </c:pt>
                <c:pt idx="115">
                  <c:v>-1.48070509730802E-2</c:v>
                </c:pt>
                <c:pt idx="116">
                  <c:v>-1.0065002230650299E-2</c:v>
                </c:pt>
                <c:pt idx="117">
                  <c:v>-3.9591964632648196E-3</c:v>
                </c:pt>
                <c:pt idx="118">
                  <c:v>-4.5877242320641999E-3</c:v>
                </c:pt>
                <c:pt idx="119">
                  <c:v>7.1222616567528998E-3</c:v>
                </c:pt>
                <c:pt idx="120">
                  <c:v>5.1769547008589699E-3</c:v>
                </c:pt>
                <c:pt idx="121">
                  <c:v>-1.2316142221265201E-3</c:v>
                </c:pt>
                <c:pt idx="122">
                  <c:v>3.6563548291853102E-4</c:v>
                </c:pt>
                <c:pt idx="123">
                  <c:v>4.7856275366234E-3</c:v>
                </c:pt>
                <c:pt idx="124">
                  <c:v>1.1776771651584501E-3</c:v>
                </c:pt>
                <c:pt idx="125">
                  <c:v>7.8352483910145206E-3</c:v>
                </c:pt>
                <c:pt idx="126">
                  <c:v>7.4706399502588701E-3</c:v>
                </c:pt>
                <c:pt idx="127">
                  <c:v>9.0243977058603892E-3</c:v>
                </c:pt>
                <c:pt idx="128">
                  <c:v>7.6880794828974499E-3</c:v>
                </c:pt>
                <c:pt idx="129">
                  <c:v>-1.6873731709035199E-3</c:v>
                </c:pt>
                <c:pt idx="130">
                  <c:v>8.1880357531732492E-3</c:v>
                </c:pt>
                <c:pt idx="131">
                  <c:v>4.7587207283073001E-4</c:v>
                </c:pt>
                <c:pt idx="132">
                  <c:v>-1.27534500132235E-3</c:v>
                </c:pt>
                <c:pt idx="133">
                  <c:v>-9.3712515112283595E-4</c:v>
                </c:pt>
                <c:pt idx="134">
                  <c:v>9.9887343330382801E-3</c:v>
                </c:pt>
                <c:pt idx="135">
                  <c:v>-9.8118408198666993E-3</c:v>
                </c:pt>
                <c:pt idx="136">
                  <c:v>-3.6359311161564402E-3</c:v>
                </c:pt>
                <c:pt idx="137">
                  <c:v>4.7165831338983E-4</c:v>
                </c:pt>
                <c:pt idx="138">
                  <c:v>-3.74082333653289E-3</c:v>
                </c:pt>
                <c:pt idx="139">
                  <c:v>-2.27308563549078E-3</c:v>
                </c:pt>
                <c:pt idx="140">
                  <c:v>6.78924440110327E-4</c:v>
                </c:pt>
                <c:pt idx="141">
                  <c:v>4.9113894126574503E-3</c:v>
                </c:pt>
                <c:pt idx="142">
                  <c:v>-2.59480817892669E-3</c:v>
                </c:pt>
                <c:pt idx="143">
                  <c:v>1.51173996268793E-3</c:v>
                </c:pt>
                <c:pt idx="144">
                  <c:v>-6.6179888058244898E-4</c:v>
                </c:pt>
                <c:pt idx="145">
                  <c:v>3.4209449753922301E-3</c:v>
                </c:pt>
                <c:pt idx="146">
                  <c:v>-2.4378756693971401E-3</c:v>
                </c:pt>
                <c:pt idx="147">
                  <c:v>-1.2367477310474299E-3</c:v>
                </c:pt>
                <c:pt idx="148">
                  <c:v>-2.7159830981814599E-3</c:v>
                </c:pt>
                <c:pt idx="149">
                  <c:v>-4.0886050389560098E-3</c:v>
                </c:pt>
                <c:pt idx="150">
                  <c:v>-5.6291357831112004E-3</c:v>
                </c:pt>
                <c:pt idx="151">
                  <c:v>-4.35756166186282E-3</c:v>
                </c:pt>
                <c:pt idx="152">
                  <c:v>-4.6491175362641099E-4</c:v>
                </c:pt>
                <c:pt idx="153">
                  <c:v>-4.0198904306407001E-3</c:v>
                </c:pt>
                <c:pt idx="154">
                  <c:v>-5.5883875125481699E-3</c:v>
                </c:pt>
                <c:pt idx="155">
                  <c:v>-1.6297523217108201E-2</c:v>
                </c:pt>
                <c:pt idx="156">
                  <c:v>-4.2654395072181097E-3</c:v>
                </c:pt>
                <c:pt idx="157">
                  <c:v>1.0779576284701E-3</c:v>
                </c:pt>
                <c:pt idx="158">
                  <c:v>1.0643750008310999E-3</c:v>
                </c:pt>
                <c:pt idx="159">
                  <c:v>7.3765627065008601E-3</c:v>
                </c:pt>
                <c:pt idx="160">
                  <c:v>7.3451600616096799E-3</c:v>
                </c:pt>
                <c:pt idx="161">
                  <c:v>1.13395392781064E-3</c:v>
                </c:pt>
                <c:pt idx="162">
                  <c:v>1.58599008851451E-3</c:v>
                </c:pt>
                <c:pt idx="163">
                  <c:v>-4.9713214595084598E-3</c:v>
                </c:pt>
                <c:pt idx="164">
                  <c:v>-2.62748167571298E-3</c:v>
                </c:pt>
                <c:pt idx="165">
                  <c:v>-6.8235132010423195E-4</c:v>
                </c:pt>
                <c:pt idx="166">
                  <c:v>7.58497608533539E-3</c:v>
                </c:pt>
                <c:pt idx="167">
                  <c:v>2.8346301317507799E-3</c:v>
                </c:pt>
                <c:pt idx="168">
                  <c:v>5.7381538136274599E-3</c:v>
                </c:pt>
                <c:pt idx="169">
                  <c:v>6.1105707144237598E-3</c:v>
                </c:pt>
                <c:pt idx="170">
                  <c:v>7.7497909708206802E-3</c:v>
                </c:pt>
                <c:pt idx="171">
                  <c:v>-3.6304139801793599E-3</c:v>
                </c:pt>
                <c:pt idx="172">
                  <c:v>-4.8516499262635697E-3</c:v>
                </c:pt>
                <c:pt idx="173">
                  <c:v>4.8522354129668099E-3</c:v>
                </c:pt>
                <c:pt idx="174">
                  <c:v>8.7808231827138702E-3</c:v>
                </c:pt>
                <c:pt idx="175">
                  <c:v>1.1429682483140901E-2</c:v>
                </c:pt>
                <c:pt idx="176">
                  <c:v>7.9491245369072705E-3</c:v>
                </c:pt>
                <c:pt idx="177">
                  <c:v>7.0957505267077101E-3</c:v>
                </c:pt>
                <c:pt idx="178">
                  <c:v>1.12513416961455E-2</c:v>
                </c:pt>
                <c:pt idx="179">
                  <c:v>-7.0974047335094596E-3</c:v>
                </c:pt>
                <c:pt idx="180">
                  <c:v>-7.93710142273347E-3</c:v>
                </c:pt>
                <c:pt idx="181">
                  <c:v>-1.0021810645018E-2</c:v>
                </c:pt>
                <c:pt idx="182">
                  <c:v>-7.5932381562966297E-3</c:v>
                </c:pt>
                <c:pt idx="183">
                  <c:v>-6.1239344278256197E-3</c:v>
                </c:pt>
                <c:pt idx="184">
                  <c:v>2.5334588391850701E-3</c:v>
                </c:pt>
                <c:pt idx="185">
                  <c:v>-3.1294335254449701E-3</c:v>
                </c:pt>
                <c:pt idx="186">
                  <c:v>-1.44484707622669E-2</c:v>
                </c:pt>
                <c:pt idx="187">
                  <c:v>-1.2439950032895399E-4</c:v>
                </c:pt>
                <c:pt idx="188">
                  <c:v>9.7679059755837101E-4</c:v>
                </c:pt>
                <c:pt idx="189" formatCode="0.00E+00">
                  <c:v>9.4202153615960396E-5</c:v>
                </c:pt>
                <c:pt idx="190">
                  <c:v>7.1176249966303897E-3</c:v>
                </c:pt>
                <c:pt idx="191">
                  <c:v>9.2443088005150203E-3</c:v>
                </c:pt>
                <c:pt idx="192">
                  <c:v>1.025829557281E-2</c:v>
                </c:pt>
                <c:pt idx="193">
                  <c:v>4.1230928912237902E-3</c:v>
                </c:pt>
                <c:pt idx="194">
                  <c:v>-5.8264198454865603E-3</c:v>
                </c:pt>
                <c:pt idx="195">
                  <c:v>-3.3706979233364299E-4</c:v>
                </c:pt>
                <c:pt idx="196">
                  <c:v>-6.64584959225721E-3</c:v>
                </c:pt>
                <c:pt idx="197">
                  <c:v>-8.2051099027270497E-3</c:v>
                </c:pt>
                <c:pt idx="198">
                  <c:v>-2.3356216226562499E-3</c:v>
                </c:pt>
                <c:pt idx="199">
                  <c:v>-1.73352637425979E-3</c:v>
                </c:pt>
                <c:pt idx="200">
                  <c:v>-4.6049541281920703E-3</c:v>
                </c:pt>
                <c:pt idx="201">
                  <c:v>-4.3193277033255302E-3</c:v>
                </c:pt>
                <c:pt idx="202">
                  <c:v>-6.6634381806002204E-3</c:v>
                </c:pt>
                <c:pt idx="203">
                  <c:v>-3.1316146947002298E-4</c:v>
                </c:pt>
                <c:pt idx="204">
                  <c:v>-1.1414279101793199E-3</c:v>
                </c:pt>
                <c:pt idx="205">
                  <c:v>4.8910260097252698E-3</c:v>
                </c:pt>
                <c:pt idx="206">
                  <c:v>8.9326956753981793E-3</c:v>
                </c:pt>
                <c:pt idx="207">
                  <c:v>1.7035583944111101E-3</c:v>
                </c:pt>
                <c:pt idx="208">
                  <c:v>5.0306391729407198E-3</c:v>
                </c:pt>
                <c:pt idx="209">
                  <c:v>7.6703234400502199E-3</c:v>
                </c:pt>
                <c:pt idx="210">
                  <c:v>4.4822004074052896E-3</c:v>
                </c:pt>
                <c:pt idx="211">
                  <c:v>5.0779747114260898E-3</c:v>
                </c:pt>
                <c:pt idx="212">
                  <c:v>1.46047798266478E-3</c:v>
                </c:pt>
                <c:pt idx="213">
                  <c:v>3.7178779600889398E-3</c:v>
                </c:pt>
                <c:pt idx="214">
                  <c:v>-2.1393680399947601E-3</c:v>
                </c:pt>
                <c:pt idx="215">
                  <c:v>-2.4020717265599502E-3</c:v>
                </c:pt>
                <c:pt idx="216">
                  <c:v>5.8315208716469202E-3</c:v>
                </c:pt>
                <c:pt idx="217">
                  <c:v>2.0614911232825401E-2</c:v>
                </c:pt>
                <c:pt idx="218">
                  <c:v>1.20216218769636E-2</c:v>
                </c:pt>
                <c:pt idx="219">
                  <c:v>2.0606477100019199E-2</c:v>
                </c:pt>
                <c:pt idx="220">
                  <c:v>1.9538152504059401E-2</c:v>
                </c:pt>
                <c:pt idx="221">
                  <c:v>2.05565848953519E-2</c:v>
                </c:pt>
                <c:pt idx="222">
                  <c:v>1.74822187043354E-2</c:v>
                </c:pt>
                <c:pt idx="223">
                  <c:v>1.41701233482995E-2</c:v>
                </c:pt>
                <c:pt idx="224">
                  <c:v>2.11333436292695E-2</c:v>
                </c:pt>
                <c:pt idx="225">
                  <c:v>1.77444603680471E-2</c:v>
                </c:pt>
                <c:pt idx="226">
                  <c:v>2.4006586770311901E-2</c:v>
                </c:pt>
                <c:pt idx="227">
                  <c:v>1.25763424370492E-2</c:v>
                </c:pt>
                <c:pt idx="228">
                  <c:v>2.0092685597883499E-2</c:v>
                </c:pt>
                <c:pt idx="229">
                  <c:v>1.6828119102273598E-2</c:v>
                </c:pt>
                <c:pt idx="230">
                  <c:v>-5.0274501612459298E-2</c:v>
                </c:pt>
                <c:pt idx="231">
                  <c:v>-9.54610181148043E-2</c:v>
                </c:pt>
                <c:pt idx="232">
                  <c:v>-0.10057847096153499</c:v>
                </c:pt>
                <c:pt idx="233">
                  <c:v>-8.1239612969435507E-2</c:v>
                </c:pt>
                <c:pt idx="234">
                  <c:v>-4.90467707735152E-2</c:v>
                </c:pt>
                <c:pt idx="235">
                  <c:v>-1.8319346451181599E-2</c:v>
                </c:pt>
                <c:pt idx="236">
                  <c:v>-4.2297739009440104E-3</c:v>
                </c:pt>
                <c:pt idx="237">
                  <c:v>3.8358046736023401E-3</c:v>
                </c:pt>
                <c:pt idx="238">
                  <c:v>1.93433925839656E-3</c:v>
                </c:pt>
                <c:pt idx="239">
                  <c:v>1.1071453883153601E-2</c:v>
                </c:pt>
                <c:pt idx="240">
                  <c:v>3.8249787611235701E-3</c:v>
                </c:pt>
                <c:pt idx="241">
                  <c:v>6.8899573292577699E-3</c:v>
                </c:pt>
                <c:pt idx="242">
                  <c:v>6.9560956921862196E-3</c:v>
                </c:pt>
                <c:pt idx="243">
                  <c:v>2.9711631667970399E-3</c:v>
                </c:pt>
                <c:pt idx="244">
                  <c:v>1.06327345001173E-2</c:v>
                </c:pt>
                <c:pt idx="245">
                  <c:v>5.5726391121172503E-3</c:v>
                </c:pt>
                <c:pt idx="246">
                  <c:v>1.11556369411975E-2</c:v>
                </c:pt>
                <c:pt idx="247">
                  <c:v>1.22960544044918E-2</c:v>
                </c:pt>
                <c:pt idx="248">
                  <c:v>7.6998235607735003E-3</c:v>
                </c:pt>
                <c:pt idx="249">
                  <c:v>5.7256394677245599E-3</c:v>
                </c:pt>
                <c:pt idx="250">
                  <c:v>1.0570839470307999E-2</c:v>
                </c:pt>
                <c:pt idx="251">
                  <c:v>9.9337625102458096E-3</c:v>
                </c:pt>
                <c:pt idx="252">
                  <c:v>9.0440961652357606E-3</c:v>
                </c:pt>
                <c:pt idx="253">
                  <c:v>5.4898306809104697E-3</c:v>
                </c:pt>
                <c:pt idx="254">
                  <c:v>5.1886877349417897E-3</c:v>
                </c:pt>
                <c:pt idx="255">
                  <c:v>6.1585534173948997E-3</c:v>
                </c:pt>
                <c:pt idx="256">
                  <c:v>4.5757569189540902E-3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B-4FB3-A05C-EF6F53A6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33391"/>
        <c:axId val="340137967"/>
      </c:lineChart>
      <c:dateAx>
        <c:axId val="3401333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7967"/>
        <c:crosses val="autoZero"/>
        <c:auto val="1"/>
        <c:lblOffset val="100"/>
        <c:baseTimeUnit val="months"/>
      </c:dateAx>
      <c:valAx>
        <c:axId val="34013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Depreciación relativa</a:t>
            </a:r>
          </a:p>
          <a:p>
            <a:pPr>
              <a:defRPr/>
            </a:pPr>
            <a:r>
              <a:rPr lang="es-GT"/>
              <a:t>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Depreciación relativa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1995-2022'!$J$3:$J$331</c:f>
              <c:numCache>
                <c:formatCode>General</c:formatCode>
                <c:ptCount val="329"/>
                <c:pt idx="0">
                  <c:v>-3.7175949926413487E-3</c:v>
                </c:pt>
                <c:pt idx="1">
                  <c:v>-4.1173604890544224E-3</c:v>
                </c:pt>
                <c:pt idx="2">
                  <c:v>6.8713519503313947E-3</c:v>
                </c:pt>
                <c:pt idx="3">
                  <c:v>4.5449954550047522E-4</c:v>
                </c:pt>
                <c:pt idx="4">
                  <c:v>3.1052062681999892E-3</c:v>
                </c:pt>
                <c:pt idx="5">
                  <c:v>2.231465045297476E-3</c:v>
                </c:pt>
                <c:pt idx="6">
                  <c:v>7.0586524327851397E-3</c:v>
                </c:pt>
                <c:pt idx="7">
                  <c:v>1.385503020633827E-2</c:v>
                </c:pt>
                <c:pt idx="8">
                  <c:v>1.1671541820339915E-2</c:v>
                </c:pt>
                <c:pt idx="9">
                  <c:v>7.323066402059597E-3</c:v>
                </c:pt>
                <c:pt idx="10">
                  <c:v>-1.083402526219801E-2</c:v>
                </c:pt>
                <c:pt idx="11">
                  <c:v>2.802346980315118E-2</c:v>
                </c:pt>
                <c:pt idx="12">
                  <c:v>1.0251585191245693E-2</c:v>
                </c:pt>
                <c:pt idx="13">
                  <c:v>2.7227522311668029E-3</c:v>
                </c:pt>
                <c:pt idx="14">
                  <c:v>-7.6873250402620386E-3</c:v>
                </c:pt>
                <c:pt idx="15">
                  <c:v>-7.9324512625505994E-3</c:v>
                </c:pt>
                <c:pt idx="16">
                  <c:v>6.7800058742548686E-3</c:v>
                </c:pt>
                <c:pt idx="17">
                  <c:v>-5.440283194609985E-3</c:v>
                </c:pt>
                <c:pt idx="18">
                  <c:v>-3.4970249068798642E-3</c:v>
                </c:pt>
                <c:pt idx="19">
                  <c:v>-4.1506399451405329E-3</c:v>
                </c:pt>
                <c:pt idx="20">
                  <c:v>1.2698674813194089E-3</c:v>
                </c:pt>
                <c:pt idx="21">
                  <c:v>-6.9350071906375543E-3</c:v>
                </c:pt>
                <c:pt idx="22">
                  <c:v>-2.2370250058540986E-3</c:v>
                </c:pt>
                <c:pt idx="23">
                  <c:v>9.7521271921063857E-3</c:v>
                </c:pt>
                <c:pt idx="24">
                  <c:v>6.0743326888113014E-3</c:v>
                </c:pt>
                <c:pt idx="25">
                  <c:v>-1.4942589000157436E-2</c:v>
                </c:pt>
                <c:pt idx="26">
                  <c:v>-3.7923142431339762E-4</c:v>
                </c:pt>
                <c:pt idx="27">
                  <c:v>-3.5807703315207107E-3</c:v>
                </c:pt>
                <c:pt idx="28">
                  <c:v>-8.8688722788877739E-3</c:v>
                </c:pt>
                <c:pt idx="29">
                  <c:v>5.568425929826093E-3</c:v>
                </c:pt>
                <c:pt idx="30">
                  <c:v>1.9596870130522914E-2</c:v>
                </c:pt>
                <c:pt idx="31">
                  <c:v>5.4755261073478056E-3</c:v>
                </c:pt>
                <c:pt idx="32">
                  <c:v>-1.0508974304495045E-3</c:v>
                </c:pt>
                <c:pt idx="33">
                  <c:v>1.8824799784036728E-2</c:v>
                </c:pt>
                <c:pt idx="34">
                  <c:v>-4.7565442630006505E-3</c:v>
                </c:pt>
                <c:pt idx="35">
                  <c:v>1.077031555814445E-2</c:v>
                </c:pt>
                <c:pt idx="36">
                  <c:v>-6.559350226839511E-3</c:v>
                </c:pt>
                <c:pt idx="37">
                  <c:v>9.0402924516932437E-3</c:v>
                </c:pt>
                <c:pt idx="38">
                  <c:v>2.9604220711487716E-3</c:v>
                </c:pt>
                <c:pt idx="39">
                  <c:v>-1.8846953843222325E-3</c:v>
                </c:pt>
                <c:pt idx="40">
                  <c:v>4.850283874436645E-3</c:v>
                </c:pt>
                <c:pt idx="41">
                  <c:v>5.9746197393584222E-3</c:v>
                </c:pt>
                <c:pt idx="42">
                  <c:v>8.7717917808907142E-3</c:v>
                </c:pt>
                <c:pt idx="43">
                  <c:v>1.3391157842189028E-2</c:v>
                </c:pt>
                <c:pt idx="44">
                  <c:v>1.2295182911435276E-2</c:v>
                </c:pt>
                <c:pt idx="45">
                  <c:v>-5.2008011058546355E-4</c:v>
                </c:pt>
                <c:pt idx="46">
                  <c:v>2.5057474412285119E-2</c:v>
                </c:pt>
                <c:pt idx="47">
                  <c:v>3.7089702219622822E-2</c:v>
                </c:pt>
                <c:pt idx="48">
                  <c:v>-1.4136131649077011E-2</c:v>
                </c:pt>
                <c:pt idx="49">
                  <c:v>1.4003475463431503E-2</c:v>
                </c:pt>
                <c:pt idx="50">
                  <c:v>1.3838720068721111E-2</c:v>
                </c:pt>
                <c:pt idx="51">
                  <c:v>2.8056559357529043E-2</c:v>
                </c:pt>
                <c:pt idx="52">
                  <c:v>1.1655075692745376E-2</c:v>
                </c:pt>
                <c:pt idx="53">
                  <c:v>4.5322840376160745E-3</c:v>
                </c:pt>
                <c:pt idx="54">
                  <c:v>3.8174882946398592E-2</c:v>
                </c:pt>
                <c:pt idx="55">
                  <c:v>1.4387917846564457E-2</c:v>
                </c:pt>
                <c:pt idx="56">
                  <c:v>1.8045861644970795E-3</c:v>
                </c:pt>
                <c:pt idx="57">
                  <c:v>-3.9857430572993735E-3</c:v>
                </c:pt>
                <c:pt idx="58">
                  <c:v>-1.1578025291315797E-2</c:v>
                </c:pt>
                <c:pt idx="59">
                  <c:v>2.7108872751880453E-2</c:v>
                </c:pt>
                <c:pt idx="60">
                  <c:v>-1.168322878273198E-2</c:v>
                </c:pt>
                <c:pt idx="61">
                  <c:v>-9.1496480904580402E-3</c:v>
                </c:pt>
                <c:pt idx="62">
                  <c:v>-1.2006836651387021E-3</c:v>
                </c:pt>
                <c:pt idx="63">
                  <c:v>-1.555770015480018E-3</c:v>
                </c:pt>
                <c:pt idx="64">
                  <c:v>3.9687894089501796E-3</c:v>
                </c:pt>
                <c:pt idx="65">
                  <c:v>2.5690629510883856E-3</c:v>
                </c:pt>
                <c:pt idx="66">
                  <c:v>-3.2095445926905164E-4</c:v>
                </c:pt>
                <c:pt idx="67">
                  <c:v>6.7318924857071583E-3</c:v>
                </c:pt>
                <c:pt idx="68">
                  <c:v>2.3553279208179401E-3</c:v>
                </c:pt>
                <c:pt idx="69">
                  <c:v>-6.2073389196828366E-3</c:v>
                </c:pt>
                <c:pt idx="70">
                  <c:v>-5.2496644226268652E-3</c:v>
                </c:pt>
                <c:pt idx="71">
                  <c:v>9.5711281523005454E-3</c:v>
                </c:pt>
                <c:pt idx="72">
                  <c:v>-8.4933029141477379E-3</c:v>
                </c:pt>
                <c:pt idx="73">
                  <c:v>-4.9273550846274938E-3</c:v>
                </c:pt>
                <c:pt idx="74">
                  <c:v>6.588064922998571E-3</c:v>
                </c:pt>
                <c:pt idx="75">
                  <c:v>2.6955845783169785E-3</c:v>
                </c:pt>
                <c:pt idx="76">
                  <c:v>3.78244390617688E-3</c:v>
                </c:pt>
                <c:pt idx="77">
                  <c:v>2.5616525733962447E-6</c:v>
                </c:pt>
                <c:pt idx="78">
                  <c:v>6.719197487537576E-3</c:v>
                </c:pt>
                <c:pt idx="79">
                  <c:v>1.315786125593843E-2</c:v>
                </c:pt>
                <c:pt idx="80">
                  <c:v>1.8807387836290212E-2</c:v>
                </c:pt>
                <c:pt idx="81">
                  <c:v>-2.4910238095532389E-3</c:v>
                </c:pt>
                <c:pt idx="82">
                  <c:v>-1.4993352214033862E-2</c:v>
                </c:pt>
                <c:pt idx="83">
                  <c:v>7.072625502096086E-3</c:v>
                </c:pt>
                <c:pt idx="84">
                  <c:v>-9.8331331994678806E-3</c:v>
                </c:pt>
                <c:pt idx="85">
                  <c:v>-3.5375429927211322E-3</c:v>
                </c:pt>
                <c:pt idx="86">
                  <c:v>-1.0959613175270499E-2</c:v>
                </c:pt>
                <c:pt idx="87">
                  <c:v>5.2565135197579771E-3</c:v>
                </c:pt>
                <c:pt idx="88">
                  <c:v>4.5293685168890097E-3</c:v>
                </c:pt>
                <c:pt idx="89">
                  <c:v>-5.5619180527219925E-3</c:v>
                </c:pt>
                <c:pt idx="90">
                  <c:v>-1.0642003116840826E-2</c:v>
                </c:pt>
                <c:pt idx="91">
                  <c:v>1.1383463399468052E-3</c:v>
                </c:pt>
                <c:pt idx="92">
                  <c:v>-6.9570640958511731E-3</c:v>
                </c:pt>
                <c:pt idx="93">
                  <c:v>-1.4616425450414638E-2</c:v>
                </c:pt>
                <c:pt idx="94">
                  <c:v>5.4244259171096765E-3</c:v>
                </c:pt>
                <c:pt idx="95">
                  <c:v>1.915307984602399E-2</c:v>
                </c:pt>
                <c:pt idx="96">
                  <c:v>3.4058794618172517E-3</c:v>
                </c:pt>
                <c:pt idx="97">
                  <c:v>1.0156169279692762E-2</c:v>
                </c:pt>
                <c:pt idx="98">
                  <c:v>3.3968120476957075E-4</c:v>
                </c:pt>
                <c:pt idx="99">
                  <c:v>-7.9652809686592274E-4</c:v>
                </c:pt>
                <c:pt idx="100">
                  <c:v>2.027649303840473E-3</c:v>
                </c:pt>
                <c:pt idx="101">
                  <c:v>-1.9920268494955096E-4</c:v>
                </c:pt>
                <c:pt idx="102">
                  <c:v>2.7742609116732098E-4</c:v>
                </c:pt>
                <c:pt idx="103">
                  <c:v>8.2864361138845766E-3</c:v>
                </c:pt>
                <c:pt idx="104">
                  <c:v>1.4043563554251959E-2</c:v>
                </c:pt>
                <c:pt idx="105">
                  <c:v>-2.4968281035574469E-3</c:v>
                </c:pt>
                <c:pt idx="106">
                  <c:v>-6.2916870621159138E-3</c:v>
                </c:pt>
                <c:pt idx="107">
                  <c:v>1.079344307973229E-2</c:v>
                </c:pt>
                <c:pt idx="108">
                  <c:v>-1.6293559736694219E-3</c:v>
                </c:pt>
                <c:pt idx="109">
                  <c:v>-5.8796918893522232E-4</c:v>
                </c:pt>
                <c:pt idx="110">
                  <c:v>-6.1285906338263141E-3</c:v>
                </c:pt>
                <c:pt idx="111">
                  <c:v>-7.9645479579212308E-3</c:v>
                </c:pt>
                <c:pt idx="112">
                  <c:v>-5.7705562776222408E-3</c:v>
                </c:pt>
                <c:pt idx="113">
                  <c:v>-5.0264849834548153E-3</c:v>
                </c:pt>
                <c:pt idx="114">
                  <c:v>1.8601533899429423E-3</c:v>
                </c:pt>
                <c:pt idx="115">
                  <c:v>-1.5335758444763314E-3</c:v>
                </c:pt>
                <c:pt idx="116">
                  <c:v>-8.7895723537421144E-3</c:v>
                </c:pt>
                <c:pt idx="117">
                  <c:v>-8.0563909103199549E-3</c:v>
                </c:pt>
                <c:pt idx="118">
                  <c:v>8.0871093534029548E-4</c:v>
                </c:pt>
                <c:pt idx="119">
                  <c:v>-1.3360568338022238E-3</c:v>
                </c:pt>
                <c:pt idx="120">
                  <c:v>-6.0588908756447069E-3</c:v>
                </c:pt>
                <c:pt idx="121">
                  <c:v>-1.3005720498019957E-2</c:v>
                </c:pt>
                <c:pt idx="122">
                  <c:v>-1.1368836798839599E-3</c:v>
                </c:pt>
                <c:pt idx="123">
                  <c:v>-1.9179671910773965E-3</c:v>
                </c:pt>
                <c:pt idx="124">
                  <c:v>2.5556273124611728E-3</c:v>
                </c:pt>
                <c:pt idx="125">
                  <c:v>-3.3205374783856767E-3</c:v>
                </c:pt>
                <c:pt idx="126">
                  <c:v>-2.9353885440863703E-4</c:v>
                </c:pt>
                <c:pt idx="127">
                  <c:v>4.9876756483451246E-3</c:v>
                </c:pt>
                <c:pt idx="128">
                  <c:v>7.7522731441448389E-3</c:v>
                </c:pt>
                <c:pt idx="129">
                  <c:v>-9.0174303183792048E-3</c:v>
                </c:pt>
                <c:pt idx="130">
                  <c:v>-7.21556568067383E-5</c:v>
                </c:pt>
                <c:pt idx="131">
                  <c:v>1.4497773509354328E-3</c:v>
                </c:pt>
                <c:pt idx="132">
                  <c:v>-2.0162690245266734E-3</c:v>
                </c:pt>
                <c:pt idx="133">
                  <c:v>1.2064293890925448E-3</c:v>
                </c:pt>
                <c:pt idx="134">
                  <c:v>-3.323844750882099E-3</c:v>
                </c:pt>
                <c:pt idx="135">
                  <c:v>-1.2813496532199098E-3</c:v>
                </c:pt>
                <c:pt idx="136">
                  <c:v>3.6711531925992524E-3</c:v>
                </c:pt>
                <c:pt idx="137">
                  <c:v>-3.8637756595257811E-3</c:v>
                </c:pt>
                <c:pt idx="138">
                  <c:v>-7.2463290755608867E-5</c:v>
                </c:pt>
                <c:pt idx="139">
                  <c:v>3.3480466433888356E-3</c:v>
                </c:pt>
                <c:pt idx="140">
                  <c:v>9.4026062028307322E-4</c:v>
                </c:pt>
                <c:pt idx="141">
                  <c:v>-4.8280847591275489E-4</c:v>
                </c:pt>
                <c:pt idx="142">
                  <c:v>-5.6967417000175491E-4</c:v>
                </c:pt>
                <c:pt idx="143">
                  <c:v>1.0194311831416947E-2</c:v>
                </c:pt>
                <c:pt idx="144">
                  <c:v>1.9449612372866021E-3</c:v>
                </c:pt>
                <c:pt idx="145">
                  <c:v>-1.0147107101288189E-3</c:v>
                </c:pt>
                <c:pt idx="146">
                  <c:v>-3.8278643063018869E-3</c:v>
                </c:pt>
                <c:pt idx="147">
                  <c:v>-2.2309612039627114E-3</c:v>
                </c:pt>
                <c:pt idx="148">
                  <c:v>4.8168965125199303E-3</c:v>
                </c:pt>
                <c:pt idx="149">
                  <c:v>-2.5100499538954768E-4</c:v>
                </c:pt>
                <c:pt idx="150">
                  <c:v>-1.9669162603614954E-3</c:v>
                </c:pt>
                <c:pt idx="151">
                  <c:v>5.078179988634135E-3</c:v>
                </c:pt>
                <c:pt idx="152">
                  <c:v>2.2837504863182367E-3</c:v>
                </c:pt>
                <c:pt idx="153">
                  <c:v>-1.0018619130736317E-2</c:v>
                </c:pt>
                <c:pt idx="154">
                  <c:v>-1.8938255275656735E-3</c:v>
                </c:pt>
                <c:pt idx="155">
                  <c:v>1.0173255690619998E-2</c:v>
                </c:pt>
                <c:pt idx="156">
                  <c:v>2.3773783505607327E-3</c:v>
                </c:pt>
                <c:pt idx="157">
                  <c:v>-1.0811202267765996E-2</c:v>
                </c:pt>
                <c:pt idx="158">
                  <c:v>-1.2780555148827588E-2</c:v>
                </c:pt>
                <c:pt idx="159">
                  <c:v>-1.4080907280277999E-2</c:v>
                </c:pt>
                <c:pt idx="160">
                  <c:v>8.3841166523170862E-3</c:v>
                </c:pt>
                <c:pt idx="161">
                  <c:v>-7.2461355053979881E-3</c:v>
                </c:pt>
                <c:pt idx="162">
                  <c:v>-4.5605490369714508E-3</c:v>
                </c:pt>
                <c:pt idx="163">
                  <c:v>7.4470350691326903E-3</c:v>
                </c:pt>
                <c:pt idx="164">
                  <c:v>9.0737472756683424E-3</c:v>
                </c:pt>
                <c:pt idx="165">
                  <c:v>1.4331495214216616E-2</c:v>
                </c:pt>
                <c:pt idx="166">
                  <c:v>9.3278363236612982E-3</c:v>
                </c:pt>
                <c:pt idx="167">
                  <c:v>2.0298954359081911E-2</c:v>
                </c:pt>
                <c:pt idx="168">
                  <c:v>1.05276251789721E-2</c:v>
                </c:pt>
                <c:pt idx="169">
                  <c:v>1.6388109419865682E-2</c:v>
                </c:pt>
                <c:pt idx="170">
                  <c:v>1.4100816512661041E-3</c:v>
                </c:pt>
                <c:pt idx="171">
                  <c:v>1.1119146404974245E-3</c:v>
                </c:pt>
                <c:pt idx="172">
                  <c:v>3.5452993349482931E-3</c:v>
                </c:pt>
                <c:pt idx="173">
                  <c:v>5.8592958281078467E-3</c:v>
                </c:pt>
                <c:pt idx="174">
                  <c:v>1.0398590236926575E-2</c:v>
                </c:pt>
                <c:pt idx="175">
                  <c:v>6.5653342615692445E-3</c:v>
                </c:pt>
                <c:pt idx="176">
                  <c:v>3.4017444597074231E-3</c:v>
                </c:pt>
                <c:pt idx="177">
                  <c:v>-4.826235189513306E-3</c:v>
                </c:pt>
                <c:pt idx="178">
                  <c:v>2.6166174447577184E-3</c:v>
                </c:pt>
                <c:pt idx="179">
                  <c:v>4.9976972453296131E-3</c:v>
                </c:pt>
                <c:pt idx="180">
                  <c:v>-2.5920370045503849E-2</c:v>
                </c:pt>
                <c:pt idx="181">
                  <c:v>-1.5425780201928085E-2</c:v>
                </c:pt>
                <c:pt idx="182">
                  <c:v>-2.3605096809518056E-3</c:v>
                </c:pt>
                <c:pt idx="183">
                  <c:v>-8.5813034850301673E-4</c:v>
                </c:pt>
                <c:pt idx="184">
                  <c:v>1.3232549575248331E-3</c:v>
                </c:pt>
                <c:pt idx="185">
                  <c:v>-5.2486239504312415E-4</c:v>
                </c:pt>
                <c:pt idx="186">
                  <c:v>1.5093040486768849E-3</c:v>
                </c:pt>
                <c:pt idx="187">
                  <c:v>7.6298038121618283E-3</c:v>
                </c:pt>
                <c:pt idx="188">
                  <c:v>-2.3101739119686382E-3</c:v>
                </c:pt>
                <c:pt idx="189">
                  <c:v>-6.6517088907912525E-3</c:v>
                </c:pt>
                <c:pt idx="190">
                  <c:v>-3.7278995051085451E-3</c:v>
                </c:pt>
                <c:pt idx="191">
                  <c:v>-3.373798045325338E-3</c:v>
                </c:pt>
                <c:pt idx="192">
                  <c:v>-1.760062705060117E-2</c:v>
                </c:pt>
                <c:pt idx="193">
                  <c:v>-1.3270749370921209E-2</c:v>
                </c:pt>
                <c:pt idx="194">
                  <c:v>-1.1059753769840475E-2</c:v>
                </c:pt>
                <c:pt idx="195">
                  <c:v>5.4652756485347176E-3</c:v>
                </c:pt>
                <c:pt idx="196">
                  <c:v>1.6817553329432355E-2</c:v>
                </c:pt>
                <c:pt idx="197">
                  <c:v>-3.8743595067272096E-3</c:v>
                </c:pt>
                <c:pt idx="198">
                  <c:v>8.8004271552362123E-3</c:v>
                </c:pt>
                <c:pt idx="199">
                  <c:v>3.0175684724038643E-3</c:v>
                </c:pt>
                <c:pt idx="200">
                  <c:v>-8.1633587262108787E-4</c:v>
                </c:pt>
                <c:pt idx="201">
                  <c:v>-3.8228605533984217E-3</c:v>
                </c:pt>
                <c:pt idx="202">
                  <c:v>-2.0107435535484663E-3</c:v>
                </c:pt>
                <c:pt idx="203">
                  <c:v>8.1667031480203711E-4</c:v>
                </c:pt>
                <c:pt idx="204">
                  <c:v>-3.177043431104587E-3</c:v>
                </c:pt>
                <c:pt idx="205">
                  <c:v>-7.4392943063352757E-3</c:v>
                </c:pt>
                <c:pt idx="206">
                  <c:v>3.2692285318720593E-3</c:v>
                </c:pt>
                <c:pt idx="207">
                  <c:v>4.3640945953258292E-3</c:v>
                </c:pt>
                <c:pt idx="208">
                  <c:v>8.219445203484943E-3</c:v>
                </c:pt>
                <c:pt idx="209">
                  <c:v>-3.1785214403868833E-3</c:v>
                </c:pt>
                <c:pt idx="210">
                  <c:v>7.6435852857155151E-3</c:v>
                </c:pt>
                <c:pt idx="211">
                  <c:v>1.117825156133212E-2</c:v>
                </c:pt>
                <c:pt idx="212">
                  <c:v>-1.230246525367884E-2</c:v>
                </c:pt>
                <c:pt idx="213">
                  <c:v>-1.3318213989454986E-4</c:v>
                </c:pt>
                <c:pt idx="214">
                  <c:v>2.8517459967092318E-3</c:v>
                </c:pt>
                <c:pt idx="215">
                  <c:v>-2.1251377228390655E-3</c:v>
                </c:pt>
                <c:pt idx="216">
                  <c:v>-6.2799721622549542E-3</c:v>
                </c:pt>
                <c:pt idx="217">
                  <c:v>-2.5475090668105604E-3</c:v>
                </c:pt>
                <c:pt idx="218">
                  <c:v>-1.5730791169271674E-3</c:v>
                </c:pt>
                <c:pt idx="219">
                  <c:v>-1.3039980734645962E-3</c:v>
                </c:pt>
                <c:pt idx="220">
                  <c:v>4.0646026847670491E-3</c:v>
                </c:pt>
                <c:pt idx="221">
                  <c:v>8.4054331289040718E-4</c:v>
                </c:pt>
                <c:pt idx="222">
                  <c:v>9.3505300037650674E-3</c:v>
                </c:pt>
                <c:pt idx="223">
                  <c:v>5.5209146053860625E-3</c:v>
                </c:pt>
                <c:pt idx="224">
                  <c:v>2.1756162464459106E-3</c:v>
                </c:pt>
                <c:pt idx="225">
                  <c:v>-7.7449438893121281E-3</c:v>
                </c:pt>
                <c:pt idx="226">
                  <c:v>-4.471788905259011E-3</c:v>
                </c:pt>
                <c:pt idx="227">
                  <c:v>-2.2611817342248486E-3</c:v>
                </c:pt>
                <c:pt idx="228">
                  <c:v>-1.1045060025285935E-2</c:v>
                </c:pt>
                <c:pt idx="229">
                  <c:v>-3.541707435139485E-3</c:v>
                </c:pt>
                <c:pt idx="230">
                  <c:v>2.4728905816977509E-3</c:v>
                </c:pt>
                <c:pt idx="231">
                  <c:v>-1.3107240945113841E-3</c:v>
                </c:pt>
                <c:pt idx="232">
                  <c:v>8.7741485888319648E-3</c:v>
                </c:pt>
                <c:pt idx="233">
                  <c:v>-3.8442398447464665E-3</c:v>
                </c:pt>
                <c:pt idx="234">
                  <c:v>3.3723564372711845E-3</c:v>
                </c:pt>
                <c:pt idx="235">
                  <c:v>-1.0847166937579256E-2</c:v>
                </c:pt>
                <c:pt idx="236">
                  <c:v>-1.0046128863211434E-2</c:v>
                </c:pt>
                <c:pt idx="237">
                  <c:v>-2.5396335764915623E-3</c:v>
                </c:pt>
                <c:pt idx="238">
                  <c:v>8.6486146491759897E-5</c:v>
                </c:pt>
                <c:pt idx="239">
                  <c:v>2.9939962840379586E-3</c:v>
                </c:pt>
                <c:pt idx="240">
                  <c:v>7.4463179264183665E-5</c:v>
                </c:pt>
                <c:pt idx="241">
                  <c:v>-1.850990678426645E-3</c:v>
                </c:pt>
                <c:pt idx="242">
                  <c:v>1.0177734096390667E-2</c:v>
                </c:pt>
                <c:pt idx="243">
                  <c:v>-3.0690662990869866E-3</c:v>
                </c:pt>
                <c:pt idx="244">
                  <c:v>-4.2909475560960475E-3</c:v>
                </c:pt>
                <c:pt idx="245">
                  <c:v>1.7749355607032946E-4</c:v>
                </c:pt>
                <c:pt idx="246">
                  <c:v>-4.9584986709927392E-5</c:v>
                </c:pt>
                <c:pt idx="247">
                  <c:v>5.140130206192417E-3</c:v>
                </c:pt>
                <c:pt idx="248">
                  <c:v>-1.1346788495342208E-3</c:v>
                </c:pt>
                <c:pt idx="249">
                  <c:v>-4.8324122549351367E-3</c:v>
                </c:pt>
                <c:pt idx="250">
                  <c:v>-3.5550563558712778E-3</c:v>
                </c:pt>
                <c:pt idx="251">
                  <c:v>4.7932493433366918E-3</c:v>
                </c:pt>
                <c:pt idx="252">
                  <c:v>1.5457765081103858E-3</c:v>
                </c:pt>
                <c:pt idx="253">
                  <c:v>7.0553146042537929E-3</c:v>
                </c:pt>
                <c:pt idx="254">
                  <c:v>1.8028807292225224E-3</c:v>
                </c:pt>
                <c:pt idx="255">
                  <c:v>-1.1222551997738139E-2</c:v>
                </c:pt>
                <c:pt idx="256">
                  <c:v>-2.0629109501413279E-4</c:v>
                </c:pt>
                <c:pt idx="257">
                  <c:v>-6.0711720535422398E-3</c:v>
                </c:pt>
                <c:pt idx="258">
                  <c:v>-7.8425859380030216E-3</c:v>
                </c:pt>
                <c:pt idx="259">
                  <c:v>-1.801009624807226E-3</c:v>
                </c:pt>
                <c:pt idx="260">
                  <c:v>-3.3471659865318415E-3</c:v>
                </c:pt>
                <c:pt idx="261">
                  <c:v>1.1474224924092891E-3</c:v>
                </c:pt>
                <c:pt idx="262">
                  <c:v>-2.7256615047521748E-4</c:v>
                </c:pt>
                <c:pt idx="263">
                  <c:v>2.0973366351646483E-3</c:v>
                </c:pt>
                <c:pt idx="264">
                  <c:v>-1.5437640928859686E-2</c:v>
                </c:pt>
                <c:pt idx="265">
                  <c:v>-6.5444408648098751E-3</c:v>
                </c:pt>
                <c:pt idx="266">
                  <c:v>-2.5983858799776272E-3</c:v>
                </c:pt>
                <c:pt idx="267">
                  <c:v>2.8840359089676859E-4</c:v>
                </c:pt>
                <c:pt idx="268">
                  <c:v>2.4072036589495305E-4</c:v>
                </c:pt>
                <c:pt idx="269">
                  <c:v>-5.1762818333854765E-3</c:v>
                </c:pt>
                <c:pt idx="270">
                  <c:v>-3.5139128259868979E-3</c:v>
                </c:pt>
                <c:pt idx="271">
                  <c:v>4.1695698210926224E-3</c:v>
                </c:pt>
                <c:pt idx="272">
                  <c:v>4.9130484666699559E-3</c:v>
                </c:pt>
                <c:pt idx="273">
                  <c:v>-1.3048282723665539E-3</c:v>
                </c:pt>
                <c:pt idx="274">
                  <c:v>1.1786017101973467E-3</c:v>
                </c:pt>
                <c:pt idx="275">
                  <c:v>2.8682702699023288E-4</c:v>
                </c:pt>
                <c:pt idx="276">
                  <c:v>2.512754027337305E-3</c:v>
                </c:pt>
                <c:pt idx="277">
                  <c:v>4.3595252780621596E-3</c:v>
                </c:pt>
                <c:pt idx="278">
                  <c:v>1.1647822747942183E-3</c:v>
                </c:pt>
                <c:pt idx="279">
                  <c:v>5.4814539199270484E-3</c:v>
                </c:pt>
                <c:pt idx="280">
                  <c:v>5.3858736458221035E-3</c:v>
                </c:pt>
                <c:pt idx="281">
                  <c:v>9.3351132282037952E-6</c:v>
                </c:pt>
                <c:pt idx="282">
                  <c:v>3.3512743644179555E-3</c:v>
                </c:pt>
                <c:pt idx="283">
                  <c:v>2.0953591085320245E-2</c:v>
                </c:pt>
                <c:pt idx="284">
                  <c:v>7.3827495437042145E-3</c:v>
                </c:pt>
                <c:pt idx="285">
                  <c:v>-3.0046018870192315E-3</c:v>
                </c:pt>
                <c:pt idx="286">
                  <c:v>4.4679891326890875E-3</c:v>
                </c:pt>
                <c:pt idx="287">
                  <c:v>-3.2776942582279922E-4</c:v>
                </c:pt>
                <c:pt idx="288">
                  <c:v>1.742652782241727E-4</c:v>
                </c:pt>
                <c:pt idx="289">
                  <c:v>-5.4954982860446755E-3</c:v>
                </c:pt>
                <c:pt idx="290">
                  <c:v>-5.8334349912660954E-3</c:v>
                </c:pt>
                <c:pt idx="291">
                  <c:v>3.6772432554501577E-3</c:v>
                </c:pt>
                <c:pt idx="292">
                  <c:v>4.0825616481114935E-3</c:v>
                </c:pt>
                <c:pt idx="293">
                  <c:v>-4.0245123500846081E-3</c:v>
                </c:pt>
                <c:pt idx="294">
                  <c:v>-3.1603096323118418E-4</c:v>
                </c:pt>
                <c:pt idx="295">
                  <c:v>5.315682042595693E-3</c:v>
                </c:pt>
                <c:pt idx="296">
                  <c:v>5.6615615557324972E-3</c:v>
                </c:pt>
                <c:pt idx="297">
                  <c:v>-6.6024989384015909E-3</c:v>
                </c:pt>
                <c:pt idx="298">
                  <c:v>-1.9753911598331397E-3</c:v>
                </c:pt>
                <c:pt idx="299">
                  <c:v>4.8671337384531554E-4</c:v>
                </c:pt>
                <c:pt idx="300">
                  <c:v>-5.4654024329019446E-3</c:v>
                </c:pt>
                <c:pt idx="301">
                  <c:v>5.6610960090577311E-3</c:v>
                </c:pt>
                <c:pt idx="302">
                  <c:v>2.1946208442285009E-3</c:v>
                </c:pt>
                <c:pt idx="303">
                  <c:v>-2.1134562321721839E-3</c:v>
                </c:pt>
                <c:pt idx="304">
                  <c:v>5.4991018565964112E-4</c:v>
                </c:pt>
                <c:pt idx="305">
                  <c:v>-3.0332136899047235E-4</c:v>
                </c:pt>
                <c:pt idx="306">
                  <c:v>1.1034393335278558E-3</c:v>
                </c:pt>
                <c:pt idx="307">
                  <c:v>7.4435677316739834E-3</c:v>
                </c:pt>
                <c:pt idx="308">
                  <c:v>2.5339955234031653E-3</c:v>
                </c:pt>
                <c:pt idx="309">
                  <c:v>1.1464566282890498E-3</c:v>
                </c:pt>
                <c:pt idx="310">
                  <c:v>1.4013280593527799E-3</c:v>
                </c:pt>
                <c:pt idx="311">
                  <c:v>-1.3264567360210533E-3</c:v>
                </c:pt>
                <c:pt idx="312">
                  <c:v>-6.1236383198098876E-3</c:v>
                </c:pt>
                <c:pt idx="313">
                  <c:v>-2.7423952657597006E-3</c:v>
                </c:pt>
                <c:pt idx="314">
                  <c:v>-6.3837815764589134E-4</c:v>
                </c:pt>
                <c:pt idx="315">
                  <c:v>-3.2327223919037529E-4</c:v>
                </c:pt>
                <c:pt idx="316">
                  <c:v>3.3631184904254763E-3</c:v>
                </c:pt>
                <c:pt idx="317">
                  <c:v>5.9172970715182238E-4</c:v>
                </c:pt>
                <c:pt idx="318">
                  <c:v>-1.1608565858962638E-3</c:v>
                </c:pt>
                <c:pt idx="319">
                  <c:v>-5.3531118993876969E-4</c:v>
                </c:pt>
                <c:pt idx="320">
                  <c:v>-5.6786283531340409E-5</c:v>
                </c:pt>
                <c:pt idx="321">
                  <c:v>-9.6800298403088014E-5</c:v>
                </c:pt>
                <c:pt idx="322">
                  <c:v>-8.5450668373954208E-4</c:v>
                </c:pt>
                <c:pt idx="323">
                  <c:v>-3.1535267565312441E-3</c:v>
                </c:pt>
                <c:pt idx="324">
                  <c:v>3.4732437115514436E-4</c:v>
                </c:pt>
                <c:pt idx="325">
                  <c:v>-1.2022578609915957E-3</c:v>
                </c:pt>
                <c:pt idx="326">
                  <c:v>-4.2570688485550345E-3</c:v>
                </c:pt>
                <c:pt idx="327">
                  <c:v>1.4289975783896569E-3</c:v>
                </c:pt>
                <c:pt idx="328">
                  <c:v>9.0300324675325339E-3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9-4FFD-9E80-A4354343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1995-2022'!$K$3:$K$331</c:f>
              <c:numCache>
                <c:formatCode>General</c:formatCode>
                <c:ptCount val="329"/>
                <c:pt idx="0">
                  <c:v>-4.3710195491465487E-2</c:v>
                </c:pt>
                <c:pt idx="1">
                  <c:v>-4.8304665198200536E-2</c:v>
                </c:pt>
                <c:pt idx="2">
                  <c:v>8.5644936177482478E-2</c:v>
                </c:pt>
                <c:pt idx="3">
                  <c:v>5.4676488312725979E-3</c:v>
                </c:pt>
                <c:pt idx="4">
                  <c:v>3.790550076070387E-2</c:v>
                </c:pt>
                <c:pt idx="5">
                  <c:v>2.710868016966228E-2</c:v>
                </c:pt>
                <c:pt idx="6">
                  <c:v>8.8070866670669545E-2</c:v>
                </c:pt>
                <c:pt idx="7">
                  <c:v>0.17953361699715176</c:v>
                </c:pt>
                <c:pt idx="8">
                  <c:v>0.14940849419264257</c:v>
                </c:pt>
                <c:pt idx="9">
                  <c:v>9.1504036696910873E-2</c:v>
                </c:pt>
                <c:pt idx="10">
                  <c:v>-0.12253454161638977</c:v>
                </c:pt>
                <c:pt idx="11">
                  <c:v>0.39327343518395574</c:v>
                </c:pt>
                <c:pt idx="12">
                  <c:v>0.13019787611167888</c:v>
                </c:pt>
                <c:pt idx="13">
                  <c:v>3.3166777813367077E-2</c:v>
                </c:pt>
                <c:pt idx="14">
                  <c:v>-8.8445867222082808E-2</c:v>
                </c:pt>
                <c:pt idx="15">
                  <c:v>-9.1144320977801896E-2</c:v>
                </c:pt>
                <c:pt idx="16">
                  <c:v>8.4463614214132843E-2</c:v>
                </c:pt>
                <c:pt idx="17">
                  <c:v>-6.3365010674174216E-2</c:v>
                </c:pt>
                <c:pt idx="18">
                  <c:v>-4.1166507642041772E-2</c:v>
                </c:pt>
                <c:pt idx="19">
                  <c:v>-4.8686229226683198E-2</c:v>
                </c:pt>
                <c:pt idx="20">
                  <c:v>1.5345290754564811E-2</c:v>
                </c:pt>
                <c:pt idx="21">
                  <c:v>-8.0118106078189477E-2</c:v>
                </c:pt>
                <c:pt idx="22">
                  <c:v>-2.6516468014754047E-2</c:v>
                </c:pt>
                <c:pt idx="23">
                  <c:v>0.12351097967503488</c:v>
                </c:pt>
                <c:pt idx="24">
                  <c:v>7.5377217046283862E-2</c:v>
                </c:pt>
                <c:pt idx="25">
                  <c:v>-0.16528443322491038</c:v>
                </c:pt>
                <c:pt idx="26">
                  <c:v>-4.5412971930383073E-3</c:v>
                </c:pt>
                <c:pt idx="27">
                  <c:v>-4.2133017310897469E-2</c:v>
                </c:pt>
                <c:pt idx="28">
                  <c:v>-0.10138556428732992</c:v>
                </c:pt>
                <c:pt idx="29">
                  <c:v>6.89060632813292E-2</c:v>
                </c:pt>
                <c:pt idx="30">
                  <c:v>0.26223995629770247</c:v>
                </c:pt>
                <c:pt idx="31">
                  <c:v>6.7721649694468589E-2</c:v>
                </c:pt>
                <c:pt idx="32">
                  <c:v>-1.2538134456730687E-2</c:v>
                </c:pt>
                <c:pt idx="33">
                  <c:v>0.25081791801381126</c:v>
                </c:pt>
                <c:pt idx="34">
                  <c:v>-5.5608724013822219E-2</c:v>
                </c:pt>
                <c:pt idx="35">
                  <c:v>0.13718140137118762</c:v>
                </c:pt>
                <c:pt idx="36">
                  <c:v>-7.5933728604979156E-2</c:v>
                </c:pt>
                <c:pt idx="37">
                  <c:v>0.11404338227212363</c:v>
                </c:pt>
                <c:pt idx="38">
                  <c:v>3.6109241573524242E-2</c:v>
                </c:pt>
                <c:pt idx="39">
                  <c:v>-2.2383374131629608E-2</c:v>
                </c:pt>
                <c:pt idx="40">
                  <c:v>5.9781452239500377E-2</c:v>
                </c:pt>
                <c:pt idx="41">
                  <c:v>7.4098934538277872E-2</c:v>
                </c:pt>
                <c:pt idx="42">
                  <c:v>0.11049128611071302</c:v>
                </c:pt>
                <c:pt idx="43">
                  <c:v>0.17307377899121557</c:v>
                </c:pt>
                <c:pt idx="44">
                  <c:v>0.15793996329151438</c:v>
                </c:pt>
                <c:pt idx="45">
                  <c:v>-6.2231403396858509E-3</c:v>
                </c:pt>
                <c:pt idx="46">
                  <c:v>0.34579404029465666</c:v>
                </c:pt>
                <c:pt idx="47">
                  <c:v>0.54808878159617302</c:v>
                </c:pt>
                <c:pt idx="48">
                  <c:v>-0.15704692057069114</c:v>
                </c:pt>
                <c:pt idx="49">
                  <c:v>0.18160772705962702</c:v>
                </c:pt>
                <c:pt idx="50">
                  <c:v>0.17930593174123333</c:v>
                </c:pt>
                <c:pt idx="51">
                  <c:v>0.393811683124492</c:v>
                </c:pt>
                <c:pt idx="52">
                  <c:v>0.14918401881337395</c:v>
                </c:pt>
                <c:pt idx="53">
                  <c:v>5.5763846429446096E-2</c:v>
                </c:pt>
                <c:pt idx="54">
                  <c:v>0.5676395470528548</c:v>
                </c:pt>
                <c:pt idx="55">
                  <c:v>0.18699479175048905</c:v>
                </c:pt>
                <c:pt idx="56">
                  <c:v>2.1871263171545641E-2</c:v>
                </c:pt>
                <c:pt idx="57">
                  <c:v>-4.6794236790775101E-2</c:v>
                </c:pt>
                <c:pt idx="58">
                  <c:v>-0.13042167617915923</c:v>
                </c:pt>
                <c:pt idx="59">
                  <c:v>0.3784714351310714</c:v>
                </c:pt>
                <c:pt idx="60">
                  <c:v>-0.13153167749497829</c:v>
                </c:pt>
                <c:pt idx="61">
                  <c:v>-0.10443561216250019</c:v>
                </c:pt>
                <c:pt idx="62">
                  <c:v>-1.4313435441584366E-2</c:v>
                </c:pt>
                <c:pt idx="63">
                  <c:v>-1.8510317986356495E-2</c:v>
                </c:pt>
                <c:pt idx="64">
                  <c:v>4.8678934581613875E-2</c:v>
                </c:pt>
                <c:pt idx="65">
                  <c:v>3.1268112965325612E-2</c:v>
                </c:pt>
                <c:pt idx="66">
                  <c:v>-3.844662003152699E-3</c:v>
                </c:pt>
                <c:pt idx="67">
                  <c:v>8.3841867575052076E-2</c:v>
                </c:pt>
                <c:pt idx="68">
                  <c:v>2.8632964531865257E-2</c:v>
                </c:pt>
                <c:pt idx="69">
                  <c:v>-7.1996908229686962E-2</c:v>
                </c:pt>
                <c:pt idx="70">
                  <c:v>-6.1208536389953827E-2</c:v>
                </c:pt>
                <c:pt idx="71">
                  <c:v>0.12109667573212057</c:v>
                </c:pt>
                <c:pt idx="72">
                  <c:v>-9.7290893402736556E-2</c:v>
                </c:pt>
                <c:pt idx="73">
                  <c:v>-5.7551887552285685E-2</c:v>
                </c:pt>
                <c:pt idx="74">
                  <c:v>8.1985199628753724E-2</c:v>
                </c:pt>
                <c:pt idx="75">
                  <c:v>3.2830917868355902E-2</c:v>
                </c:pt>
                <c:pt idx="76">
                  <c:v>4.6345588310860109E-2</c:v>
                </c:pt>
                <c:pt idx="77">
                  <c:v>3.0740263980755245E-5</c:v>
                </c:pt>
                <c:pt idx="78">
                  <c:v>8.3677870589816461E-2</c:v>
                </c:pt>
                <c:pt idx="79">
                  <c:v>0.16983718646062096</c:v>
                </c:pt>
                <c:pt idx="80">
                  <c:v>0.25056142096910761</c:v>
                </c:pt>
                <c:pt idx="81">
                  <c:v>-2.9486124161749783E-2</c:v>
                </c:pt>
                <c:pt idx="82">
                  <c:v>-0.16580047425854483</c:v>
                </c:pt>
                <c:pt idx="83">
                  <c:v>8.8252045988015837E-2</c:v>
                </c:pt>
                <c:pt idx="84">
                  <c:v>-0.11182063857300117</c:v>
                </c:pt>
                <c:pt idx="85">
                  <c:v>-4.1634240244466048E-2</c:v>
                </c:pt>
                <c:pt idx="86">
                  <c:v>-0.12387048085248675</c:v>
                </c:pt>
                <c:pt idx="87">
                  <c:v>6.4934138344978631E-2</c:v>
                </c:pt>
                <c:pt idx="88">
                  <c:v>5.5727076454514135E-2</c:v>
                </c:pt>
                <c:pt idx="89">
                  <c:v>-6.4738694243700823E-2</c:v>
                </c:pt>
                <c:pt idx="90">
                  <c:v>-0.12048829879970069</c:v>
                </c:pt>
                <c:pt idx="91">
                  <c:v>1.3746006373123176E-2</c:v>
                </c:pt>
                <c:pt idx="92">
                  <c:v>-8.0363253408607949E-2</c:v>
                </c:pt>
                <c:pt idx="93">
                  <c:v>-0.16196178248694737</c:v>
                </c:pt>
                <c:pt idx="94">
                  <c:v>6.70706677891304E-2</c:v>
                </c:pt>
                <c:pt idx="95">
                  <c:v>0.25566287729267101</c:v>
                </c:pt>
                <c:pt idx="96">
                  <c:v>4.1644913313108933E-2</c:v>
                </c:pt>
                <c:pt idx="97">
                  <c:v>0.12891760658375651</c:v>
                </c:pt>
                <c:pt idx="98">
                  <c:v>4.08379838558659E-3</c:v>
                </c:pt>
                <c:pt idx="99">
                  <c:v>-9.5165739806122307E-3</c:v>
                </c:pt>
                <c:pt idx="100">
                  <c:v>2.4604983920515355E-2</c:v>
                </c:pt>
                <c:pt idx="101">
                  <c:v>-2.3878149648105529E-3</c:v>
                </c:pt>
                <c:pt idx="102">
                  <c:v>3.3341974999969715E-3</c:v>
                </c:pt>
                <c:pt idx="103">
                  <c:v>0.10409666746095092</c:v>
                </c:pt>
                <c:pt idx="104">
                  <c:v>0.18216841980057308</c:v>
                </c:pt>
                <c:pt idx="105">
                  <c:v>-2.9553888575652221E-2</c:v>
                </c:pt>
                <c:pt idx="106">
                  <c:v>-7.2941638177426604E-2</c:v>
                </c:pt>
                <c:pt idx="107">
                  <c:v>0.13749368000101603</c:v>
                </c:pt>
                <c:pt idx="108">
                  <c:v>-1.9378002981148668E-2</c:v>
                </c:pt>
                <c:pt idx="109">
                  <c:v>-7.0328582139007612E-3</c:v>
                </c:pt>
                <c:pt idx="110">
                  <c:v>-7.1114102229301812E-2</c:v>
                </c:pt>
                <c:pt idx="111">
                  <c:v>-9.1497112361370592E-2</c:v>
                </c:pt>
                <c:pt idx="112">
                  <c:v>-6.7090650615114544E-2</c:v>
                </c:pt>
                <c:pt idx="113">
                  <c:v>-5.8677919281613589E-2</c:v>
                </c:pt>
                <c:pt idx="114">
                  <c:v>2.2551633903959534E-2</c:v>
                </c:pt>
                <c:pt idx="115">
                  <c:v>-1.8248478465517914E-2</c:v>
                </c:pt>
                <c:pt idx="116">
                  <c:v>-0.10052241201194989</c:v>
                </c:pt>
                <c:pt idx="117">
                  <c:v>-9.2505912363267773E-2</c:v>
                </c:pt>
                <c:pt idx="118">
                  <c:v>9.7478126786731956E-3</c:v>
                </c:pt>
                <c:pt idx="119">
                  <c:v>-1.5915391956346281E-2</c:v>
                </c:pt>
                <c:pt idx="120">
                  <c:v>-7.0332092404904789E-2</c:v>
                </c:pt>
                <c:pt idx="121">
                  <c:v>-0.14537493348038033</c:v>
                </c:pt>
                <c:pt idx="122">
                  <c:v>-1.355762131007443E-2</c:v>
                </c:pt>
                <c:pt idx="123">
                  <c:v>-2.2774364332139085E-2</c:v>
                </c:pt>
                <c:pt idx="124">
                  <c:v>3.1102282300999651E-2</c:v>
                </c:pt>
                <c:pt idx="125">
                  <c:v>-3.9126730589011394E-2</c:v>
                </c:pt>
                <c:pt idx="126">
                  <c:v>-3.5167849197471623E-3</c:v>
                </c:pt>
                <c:pt idx="127">
                  <c:v>6.1521589676702515E-2</c:v>
                </c:pt>
                <c:pt idx="128">
                  <c:v>9.7098035384111103E-2</c:v>
                </c:pt>
                <c:pt idx="129">
                  <c:v>-0.10300052398212434</c:v>
                </c:pt>
                <c:pt idx="130">
                  <c:v>-8.6552433935416229E-4</c:v>
                </c:pt>
                <c:pt idx="131">
                  <c:v>1.7536723179942149E-2</c:v>
                </c:pt>
                <c:pt idx="132">
                  <c:v>-2.3928710948906917E-2</c:v>
                </c:pt>
                <c:pt idx="133">
                  <c:v>1.4573601166510297E-2</c:v>
                </c:pt>
                <c:pt idx="134">
                  <c:v>-3.916499137625884E-2</c:v>
                </c:pt>
                <c:pt idx="135">
                  <c:v>-1.5268294783789105E-2</c:v>
                </c:pt>
                <c:pt idx="136">
                  <c:v>4.4954319937834608E-2</c:v>
                </c:pt>
                <c:pt idx="137">
                  <c:v>-4.5392589864189925E-2</c:v>
                </c:pt>
                <c:pt idx="138">
                  <c:v>-8.6921301148223939E-4</c:v>
                </c:pt>
                <c:pt idx="139">
                  <c:v>4.0924700252657376E-2</c:v>
                </c:pt>
                <c:pt idx="140">
                  <c:v>1.1341660653636731E-2</c:v>
                </c:pt>
                <c:pt idx="141">
                  <c:v>-5.7783415782771685E-3</c:v>
                </c:pt>
                <c:pt idx="142">
                  <c:v>-6.8147117690089409E-3</c:v>
                </c:pt>
                <c:pt idx="143">
                  <c:v>0.12942923529710826</c:v>
                </c:pt>
                <c:pt idx="144">
                  <c:v>2.3590830310827871E-2</c:v>
                </c:pt>
                <c:pt idx="145">
                  <c:v>-1.2108801753750731E-2</c:v>
                </c:pt>
                <c:pt idx="146">
                  <c:v>-4.4979537418833981E-2</c:v>
                </c:pt>
                <c:pt idx="147">
                  <c:v>-2.6445470688776229E-2</c:v>
                </c:pt>
                <c:pt idx="148">
                  <c:v>5.9358979255127897E-2</c:v>
                </c:pt>
                <c:pt idx="149">
                  <c:v>-3.0079051903243448E-3</c:v>
                </c:pt>
                <c:pt idx="150">
                  <c:v>-2.3349323702564373E-2</c:v>
                </c:pt>
                <c:pt idx="151">
                  <c:v>6.2669304173989637E-2</c:v>
                </c:pt>
                <c:pt idx="152">
                  <c:v>2.775186383100281E-2</c:v>
                </c:pt>
                <c:pt idx="153">
                  <c:v>-0.11381515263269715</c:v>
                </c:pt>
                <c:pt idx="154">
                  <c:v>-2.2490680340549463E-2</c:v>
                </c:pt>
                <c:pt idx="155">
                  <c:v>0.12914677049280199</c:v>
                </c:pt>
                <c:pt idx="156">
                  <c:v>2.8904539405284702E-2</c:v>
                </c:pt>
                <c:pt idx="157">
                  <c:v>-0.12229156199897573</c:v>
                </c:pt>
                <c:pt idx="158">
                  <c:v>-0.14303238391543938</c:v>
                </c:pt>
                <c:pt idx="159">
                  <c:v>-0.15648011740920387</c:v>
                </c:pt>
                <c:pt idx="160">
                  <c:v>0.10538090062877492</c:v>
                </c:pt>
                <c:pt idx="161">
                  <c:v>-8.3570552603616011E-2</c:v>
                </c:pt>
                <c:pt idx="162">
                  <c:v>-5.3374535448775351E-2</c:v>
                </c:pt>
                <c:pt idx="163">
                  <c:v>9.3117071461124246E-2</c:v>
                </c:pt>
                <c:pt idx="164">
                  <c:v>0.11448669763945607</c:v>
                </c:pt>
                <c:pt idx="165">
                  <c:v>0.18620275291011157</c:v>
                </c:pt>
                <c:pt idx="166">
                  <c:v>0.11785895511987987</c:v>
                </c:pt>
                <c:pt idx="167">
                  <c:v>0.27270953806509435</c:v>
                </c:pt>
                <c:pt idx="168">
                  <c:v>0.133909217966518</c:v>
                </c:pt>
                <c:pt idx="169">
                  <c:v>0.21538789877564368</c:v>
                </c:pt>
                <c:pt idx="170">
                  <c:v>1.705282838971578E-2</c:v>
                </c:pt>
                <c:pt idx="171">
                  <c:v>1.3424878257497275E-2</c:v>
                </c:pt>
                <c:pt idx="172">
                  <c:v>4.3383037899105137E-2</c:v>
                </c:pt>
                <c:pt idx="173">
                  <c:v>7.2622262468412302E-2</c:v>
                </c:pt>
                <c:pt idx="174">
                  <c:v>0.13217296224134567</c:v>
                </c:pt>
                <c:pt idx="175">
                  <c:v>8.1692036786274569E-2</c:v>
                </c:pt>
                <c:pt idx="176">
                  <c:v>4.159340347391427E-2</c:v>
                </c:pt>
                <c:pt idx="177">
                  <c:v>-5.6401979102045474E-2</c:v>
                </c:pt>
                <c:pt idx="178">
                  <c:v>3.1855255306212582E-2</c:v>
                </c:pt>
                <c:pt idx="179">
                  <c:v>6.1648620787121189E-2</c:v>
                </c:pt>
                <c:pt idx="180">
                  <c:v>-0.27031816110593176</c:v>
                </c:pt>
                <c:pt idx="181">
                  <c:v>-0.17018454404023198</c:v>
                </c:pt>
                <c:pt idx="182">
                  <c:v>-2.7961242078240689E-2</c:v>
                </c:pt>
                <c:pt idx="183">
                  <c:v>-1.0249101347769018E-2</c:v>
                </c:pt>
                <c:pt idx="184">
                  <c:v>1.5995136999592763E-2</c:v>
                </c:pt>
                <c:pt idx="185">
                  <c:v>-6.2801987974195894E-3</c:v>
                </c:pt>
                <c:pt idx="186">
                  <c:v>1.8262755476368353E-2</c:v>
                </c:pt>
                <c:pt idx="187">
                  <c:v>9.5499177053157469E-2</c:v>
                </c:pt>
                <c:pt idx="188">
                  <c:v>-2.737254968406011E-2</c:v>
                </c:pt>
                <c:pt idx="189">
                  <c:v>-7.6964110041408684E-2</c:v>
                </c:pt>
                <c:pt idx="190">
                  <c:v>-4.3828879185397795E-2</c:v>
                </c:pt>
                <c:pt idx="191">
                  <c:v>-3.9742715387412475E-2</c:v>
                </c:pt>
                <c:pt idx="192">
                  <c:v>-0.19191523475857364</c:v>
                </c:pt>
                <c:pt idx="193">
                  <c:v>-0.14812468931574307</c:v>
                </c:pt>
                <c:pt idx="194">
                  <c:v>-0.12493438833823833</c:v>
                </c:pt>
                <c:pt idx="195">
                  <c:v>6.7591036592196785E-2</c:v>
                </c:pt>
                <c:pt idx="196">
                  <c:v>0.22156454195918007</c:v>
                </c:pt>
                <c:pt idx="197">
                  <c:v>-4.5514294044730286E-2</c:v>
                </c:pt>
                <c:pt idx="198">
                  <c:v>0.11086961903897818</c:v>
                </c:pt>
                <c:pt idx="199">
                  <c:v>3.681788536529651E-2</c:v>
                </c:pt>
                <c:pt idx="200">
                  <c:v>-9.7521672530903603E-3</c:v>
                </c:pt>
                <c:pt idx="201">
                  <c:v>-4.4921971242129932E-2</c:v>
                </c:pt>
                <c:pt idx="202">
                  <c:v>-2.3863859176495583E-2</c:v>
                </c:pt>
                <c:pt idx="203">
                  <c:v>9.8441825539943295E-3</c:v>
                </c:pt>
                <c:pt idx="204">
                  <c:v>-3.7465347990764952E-2</c:v>
                </c:pt>
                <c:pt idx="205">
                  <c:v>-8.5707965859780022E-2</c:v>
                </c:pt>
                <c:pt idx="206">
                  <c:v>3.9943884695166298E-2</c:v>
                </c:pt>
                <c:pt idx="207">
                  <c:v>5.3644592609327857E-2</c:v>
                </c:pt>
                <c:pt idx="208">
                  <c:v>0.1032167101468997</c:v>
                </c:pt>
                <c:pt idx="209">
                  <c:v>-3.7482473883053591E-2</c:v>
                </c:pt>
                <c:pt idx="210">
                  <c:v>9.5678989861015751E-2</c:v>
                </c:pt>
                <c:pt idx="211">
                  <c:v>0.14270109279961596</c:v>
                </c:pt>
                <c:pt idx="212">
                  <c:v>-0.13803895805657196</c:v>
                </c:pt>
                <c:pt idx="213">
                  <c:v>-1.5970155244509066E-3</c:v>
                </c:pt>
                <c:pt idx="214">
                  <c:v>3.4762829066538936E-2</c:v>
                </c:pt>
                <c:pt idx="215">
                  <c:v>-2.5205684194878786E-2</c:v>
                </c:pt>
                <c:pt idx="216">
                  <c:v>-7.2810479768699365E-2</c:v>
                </c:pt>
                <c:pt idx="217">
                  <c:v>-3.014539829959606E-2</c:v>
                </c:pt>
                <c:pt idx="218">
                  <c:v>-1.8714480633157948E-2</c:v>
                </c:pt>
                <c:pt idx="219">
                  <c:v>-1.553623614210542E-2</c:v>
                </c:pt>
                <c:pt idx="220">
                  <c:v>4.9880527157692534E-2</c:v>
                </c:pt>
                <c:pt idx="221">
                  <c:v>1.0133280512180987E-2</c:v>
                </c:pt>
                <c:pt idx="222">
                  <c:v>0.11816059908462262</c:v>
                </c:pt>
                <c:pt idx="223">
                  <c:v>6.8300173761603133E-2</c:v>
                </c:pt>
                <c:pt idx="224">
                  <c:v>2.6422069814204585E-2</c:v>
                </c:pt>
                <c:pt idx="225">
                  <c:v>-8.908081946205626E-2</c:v>
                </c:pt>
                <c:pt idx="226">
                  <c:v>-5.2361148014055003E-2</c:v>
                </c:pt>
                <c:pt idx="227">
                  <c:v>-2.6799257174335955E-2</c:v>
                </c:pt>
                <c:pt idx="228">
                  <c:v>-0.12477835414206395</c:v>
                </c:pt>
                <c:pt idx="229">
                  <c:v>-4.1682301871971972E-2</c:v>
                </c:pt>
                <c:pt idx="230">
                  <c:v>3.0081634843210692E-2</c:v>
                </c:pt>
                <c:pt idx="231">
                  <c:v>-1.5615795231769591E-2</c:v>
                </c:pt>
                <c:pt idx="232">
                  <c:v>0.11052241999055168</c:v>
                </c:pt>
                <c:pt idx="233">
                  <c:v>-4.5167909205680923E-2</c:v>
                </c:pt>
                <c:pt idx="234">
                  <c:v>4.1227383302381515E-2</c:v>
                </c:pt>
                <c:pt idx="235">
                  <c:v>-0.12267442338269208</c:v>
                </c:pt>
                <c:pt idx="236">
                  <c:v>-0.11411061252288479</c:v>
                </c:pt>
                <c:pt idx="237">
                  <c:v>-3.0053503249419911E-2</c:v>
                </c:pt>
                <c:pt idx="238">
                  <c:v>1.038327570581421E-3</c:v>
                </c:pt>
                <c:pt idx="239">
                  <c:v>3.6525524691335187E-2</c:v>
                </c:pt>
                <c:pt idx="240">
                  <c:v>8.9392419651335153E-4</c:v>
                </c:pt>
                <c:pt idx="241">
                  <c:v>-2.1987150555721424E-2</c:v>
                </c:pt>
                <c:pt idx="242">
                  <c:v>0.12920684217678091</c:v>
                </c:pt>
                <c:pt idx="243">
                  <c:v>-3.621344657378911E-2</c:v>
                </c:pt>
                <c:pt idx="244">
                  <c:v>-5.0293378069919181E-2</c:v>
                </c:pt>
                <c:pt idx="245">
                  <c:v>2.1320031650429172E-3</c:v>
                </c:pt>
                <c:pt idx="246">
                  <c:v>-5.9485759505695235E-4</c:v>
                </c:pt>
                <c:pt idx="247">
                  <c:v>6.3455570373458503E-2</c:v>
                </c:pt>
                <c:pt idx="248">
                  <c:v>-1.3531492030127157E-2</c:v>
                </c:pt>
                <c:pt idx="249">
                  <c:v>-5.6472259906478639E-2</c:v>
                </c:pt>
                <c:pt idx="250">
                  <c:v>-4.1836346225742727E-2</c:v>
                </c:pt>
                <c:pt idx="251">
                  <c:v>5.9059848949455596E-2</c:v>
                </c:pt>
                <c:pt idx="252">
                  <c:v>1.8707835555067387E-2</c:v>
                </c:pt>
                <c:pt idx="253">
                  <c:v>8.802759140240779E-2</c:v>
                </c:pt>
                <c:pt idx="254">
                  <c:v>2.1850388214430527E-2</c:v>
                </c:pt>
                <c:pt idx="255">
                  <c:v>-0.12666145185854272</c:v>
                </c:pt>
                <c:pt idx="256">
                  <c:v>-2.4726863735889948E-3</c:v>
                </c:pt>
                <c:pt idx="257">
                  <c:v>-7.0469927224032114E-2</c:v>
                </c:pt>
                <c:pt idx="258">
                  <c:v>-9.0155896580640715E-2</c:v>
                </c:pt>
                <c:pt idx="259">
                  <c:v>-2.1399315550744702E-2</c:v>
                </c:pt>
                <c:pt idx="260">
                  <c:v>-3.9434747717801977E-2</c:v>
                </c:pt>
                <c:pt idx="261">
                  <c:v>1.3856297289094099E-2</c:v>
                </c:pt>
                <c:pt idx="262">
                  <c:v>-3.2658949656551028E-3</c:v>
                </c:pt>
                <c:pt idx="263">
                  <c:v>2.5460401093538421E-2</c:v>
                </c:pt>
                <c:pt idx="264">
                  <c:v>-0.17030449309738338</c:v>
                </c:pt>
                <c:pt idx="265">
                  <c:v>-7.5767296407708185E-2</c:v>
                </c:pt>
                <c:pt idx="266">
                  <c:v>-3.0738861406012896E-2</c:v>
                </c:pt>
                <c:pt idx="267">
                  <c:v>3.4663380293049606E-3</c:v>
                </c:pt>
                <c:pt idx="268">
                  <c:v>2.892471916591477E-3</c:v>
                </c:pt>
                <c:pt idx="269">
                  <c:v>-6.0377144984315234E-2</c:v>
                </c:pt>
                <c:pt idx="270">
                  <c:v>-4.1361483797241805E-2</c:v>
                </c:pt>
                <c:pt idx="271">
                  <c:v>5.1198366734282796E-2</c:v>
                </c:pt>
                <c:pt idx="272">
                  <c:v>6.0576073380144146E-2</c:v>
                </c:pt>
                <c:pt idx="273">
                  <c:v>-1.5546056511836714E-2</c:v>
                </c:pt>
                <c:pt idx="274">
                  <c:v>1.4235262394306059E-2</c:v>
                </c:pt>
                <c:pt idx="275">
                  <c:v>3.4473593216812759E-3</c:v>
                </c:pt>
                <c:pt idx="276">
                  <c:v>3.0573278085304967E-2</c:v>
                </c:pt>
                <c:pt idx="277">
                  <c:v>5.3587071843851586E-2</c:v>
                </c:pt>
                <c:pt idx="278">
                  <c:v>1.4067279243488384E-2</c:v>
                </c:pt>
                <c:pt idx="279">
                  <c:v>6.7797189582547768E-2</c:v>
                </c:pt>
                <c:pt idx="280">
                  <c:v>6.6579778701745473E-2</c:v>
                </c:pt>
                <c:pt idx="281">
                  <c:v>1.1202711044377978E-4</c:v>
                </c:pt>
                <c:pt idx="282">
                  <c:v>4.0964884202814522E-2</c:v>
                </c:pt>
                <c:pt idx="283">
                  <c:v>0.28254323028489026</c:v>
                </c:pt>
                <c:pt idx="284">
                  <c:v>9.2280339256308519E-2</c:v>
                </c:pt>
                <c:pt idx="285">
                  <c:v>-3.5465326128102048E-2</c:v>
                </c:pt>
                <c:pt idx="286">
                  <c:v>5.4953244162113224E-2</c:v>
                </c:pt>
                <c:pt idx="287">
                  <c:v>-3.9261502864946785E-3</c:v>
                </c:pt>
                <c:pt idx="288">
                  <c:v>2.0931888169752888E-3</c:v>
                </c:pt>
                <c:pt idx="289">
                  <c:v>-6.3988811505776622E-2</c:v>
                </c:pt>
                <c:pt idx="290">
                  <c:v>-6.7798411667509773E-2</c:v>
                </c:pt>
                <c:pt idx="291">
                  <c:v>4.5030409200912169E-2</c:v>
                </c:pt>
                <c:pt idx="292">
                  <c:v>5.0105890594953406E-2</c:v>
                </c:pt>
                <c:pt idx="293">
                  <c:v>-4.7239377441012254E-2</c:v>
                </c:pt>
                <c:pt idx="294">
                  <c:v>-3.7857867102673026E-3</c:v>
                </c:pt>
                <c:pt idx="295">
                  <c:v>6.5686555040459949E-2</c:v>
                </c:pt>
                <c:pt idx="296">
                  <c:v>7.0094692060966857E-2</c:v>
                </c:pt>
                <c:pt idx="297">
                  <c:v>-7.6415239952628666E-2</c:v>
                </c:pt>
                <c:pt idx="298">
                  <c:v>-2.3448838997735644E-2</c:v>
                </c:pt>
                <c:pt idx="299">
                  <c:v>5.8562206133370154E-3</c:v>
                </c:pt>
                <c:pt idx="300">
                  <c:v>-6.3648846294516948E-2</c:v>
                </c:pt>
                <c:pt idx="301">
                  <c:v>7.0088747582910171E-2</c:v>
                </c:pt>
                <c:pt idx="302">
                  <c:v>2.6655666875543327E-2</c:v>
                </c:pt>
                <c:pt idx="303">
                  <c:v>-2.5068739762463044E-2</c:v>
                </c:pt>
                <c:pt idx="304">
                  <c:v>6.6189173378041755E-3</c:v>
                </c:pt>
                <c:pt idx="305">
                  <c:v>-3.6337903088887735E-3</c:v>
                </c:pt>
                <c:pt idx="306">
                  <c:v>1.3321928484659296E-2</c:v>
                </c:pt>
                <c:pt idx="307">
                  <c:v>9.3071926052289644E-2</c:v>
                </c:pt>
                <c:pt idx="308">
                  <c:v>3.083534121886089E-2</c:v>
                </c:pt>
                <c:pt idx="309">
                  <c:v>1.3844559850200833E-2</c:v>
                </c:pt>
                <c:pt idx="310">
                  <c:v>1.6946149566721136E-2</c:v>
                </c:pt>
                <c:pt idx="311">
                  <c:v>-1.5801866584375768E-2</c:v>
                </c:pt>
                <c:pt idx="312">
                  <c:v>-7.1058558697052798E-2</c:v>
                </c:pt>
                <c:pt idx="313">
                  <c:v>-3.2416884475534813E-2</c:v>
                </c:pt>
                <c:pt idx="314">
                  <c:v>-7.6336982836109346E-3</c:v>
                </c:pt>
                <c:pt idx="315">
                  <c:v>-3.872376971180147E-3</c:v>
                </c:pt>
                <c:pt idx="316">
                  <c:v>4.1112351436915606E-2</c:v>
                </c:pt>
                <c:pt idx="317">
                  <c:v>7.1239116355643617E-3</c:v>
                </c:pt>
                <c:pt idx="318">
                  <c:v>-1.3841681483058754E-2</c:v>
                </c:pt>
                <c:pt idx="319">
                  <c:v>-6.4048551535313969E-3</c:v>
                </c:pt>
                <c:pt idx="320">
                  <c:v>-6.8122261364511605E-4</c:v>
                </c:pt>
                <c:pt idx="321">
                  <c:v>-1.1609853406914228E-3</c:v>
                </c:pt>
                <c:pt idx="322">
                  <c:v>-1.0206025218855608E-2</c:v>
                </c:pt>
                <c:pt idx="323">
                  <c:v>-3.7192819538419464E-2</c:v>
                </c:pt>
                <c:pt idx="324">
                  <c:v>4.1758635373352337E-3</c:v>
                </c:pt>
                <c:pt idx="325">
                  <c:v>-1.4332077627973061E-2</c:v>
                </c:pt>
                <c:pt idx="326">
                  <c:v>-4.990554363699351E-2</c:v>
                </c:pt>
                <c:pt idx="327">
                  <c:v>1.7283389232307433E-2</c:v>
                </c:pt>
                <c:pt idx="328">
                  <c:v>0.11390745792882839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D37-905E-2F13B911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Guatemala'!$G$2:$G$403</c:f>
              <c:numCache>
                <c:formatCode>General</c:formatCode>
                <c:ptCount val="402"/>
                <c:pt idx="0">
                  <c:v>0.12269999999999999</c:v>
                </c:pt>
                <c:pt idx="1">
                  <c:v>0.12189999999999999</c:v>
                </c:pt>
                <c:pt idx="2">
                  <c:v>0.1258</c:v>
                </c:pt>
                <c:pt idx="3">
                  <c:v>0.13699999999999998</c:v>
                </c:pt>
                <c:pt idx="4">
                  <c:v>0.14599999999999999</c:v>
                </c:pt>
                <c:pt idx="5">
                  <c:v>0.1371</c:v>
                </c:pt>
                <c:pt idx="6">
                  <c:v>0.1023</c:v>
                </c:pt>
                <c:pt idx="7">
                  <c:v>9.9900000000000003E-2</c:v>
                </c:pt>
                <c:pt idx="8">
                  <c:v>0.10339999999999999</c:v>
                </c:pt>
                <c:pt idx="9">
                  <c:v>0.1144</c:v>
                </c:pt>
                <c:pt idx="10">
                  <c:v>0.14480000000000001</c:v>
                </c:pt>
                <c:pt idx="11">
                  <c:v>0.20170000000000002</c:v>
                </c:pt>
                <c:pt idx="12">
                  <c:v>0.21760000000000002</c:v>
                </c:pt>
                <c:pt idx="13">
                  <c:v>0.23120000000000002</c:v>
                </c:pt>
                <c:pt idx="14">
                  <c:v>0.25719999999999998</c:v>
                </c:pt>
                <c:pt idx="15">
                  <c:v>0.29010000000000002</c:v>
                </c:pt>
                <c:pt idx="16">
                  <c:v>0.35700000000000004</c:v>
                </c:pt>
                <c:pt idx="17">
                  <c:v>0.39799999999999996</c:v>
                </c:pt>
                <c:pt idx="18">
                  <c:v>0.44540000000000002</c:v>
                </c:pt>
                <c:pt idx="19">
                  <c:v>0.44079999999999997</c:v>
                </c:pt>
                <c:pt idx="20">
                  <c:v>0.51350000000000007</c:v>
                </c:pt>
                <c:pt idx="21">
                  <c:v>0.54579999999999995</c:v>
                </c:pt>
                <c:pt idx="22">
                  <c:v>0.56159999999999999</c:v>
                </c:pt>
                <c:pt idx="23">
                  <c:v>0.59840000000000004</c:v>
                </c:pt>
                <c:pt idx="24">
                  <c:v>0.60670000000000002</c:v>
                </c:pt>
                <c:pt idx="25">
                  <c:v>0.5746</c:v>
                </c:pt>
                <c:pt idx="26">
                  <c:v>0.53120000000000001</c:v>
                </c:pt>
                <c:pt idx="27">
                  <c:v>0.49459999999999998</c:v>
                </c:pt>
                <c:pt idx="28">
                  <c:v>0.42520000000000002</c:v>
                </c:pt>
                <c:pt idx="29">
                  <c:v>0.38670000000000004</c:v>
                </c:pt>
                <c:pt idx="30">
                  <c:v>0.34250000000000003</c:v>
                </c:pt>
                <c:pt idx="31">
                  <c:v>0.35</c:v>
                </c:pt>
                <c:pt idx="32">
                  <c:v>0.26319999999999999</c:v>
                </c:pt>
                <c:pt idx="33">
                  <c:v>0.21510000000000001</c:v>
                </c:pt>
                <c:pt idx="34">
                  <c:v>0.17649999999999999</c:v>
                </c:pt>
                <c:pt idx="35">
                  <c:v>0.1003</c:v>
                </c:pt>
                <c:pt idx="36">
                  <c:v>6.6400000000000001E-2</c:v>
                </c:pt>
                <c:pt idx="37">
                  <c:v>8.14E-2</c:v>
                </c:pt>
                <c:pt idx="38">
                  <c:v>0.10039999999999999</c:v>
                </c:pt>
                <c:pt idx="39">
                  <c:v>9.4100000000000003E-2</c:v>
                </c:pt>
                <c:pt idx="40">
                  <c:v>9.0399999999999994E-2</c:v>
                </c:pt>
                <c:pt idx="41">
                  <c:v>8.9399999999999993E-2</c:v>
                </c:pt>
                <c:pt idx="42">
                  <c:v>0.1043</c:v>
                </c:pt>
                <c:pt idx="43">
                  <c:v>9.6600000000000005E-2</c:v>
                </c:pt>
                <c:pt idx="44">
                  <c:v>0.1119</c:v>
                </c:pt>
                <c:pt idx="45">
                  <c:v>0.1157</c:v>
                </c:pt>
                <c:pt idx="46">
                  <c:v>0.13200000000000001</c:v>
                </c:pt>
                <c:pt idx="47">
                  <c:v>0.14219999999999999</c:v>
                </c:pt>
                <c:pt idx="48">
                  <c:v>0.14269999999999999</c:v>
                </c:pt>
                <c:pt idx="49">
                  <c:v>0.1333</c:v>
                </c:pt>
                <c:pt idx="50">
                  <c:v>0.12039999999999999</c:v>
                </c:pt>
                <c:pt idx="51">
                  <c:v>0.12710000000000002</c:v>
                </c:pt>
                <c:pt idx="52">
                  <c:v>0.12539999999999998</c:v>
                </c:pt>
                <c:pt idx="53">
                  <c:v>0.1439</c:v>
                </c:pt>
                <c:pt idx="54">
                  <c:v>0.1527</c:v>
                </c:pt>
                <c:pt idx="55">
                  <c:v>0.14649999999999999</c:v>
                </c:pt>
                <c:pt idx="56">
                  <c:v>0.1338</c:v>
                </c:pt>
                <c:pt idx="57">
                  <c:v>0.13519999999999999</c:v>
                </c:pt>
                <c:pt idx="58">
                  <c:v>0.1275</c:v>
                </c:pt>
                <c:pt idx="59">
                  <c:v>0.1164</c:v>
                </c:pt>
                <c:pt idx="60">
                  <c:v>0.13489999999999999</c:v>
                </c:pt>
                <c:pt idx="61">
                  <c:v>0.14319999999999999</c:v>
                </c:pt>
                <c:pt idx="62">
                  <c:v>0.1414</c:v>
                </c:pt>
                <c:pt idx="63">
                  <c:v>0.1391</c:v>
                </c:pt>
                <c:pt idx="64">
                  <c:v>0.1414</c:v>
                </c:pt>
                <c:pt idx="65">
                  <c:v>0.11789999999999999</c:v>
                </c:pt>
                <c:pt idx="66">
                  <c:v>9.6999999999999989E-2</c:v>
                </c:pt>
                <c:pt idx="67">
                  <c:v>0.1074</c:v>
                </c:pt>
                <c:pt idx="68">
                  <c:v>0.1197</c:v>
                </c:pt>
                <c:pt idx="69">
                  <c:v>0.1231</c:v>
                </c:pt>
                <c:pt idx="70">
                  <c:v>0.1244</c:v>
                </c:pt>
                <c:pt idx="71">
                  <c:v>0.1159</c:v>
                </c:pt>
                <c:pt idx="72">
                  <c:v>9.3200000000000005E-2</c:v>
                </c:pt>
                <c:pt idx="73">
                  <c:v>7.9399999999999998E-2</c:v>
                </c:pt>
                <c:pt idx="74">
                  <c:v>7.8399999999999997E-2</c:v>
                </c:pt>
                <c:pt idx="75">
                  <c:v>7.3899999999999993E-2</c:v>
                </c:pt>
                <c:pt idx="76">
                  <c:v>8.1199999999999994E-2</c:v>
                </c:pt>
                <c:pt idx="77">
                  <c:v>9.1499999999999998E-2</c:v>
                </c:pt>
                <c:pt idx="78">
                  <c:v>8.8900000000000007E-2</c:v>
                </c:pt>
                <c:pt idx="79">
                  <c:v>8.2500000000000004E-2</c:v>
                </c:pt>
                <c:pt idx="80">
                  <c:v>8.1300000000000011E-2</c:v>
                </c:pt>
                <c:pt idx="81">
                  <c:v>8.6899999999999991E-2</c:v>
                </c:pt>
                <c:pt idx="82">
                  <c:v>8.5699999999999998E-2</c:v>
                </c:pt>
                <c:pt idx="83">
                  <c:v>8.6099999999999996E-2</c:v>
                </c:pt>
                <c:pt idx="84">
                  <c:v>9.7599999999999992E-2</c:v>
                </c:pt>
                <c:pt idx="85">
                  <c:v>0.10830000000000001</c:v>
                </c:pt>
                <c:pt idx="86">
                  <c:v>0.1148</c:v>
                </c:pt>
                <c:pt idx="87">
                  <c:v>0.1195</c:v>
                </c:pt>
                <c:pt idx="88">
                  <c:v>0.11019999999999999</c:v>
                </c:pt>
                <c:pt idx="89">
                  <c:v>0.10339999999999999</c:v>
                </c:pt>
                <c:pt idx="90">
                  <c:v>0.11599999999999999</c:v>
                </c:pt>
                <c:pt idx="91">
                  <c:v>0.12029999999999999</c:v>
                </c:pt>
                <c:pt idx="92">
                  <c:v>0.1177</c:v>
                </c:pt>
                <c:pt idx="93">
                  <c:v>0.10640000000000001</c:v>
                </c:pt>
                <c:pt idx="94">
                  <c:v>0.10439999999999999</c:v>
                </c:pt>
                <c:pt idx="95">
                  <c:v>0.1085</c:v>
                </c:pt>
                <c:pt idx="96">
                  <c:v>0.10800000000000001</c:v>
                </c:pt>
                <c:pt idx="97">
                  <c:v>0.12659999999999999</c:v>
                </c:pt>
                <c:pt idx="98">
                  <c:v>0.11509999999999999</c:v>
                </c:pt>
                <c:pt idx="99">
                  <c:v>0.1013</c:v>
                </c:pt>
                <c:pt idx="100">
                  <c:v>9.6099999999999991E-2</c:v>
                </c:pt>
                <c:pt idx="101">
                  <c:v>8.9700000000000002E-2</c:v>
                </c:pt>
                <c:pt idx="102">
                  <c:v>7.980000000000001E-2</c:v>
                </c:pt>
                <c:pt idx="103">
                  <c:v>8.0500000000000002E-2</c:v>
                </c:pt>
                <c:pt idx="104">
                  <c:v>8.3299999999999999E-2</c:v>
                </c:pt>
                <c:pt idx="105">
                  <c:v>8.48E-2</c:v>
                </c:pt>
                <c:pt idx="106">
                  <c:v>7.6600000000000001E-2</c:v>
                </c:pt>
                <c:pt idx="107">
                  <c:v>7.1300000000000002E-2</c:v>
                </c:pt>
                <c:pt idx="108">
                  <c:v>7.2900000000000006E-2</c:v>
                </c:pt>
                <c:pt idx="109">
                  <c:v>5.45E-2</c:v>
                </c:pt>
                <c:pt idx="110">
                  <c:v>6.1100000000000002E-2</c:v>
                </c:pt>
                <c:pt idx="111">
                  <c:v>6.9400000000000003E-2</c:v>
                </c:pt>
                <c:pt idx="112">
                  <c:v>7.3200000000000001E-2</c:v>
                </c:pt>
                <c:pt idx="113">
                  <c:v>7.4299999999999991E-2</c:v>
                </c:pt>
                <c:pt idx="114">
                  <c:v>7.2700000000000001E-2</c:v>
                </c:pt>
                <c:pt idx="115">
                  <c:v>6.3099999999999989E-2</c:v>
                </c:pt>
                <c:pt idx="116">
                  <c:v>5.4900000000000004E-2</c:v>
                </c:pt>
                <c:pt idx="117">
                  <c:v>4.9699999999999994E-2</c:v>
                </c:pt>
                <c:pt idx="118">
                  <c:v>7.3499999999999996E-2</c:v>
                </c:pt>
                <c:pt idx="119">
                  <c:v>7.4800000000000005E-2</c:v>
                </c:pt>
                <c:pt idx="120">
                  <c:v>6.2899999999999998E-2</c:v>
                </c:pt>
                <c:pt idx="121">
                  <c:v>5.1699999999999996E-2</c:v>
                </c:pt>
                <c:pt idx="122">
                  <c:v>3.9900000000000005E-2</c:v>
                </c:pt>
                <c:pt idx="123">
                  <c:v>3.4700000000000002E-2</c:v>
                </c:pt>
                <c:pt idx="124">
                  <c:v>3.73E-2</c:v>
                </c:pt>
                <c:pt idx="125">
                  <c:v>4.2199999999999994E-2</c:v>
                </c:pt>
                <c:pt idx="126">
                  <c:v>5.2199999999999996E-2</c:v>
                </c:pt>
                <c:pt idx="127">
                  <c:v>6.0299999999999999E-2</c:v>
                </c:pt>
                <c:pt idx="128">
                  <c:v>6.7900000000000002E-2</c:v>
                </c:pt>
                <c:pt idx="129">
                  <c:v>7.5700000000000003E-2</c:v>
                </c:pt>
                <c:pt idx="130">
                  <c:v>5.1500000000000004E-2</c:v>
                </c:pt>
                <c:pt idx="131">
                  <c:v>4.9200000000000001E-2</c:v>
                </c:pt>
                <c:pt idx="132">
                  <c:v>5.2699999999999997E-2</c:v>
                </c:pt>
                <c:pt idx="133">
                  <c:v>6.6199999999999995E-2</c:v>
                </c:pt>
                <c:pt idx="134">
                  <c:v>8.2799999999999999E-2</c:v>
                </c:pt>
                <c:pt idx="135">
                  <c:v>9.0700000000000003E-2</c:v>
                </c:pt>
                <c:pt idx="136">
                  <c:v>7.3599999999999999E-2</c:v>
                </c:pt>
                <c:pt idx="137">
                  <c:v>7.2300000000000003E-2</c:v>
                </c:pt>
                <c:pt idx="138">
                  <c:v>6.1399999999999996E-2</c:v>
                </c:pt>
                <c:pt idx="139">
                  <c:v>4.7100000000000003E-2</c:v>
                </c:pt>
                <c:pt idx="140">
                  <c:v>4.2900000000000001E-2</c:v>
                </c:pt>
                <c:pt idx="141">
                  <c:v>3.8399999999999997E-2</c:v>
                </c:pt>
                <c:pt idx="142">
                  <c:v>4.1700000000000001E-2</c:v>
                </c:pt>
                <c:pt idx="143">
                  <c:v>5.0799999999999998E-2</c:v>
                </c:pt>
                <c:pt idx="144">
                  <c:v>6.0499999999999998E-2</c:v>
                </c:pt>
                <c:pt idx="145">
                  <c:v>5.9900000000000002E-2</c:v>
                </c:pt>
                <c:pt idx="146">
                  <c:v>5.4199999999999998E-2</c:v>
                </c:pt>
                <c:pt idx="147">
                  <c:v>4.87E-2</c:v>
                </c:pt>
                <c:pt idx="148">
                  <c:v>6.0499999999999998E-2</c:v>
                </c:pt>
                <c:pt idx="149">
                  <c:v>6.3E-2</c:v>
                </c:pt>
                <c:pt idx="150">
                  <c:v>6.9699999999999998E-2</c:v>
                </c:pt>
                <c:pt idx="151">
                  <c:v>8.7899999999999992E-2</c:v>
                </c:pt>
                <c:pt idx="152">
                  <c:v>8.9900000000000008E-2</c:v>
                </c:pt>
                <c:pt idx="153">
                  <c:v>9.4700000000000006E-2</c:v>
                </c:pt>
                <c:pt idx="154">
                  <c:v>9.5100000000000004E-2</c:v>
                </c:pt>
                <c:pt idx="155">
                  <c:v>8.9099999999999999E-2</c:v>
                </c:pt>
                <c:pt idx="156">
                  <c:v>8.8499999999999995E-2</c:v>
                </c:pt>
                <c:pt idx="157">
                  <c:v>9.01E-2</c:v>
                </c:pt>
                <c:pt idx="158">
                  <c:v>9.1300000000000006E-2</c:v>
                </c:pt>
                <c:pt idx="159">
                  <c:v>9.2499999999999999E-2</c:v>
                </c:pt>
                <c:pt idx="160">
                  <c:v>9.3100000000000002E-2</c:v>
                </c:pt>
                <c:pt idx="161">
                  <c:v>9.1400000000000009E-2</c:v>
                </c:pt>
                <c:pt idx="162">
                  <c:v>9.0999999999999998E-2</c:v>
                </c:pt>
                <c:pt idx="163">
                  <c:v>7.7300000000000008E-2</c:v>
                </c:pt>
                <c:pt idx="164">
                  <c:v>7.0999999999999994E-2</c:v>
                </c:pt>
                <c:pt idx="165">
                  <c:v>6.6000000000000003E-2</c:v>
                </c:pt>
                <c:pt idx="166">
                  <c:v>6.3399999999999998E-2</c:v>
                </c:pt>
                <c:pt idx="167">
                  <c:v>6.3299999999999995E-2</c:v>
                </c:pt>
                <c:pt idx="168">
                  <c:v>6.2E-2</c:v>
                </c:pt>
                <c:pt idx="169">
                  <c:v>0.06</c:v>
                </c:pt>
                <c:pt idx="170">
                  <c:v>5.7800000000000004E-2</c:v>
                </c:pt>
                <c:pt idx="171">
                  <c:v>5.67E-2</c:v>
                </c:pt>
                <c:pt idx="172">
                  <c:v>5.5599999999999997E-2</c:v>
                </c:pt>
                <c:pt idx="173">
                  <c:v>5.2400000000000002E-2</c:v>
                </c:pt>
                <c:pt idx="174">
                  <c:v>4.6500000000000007E-2</c:v>
                </c:pt>
                <c:pt idx="175">
                  <c:v>4.9599999999999998E-2</c:v>
                </c:pt>
                <c:pt idx="176">
                  <c:v>5.6799999999999996E-2</c:v>
                </c:pt>
                <c:pt idx="177">
                  <c:v>5.8400000000000001E-2</c:v>
                </c:pt>
                <c:pt idx="178">
                  <c:v>5.8400000000000001E-2</c:v>
                </c:pt>
                <c:pt idx="179">
                  <c:v>5.8499999999999996E-2</c:v>
                </c:pt>
                <c:pt idx="180">
                  <c:v>6.2100000000000002E-2</c:v>
                </c:pt>
                <c:pt idx="181">
                  <c:v>6.2600000000000003E-2</c:v>
                </c:pt>
                <c:pt idx="182">
                  <c:v>6.5700000000000008E-2</c:v>
                </c:pt>
                <c:pt idx="183">
                  <c:v>6.6500000000000004E-2</c:v>
                </c:pt>
                <c:pt idx="184">
                  <c:v>7.2700000000000001E-2</c:v>
                </c:pt>
                <c:pt idx="185">
                  <c:v>7.400000000000001E-2</c:v>
                </c:pt>
                <c:pt idx="186">
                  <c:v>7.6399999999999996E-2</c:v>
                </c:pt>
                <c:pt idx="187">
                  <c:v>7.6600000000000001E-2</c:v>
                </c:pt>
                <c:pt idx="188">
                  <c:v>8.0500000000000002E-2</c:v>
                </c:pt>
                <c:pt idx="189">
                  <c:v>8.6400000000000005E-2</c:v>
                </c:pt>
                <c:pt idx="190">
                  <c:v>9.2200000000000004E-2</c:v>
                </c:pt>
                <c:pt idx="191">
                  <c:v>9.2300000000000007E-2</c:v>
                </c:pt>
                <c:pt idx="192">
                  <c:v>9.0399999999999994E-2</c:v>
                </c:pt>
                <c:pt idx="193">
                  <c:v>9.0399999999999994E-2</c:v>
                </c:pt>
                <c:pt idx="194">
                  <c:v>8.77E-2</c:v>
                </c:pt>
                <c:pt idx="195">
                  <c:v>8.8800000000000004E-2</c:v>
                </c:pt>
                <c:pt idx="196">
                  <c:v>8.5199999999999998E-2</c:v>
                </c:pt>
                <c:pt idx="197">
                  <c:v>8.8000000000000009E-2</c:v>
                </c:pt>
                <c:pt idx="198">
                  <c:v>9.3000000000000013E-2</c:v>
                </c:pt>
                <c:pt idx="199">
                  <c:v>9.3699999999999992E-2</c:v>
                </c:pt>
                <c:pt idx="200">
                  <c:v>9.4499999999999987E-2</c:v>
                </c:pt>
                <c:pt idx="201">
                  <c:v>0.10289999999999999</c:v>
                </c:pt>
                <c:pt idx="202">
                  <c:v>9.2499999999999999E-2</c:v>
                </c:pt>
                <c:pt idx="203">
                  <c:v>8.5699999999999998E-2</c:v>
                </c:pt>
                <c:pt idx="204">
                  <c:v>8.0799999999999997E-2</c:v>
                </c:pt>
                <c:pt idx="205">
                  <c:v>7.2599999999999998E-2</c:v>
                </c:pt>
                <c:pt idx="206">
                  <c:v>7.2800000000000004E-2</c:v>
                </c:pt>
                <c:pt idx="207">
                  <c:v>7.4800000000000005E-2</c:v>
                </c:pt>
                <c:pt idx="208">
                  <c:v>7.6200000000000004E-2</c:v>
                </c:pt>
                <c:pt idx="209">
                  <c:v>7.5499999999999998E-2</c:v>
                </c:pt>
                <c:pt idx="210">
                  <c:v>7.0400000000000004E-2</c:v>
                </c:pt>
                <c:pt idx="211">
                  <c:v>7.0000000000000007E-2</c:v>
                </c:pt>
                <c:pt idx="212">
                  <c:v>5.7000000000000002E-2</c:v>
                </c:pt>
                <c:pt idx="213">
                  <c:v>3.85E-2</c:v>
                </c:pt>
                <c:pt idx="214">
                  <c:v>4.4000000000000004E-2</c:v>
                </c:pt>
                <c:pt idx="215">
                  <c:v>5.79E-2</c:v>
                </c:pt>
                <c:pt idx="216">
                  <c:v>6.2199999999999998E-2</c:v>
                </c:pt>
                <c:pt idx="217">
                  <c:v>6.6199999999999995E-2</c:v>
                </c:pt>
                <c:pt idx="218">
                  <c:v>7.0199999999999999E-2</c:v>
                </c:pt>
                <c:pt idx="219">
                  <c:v>6.4000000000000001E-2</c:v>
                </c:pt>
                <c:pt idx="220">
                  <c:v>5.4699999999999999E-2</c:v>
                </c:pt>
                <c:pt idx="221">
                  <c:v>5.3099999999999994E-2</c:v>
                </c:pt>
                <c:pt idx="222">
                  <c:v>5.5899999999999998E-2</c:v>
                </c:pt>
                <c:pt idx="223">
                  <c:v>6.2100000000000002E-2</c:v>
                </c:pt>
                <c:pt idx="224">
                  <c:v>7.3300000000000004E-2</c:v>
                </c:pt>
                <c:pt idx="225">
                  <c:v>7.7199999999999991E-2</c:v>
                </c:pt>
                <c:pt idx="226">
                  <c:v>9.1300000000000006E-2</c:v>
                </c:pt>
                <c:pt idx="227">
                  <c:v>8.7499999999999994E-2</c:v>
                </c:pt>
                <c:pt idx="228">
                  <c:v>8.3900000000000002E-2</c:v>
                </c:pt>
                <c:pt idx="229">
                  <c:v>8.7599999999999997E-2</c:v>
                </c:pt>
                <c:pt idx="230">
                  <c:v>9.0999999999999998E-2</c:v>
                </c:pt>
                <c:pt idx="231">
                  <c:v>0.10369999999999999</c:v>
                </c:pt>
                <c:pt idx="232">
                  <c:v>0.12240000000000001</c:v>
                </c:pt>
                <c:pt idx="233">
                  <c:v>0.1356</c:v>
                </c:pt>
                <c:pt idx="234">
                  <c:v>0.1416</c:v>
                </c:pt>
                <c:pt idx="235">
                  <c:v>0.13689999999999999</c:v>
                </c:pt>
                <c:pt idx="236">
                  <c:v>0.1275</c:v>
                </c:pt>
                <c:pt idx="237">
                  <c:v>0.1293</c:v>
                </c:pt>
                <c:pt idx="238">
                  <c:v>0.1085</c:v>
                </c:pt>
                <c:pt idx="239">
                  <c:v>9.4E-2</c:v>
                </c:pt>
                <c:pt idx="240">
                  <c:v>7.8799999999999995E-2</c:v>
                </c:pt>
                <c:pt idx="241">
                  <c:v>6.5000000000000002E-2</c:v>
                </c:pt>
                <c:pt idx="242">
                  <c:v>0.05</c:v>
                </c:pt>
                <c:pt idx="243">
                  <c:v>3.6200000000000003E-2</c:v>
                </c:pt>
                <c:pt idx="244">
                  <c:v>2.29E-2</c:v>
                </c:pt>
                <c:pt idx="245">
                  <c:v>6.1999999999999998E-3</c:v>
                </c:pt>
                <c:pt idx="246">
                  <c:v>-3.0000000000000001E-3</c:v>
                </c:pt>
                <c:pt idx="247">
                  <c:v>-7.3000000000000001E-3</c:v>
                </c:pt>
                <c:pt idx="248">
                  <c:v>2.9999999999999997E-4</c:v>
                </c:pt>
                <c:pt idx="249">
                  <c:v>-6.5000000000000006E-3</c:v>
                </c:pt>
                <c:pt idx="250">
                  <c:v>-6.0999999999999995E-3</c:v>
                </c:pt>
                <c:pt idx="251">
                  <c:v>-2.8000000000000004E-3</c:v>
                </c:pt>
                <c:pt idx="252">
                  <c:v>1.43E-2</c:v>
                </c:pt>
                <c:pt idx="253">
                  <c:v>2.4799999999999999E-2</c:v>
                </c:pt>
                <c:pt idx="254">
                  <c:v>3.9300000000000002E-2</c:v>
                </c:pt>
                <c:pt idx="255">
                  <c:v>3.7499999999999999E-2</c:v>
                </c:pt>
                <c:pt idx="256">
                  <c:v>3.5099999999999999E-2</c:v>
                </c:pt>
                <c:pt idx="257">
                  <c:v>4.07E-2</c:v>
                </c:pt>
                <c:pt idx="258">
                  <c:v>4.1200000000000001E-2</c:v>
                </c:pt>
                <c:pt idx="259">
                  <c:v>4.0999999999999995E-2</c:v>
                </c:pt>
                <c:pt idx="260">
                  <c:v>3.7599999999999995E-2</c:v>
                </c:pt>
                <c:pt idx="261">
                  <c:v>4.5100000000000001E-2</c:v>
                </c:pt>
                <c:pt idx="262">
                  <c:v>5.2499999999999998E-2</c:v>
                </c:pt>
                <c:pt idx="263">
                  <c:v>5.3899999999999997E-2</c:v>
                </c:pt>
                <c:pt idx="264">
                  <c:v>4.9000000000000002E-2</c:v>
                </c:pt>
                <c:pt idx="265">
                  <c:v>5.2400000000000002E-2</c:v>
                </c:pt>
                <c:pt idx="266">
                  <c:v>4.99E-2</c:v>
                </c:pt>
                <c:pt idx="267">
                  <c:v>5.7599999999999998E-2</c:v>
                </c:pt>
                <c:pt idx="268">
                  <c:v>6.3899999999999998E-2</c:v>
                </c:pt>
                <c:pt idx="269">
                  <c:v>6.4199999999999993E-2</c:v>
                </c:pt>
                <c:pt idx="270">
                  <c:v>7.0400000000000004E-2</c:v>
                </c:pt>
                <c:pt idx="271">
                  <c:v>7.6299999999999993E-2</c:v>
                </c:pt>
                <c:pt idx="272">
                  <c:v>7.2499999999999995E-2</c:v>
                </c:pt>
                <c:pt idx="273">
                  <c:v>6.6500000000000004E-2</c:v>
                </c:pt>
                <c:pt idx="274">
                  <c:v>6.0499999999999998E-2</c:v>
                </c:pt>
                <c:pt idx="275">
                  <c:v>6.2E-2</c:v>
                </c:pt>
                <c:pt idx="276">
                  <c:v>5.4400000000000004E-2</c:v>
                </c:pt>
                <c:pt idx="277">
                  <c:v>5.1699999999999996E-2</c:v>
                </c:pt>
                <c:pt idx="278">
                  <c:v>4.5499999999999999E-2</c:v>
                </c:pt>
                <c:pt idx="279">
                  <c:v>4.2699999999999995E-2</c:v>
                </c:pt>
                <c:pt idx="280">
                  <c:v>3.9E-2</c:v>
                </c:pt>
                <c:pt idx="281">
                  <c:v>3.4700000000000002E-2</c:v>
                </c:pt>
                <c:pt idx="282">
                  <c:v>2.86E-2</c:v>
                </c:pt>
                <c:pt idx="283">
                  <c:v>2.7099999999999999E-2</c:v>
                </c:pt>
                <c:pt idx="284">
                  <c:v>3.2799999999999996E-2</c:v>
                </c:pt>
                <c:pt idx="285">
                  <c:v>3.3500000000000002E-2</c:v>
                </c:pt>
                <c:pt idx="286">
                  <c:v>3.1099999999999999E-2</c:v>
                </c:pt>
                <c:pt idx="287">
                  <c:v>3.4500000000000003E-2</c:v>
                </c:pt>
                <c:pt idx="288">
                  <c:v>3.8599999999999995E-2</c:v>
                </c:pt>
                <c:pt idx="289">
                  <c:v>4.1799999999999997E-2</c:v>
                </c:pt>
                <c:pt idx="290">
                  <c:v>4.3400000000000001E-2</c:v>
                </c:pt>
                <c:pt idx="291">
                  <c:v>4.1299999999999996E-2</c:v>
                </c:pt>
                <c:pt idx="292">
                  <c:v>4.2699999999999995E-2</c:v>
                </c:pt>
                <c:pt idx="293">
                  <c:v>4.7899999999999998E-2</c:v>
                </c:pt>
                <c:pt idx="294">
                  <c:v>4.7400000000000005E-2</c:v>
                </c:pt>
                <c:pt idx="295">
                  <c:v>4.4199999999999996E-2</c:v>
                </c:pt>
                <c:pt idx="296">
                  <c:v>4.2099999999999999E-2</c:v>
                </c:pt>
                <c:pt idx="297">
                  <c:v>4.1500000000000002E-2</c:v>
                </c:pt>
                <c:pt idx="298">
                  <c:v>4.6300000000000001E-2</c:v>
                </c:pt>
                <c:pt idx="299">
                  <c:v>4.3899999999999995E-2</c:v>
                </c:pt>
                <c:pt idx="300">
                  <c:v>4.1399999999999999E-2</c:v>
                </c:pt>
                <c:pt idx="301">
                  <c:v>3.5000000000000003E-2</c:v>
                </c:pt>
                <c:pt idx="302">
                  <c:v>3.2500000000000001E-2</c:v>
                </c:pt>
                <c:pt idx="303">
                  <c:v>3.27E-2</c:v>
                </c:pt>
                <c:pt idx="304">
                  <c:v>3.2199999999999999E-2</c:v>
                </c:pt>
                <c:pt idx="305">
                  <c:v>3.1300000000000001E-2</c:v>
                </c:pt>
                <c:pt idx="306">
                  <c:v>3.4099999999999998E-2</c:v>
                </c:pt>
                <c:pt idx="307">
                  <c:v>3.7000000000000005E-2</c:v>
                </c:pt>
                <c:pt idx="308">
                  <c:v>3.4500000000000003E-2</c:v>
                </c:pt>
                <c:pt idx="309">
                  <c:v>3.6400000000000002E-2</c:v>
                </c:pt>
                <c:pt idx="310">
                  <c:v>3.3799999999999997E-2</c:v>
                </c:pt>
                <c:pt idx="311">
                  <c:v>2.9500000000000002E-2</c:v>
                </c:pt>
                <c:pt idx="312">
                  <c:v>2.3199999999999998E-2</c:v>
                </c:pt>
                <c:pt idx="313">
                  <c:v>2.4399999999999998E-2</c:v>
                </c:pt>
                <c:pt idx="314">
                  <c:v>2.4300000000000002E-2</c:v>
                </c:pt>
                <c:pt idx="315">
                  <c:v>2.58E-2</c:v>
                </c:pt>
                <c:pt idx="316">
                  <c:v>2.5499999999999998E-2</c:v>
                </c:pt>
                <c:pt idx="317">
                  <c:v>2.3900000000000001E-2</c:v>
                </c:pt>
                <c:pt idx="318">
                  <c:v>2.3199999999999998E-2</c:v>
                </c:pt>
                <c:pt idx="319">
                  <c:v>1.9599999999999999E-2</c:v>
                </c:pt>
                <c:pt idx="320">
                  <c:v>1.8799999999999997E-2</c:v>
                </c:pt>
                <c:pt idx="321">
                  <c:v>2.23E-2</c:v>
                </c:pt>
                <c:pt idx="322">
                  <c:v>2.5099999999999997E-2</c:v>
                </c:pt>
                <c:pt idx="323">
                  <c:v>3.0699999999999998E-2</c:v>
                </c:pt>
                <c:pt idx="324">
                  <c:v>4.3799999999999999E-2</c:v>
                </c:pt>
                <c:pt idx="325">
                  <c:v>4.2699999999999995E-2</c:v>
                </c:pt>
                <c:pt idx="326">
                  <c:v>4.2599999999999999E-2</c:v>
                </c:pt>
                <c:pt idx="327">
                  <c:v>4.0899999999999999E-2</c:v>
                </c:pt>
                <c:pt idx="328">
                  <c:v>4.36E-2</c:v>
                </c:pt>
                <c:pt idx="329">
                  <c:v>4.4299999999999999E-2</c:v>
                </c:pt>
                <c:pt idx="330">
                  <c:v>4.6199999999999998E-2</c:v>
                </c:pt>
                <c:pt idx="331">
                  <c:v>4.7400000000000005E-2</c:v>
                </c:pt>
                <c:pt idx="332">
                  <c:v>4.5599999999999995E-2</c:v>
                </c:pt>
                <c:pt idx="333">
                  <c:v>4.7599999999999996E-2</c:v>
                </c:pt>
                <c:pt idx="334">
                  <c:v>4.6699999999999998E-2</c:v>
                </c:pt>
                <c:pt idx="335">
                  <c:v>4.2300000000000004E-2</c:v>
                </c:pt>
                <c:pt idx="336">
                  <c:v>3.8300000000000001E-2</c:v>
                </c:pt>
                <c:pt idx="337">
                  <c:v>3.9599999999999996E-2</c:v>
                </c:pt>
                <c:pt idx="338">
                  <c:v>0.04</c:v>
                </c:pt>
                <c:pt idx="339">
                  <c:v>4.0899999999999999E-2</c:v>
                </c:pt>
                <c:pt idx="340">
                  <c:v>3.9300000000000002E-2</c:v>
                </c:pt>
                <c:pt idx="341">
                  <c:v>4.36E-2</c:v>
                </c:pt>
                <c:pt idx="342">
                  <c:v>5.2199999999999996E-2</c:v>
                </c:pt>
                <c:pt idx="343">
                  <c:v>4.7199999999999999E-2</c:v>
                </c:pt>
                <c:pt idx="344">
                  <c:v>4.36E-2</c:v>
                </c:pt>
                <c:pt idx="345">
                  <c:v>4.2000000000000003E-2</c:v>
                </c:pt>
                <c:pt idx="346">
                  <c:v>4.6900000000000004E-2</c:v>
                </c:pt>
                <c:pt idx="347">
                  <c:v>5.6799999999999996E-2</c:v>
                </c:pt>
                <c:pt idx="348">
                  <c:v>4.7100000000000003E-2</c:v>
                </c:pt>
                <c:pt idx="349">
                  <c:v>4.1500000000000002E-2</c:v>
                </c:pt>
                <c:pt idx="350">
                  <c:v>4.1399999999999999E-2</c:v>
                </c:pt>
                <c:pt idx="351">
                  <c:v>3.9199999999999999E-2</c:v>
                </c:pt>
                <c:pt idx="352">
                  <c:v>4.0899999999999999E-2</c:v>
                </c:pt>
                <c:pt idx="353">
                  <c:v>3.7900000000000003E-2</c:v>
                </c:pt>
                <c:pt idx="354">
                  <c:v>2.6099999999999998E-2</c:v>
                </c:pt>
                <c:pt idx="355">
                  <c:v>3.3599999999999998E-2</c:v>
                </c:pt>
                <c:pt idx="356">
                  <c:v>4.5499999999999999E-2</c:v>
                </c:pt>
                <c:pt idx="357">
                  <c:v>4.3400000000000001E-2</c:v>
                </c:pt>
                <c:pt idx="358">
                  <c:v>3.15E-2</c:v>
                </c:pt>
                <c:pt idx="359">
                  <c:v>2.3099999999999999E-2</c:v>
                </c:pt>
                <c:pt idx="360">
                  <c:v>4.0999999999999995E-2</c:v>
                </c:pt>
                <c:pt idx="361">
                  <c:v>4.4600000000000001E-2</c:v>
                </c:pt>
                <c:pt idx="362">
                  <c:v>4.1700000000000001E-2</c:v>
                </c:pt>
                <c:pt idx="363">
                  <c:v>4.7500000000000001E-2</c:v>
                </c:pt>
                <c:pt idx="364">
                  <c:v>4.5400000000000003E-2</c:v>
                </c:pt>
                <c:pt idx="365">
                  <c:v>4.8000000000000001E-2</c:v>
                </c:pt>
                <c:pt idx="366">
                  <c:v>4.3700000000000003E-2</c:v>
                </c:pt>
                <c:pt idx="367">
                  <c:v>3.0099999999999998E-2</c:v>
                </c:pt>
                <c:pt idx="368">
                  <c:v>1.8000000000000002E-2</c:v>
                </c:pt>
                <c:pt idx="369">
                  <c:v>2.1700000000000001E-2</c:v>
                </c:pt>
                <c:pt idx="370">
                  <c:v>2.92E-2</c:v>
                </c:pt>
                <c:pt idx="371">
                  <c:v>3.4099999999999998E-2</c:v>
                </c:pt>
                <c:pt idx="372">
                  <c:v>1.78E-2</c:v>
                </c:pt>
                <c:pt idx="373">
                  <c:v>1.24E-2</c:v>
                </c:pt>
                <c:pt idx="374">
                  <c:v>1.77E-2</c:v>
                </c:pt>
                <c:pt idx="375">
                  <c:v>1.8799999999999997E-2</c:v>
                </c:pt>
                <c:pt idx="376">
                  <c:v>1.8000000000000002E-2</c:v>
                </c:pt>
                <c:pt idx="377">
                  <c:v>2.3900000000000001E-2</c:v>
                </c:pt>
                <c:pt idx="378">
                  <c:v>2.8799999999999999E-2</c:v>
                </c:pt>
                <c:pt idx="379">
                  <c:v>4.1900000000000007E-2</c:v>
                </c:pt>
                <c:pt idx="380">
                  <c:v>4.9699999999999994E-2</c:v>
                </c:pt>
                <c:pt idx="381">
                  <c:v>5.3399999999999996E-2</c:v>
                </c:pt>
                <c:pt idx="382">
                  <c:v>5.4600000000000003E-2</c:v>
                </c:pt>
                <c:pt idx="383">
                  <c:v>4.82E-2</c:v>
                </c:pt>
                <c:pt idx="384">
                  <c:v>5.2400000000000002E-2</c:v>
                </c:pt>
                <c:pt idx="385">
                  <c:v>0.06</c:v>
                </c:pt>
                <c:pt idx="386">
                  <c:v>5.8400000000000001E-2</c:v>
                </c:pt>
                <c:pt idx="387">
                  <c:v>5.2000000000000005E-2</c:v>
                </c:pt>
                <c:pt idx="388">
                  <c:v>5.1699999999999996E-2</c:v>
                </c:pt>
                <c:pt idx="389">
                  <c:v>3.9100000000000003E-2</c:v>
                </c:pt>
                <c:pt idx="390">
                  <c:v>3.8199999999999998E-2</c:v>
                </c:pt>
                <c:pt idx="391">
                  <c:v>3.6200000000000003E-2</c:v>
                </c:pt>
                <c:pt idx="392">
                  <c:v>3.6699999999999997E-2</c:v>
                </c:pt>
                <c:pt idx="393">
                  <c:v>2.9600000000000001E-2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2.87E-2</c:v>
                </c:pt>
                <c:pt idx="397">
                  <c:v>2.98E-2</c:v>
                </c:pt>
                <c:pt idx="398">
                  <c:v>4.1700000000000001E-2</c:v>
                </c:pt>
                <c:pt idx="399">
                  <c:v>4.6199999999999998E-2</c:v>
                </c:pt>
                <c:pt idx="400">
                  <c:v>5.8200000000000002E-2</c:v>
                </c:pt>
                <c:pt idx="401">
                  <c:v>7.5499999999999998E-2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948-9F86-12D868C9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Guatemala'!$E$2:$E$403</c:f>
              <c:numCache>
                <c:formatCode>General</c:formatCode>
                <c:ptCount val="402"/>
                <c:pt idx="0">
                  <c:v>0.22998778799825104</c:v>
                </c:pt>
                <c:pt idx="1">
                  <c:v>6.6759626640876535E-2</c:v>
                </c:pt>
                <c:pt idx="2">
                  <c:v>0.10690622692343665</c:v>
                </c:pt>
                <c:pt idx="3">
                  <c:v>0.15389462418258582</c:v>
                </c:pt>
                <c:pt idx="4">
                  <c:v>9.9029481205437753E-2</c:v>
                </c:pt>
                <c:pt idx="5">
                  <c:v>7.570648792618595E-2</c:v>
                </c:pt>
                <c:pt idx="6">
                  <c:v>1.5712024756715071E-2</c:v>
                </c:pt>
                <c:pt idx="7">
                  <c:v>0.16075451772299854</c:v>
                </c:pt>
                <c:pt idx="8">
                  <c:v>0.12950555229212202</c:v>
                </c:pt>
                <c:pt idx="9">
                  <c:v>0.25340149415222601</c:v>
                </c:pt>
                <c:pt idx="10">
                  <c:v>0.38802177192522991</c:v>
                </c:pt>
                <c:pt idx="11">
                  <c:v>0.9760502038770682</c:v>
                </c:pt>
                <c:pt idx="12">
                  <c:v>0.43910644625980799</c:v>
                </c:pt>
                <c:pt idx="13">
                  <c:v>0.21843191003260709</c:v>
                </c:pt>
                <c:pt idx="14">
                  <c:v>0.42244227120028421</c:v>
                </c:pt>
                <c:pt idx="15">
                  <c:v>0.57172352461484244</c:v>
                </c:pt>
                <c:pt idx="16">
                  <c:v>1.0144756124367995</c:v>
                </c:pt>
                <c:pt idx="17">
                  <c:v>0.53755860143147527</c:v>
                </c:pt>
                <c:pt idx="18">
                  <c:v>0.51457631104821266</c:v>
                </c:pt>
                <c:pt idx="19">
                  <c:v>0.1174890570985816</c:v>
                </c:pt>
                <c:pt idx="20">
                  <c:v>1.039702817151924</c:v>
                </c:pt>
                <c:pt idx="21">
                  <c:v>0.61401161130683923</c:v>
                </c:pt>
                <c:pt idx="22">
                  <c:v>0.56990816485624474</c:v>
                </c:pt>
                <c:pt idx="23">
                  <c:v>1.6120706404537457</c:v>
                </c:pt>
                <c:pt idx="24">
                  <c:v>0.53222680405405143</c:v>
                </c:pt>
                <c:pt idx="25">
                  <c:v>-4.350751143587217E-2</c:v>
                </c:pt>
                <c:pt idx="26">
                  <c:v>1.6929965585859907E-2</c:v>
                </c:pt>
                <c:pt idx="27">
                  <c:v>0.17597806877008071</c:v>
                </c:pt>
                <c:pt idx="28">
                  <c:v>0.13893347713220328</c:v>
                </c:pt>
                <c:pt idx="29">
                  <c:v>0.10690622692343665</c:v>
                </c:pt>
                <c:pt idx="30">
                  <c:v>2.672179419659293E-2</c:v>
                </c:pt>
                <c:pt idx="31">
                  <c:v>0.19420539844210882</c:v>
                </c:pt>
                <c:pt idx="32">
                  <c:v>-8.0840284708086019E-2</c:v>
                </c:pt>
                <c:pt idx="33">
                  <c:v>1.3280153546007867E-2</c:v>
                </c:pt>
                <c:pt idx="34">
                  <c:v>6.5487086851492293E-2</c:v>
                </c:pt>
                <c:pt idx="35">
                  <c:v>0.1704211832856668</c:v>
                </c:pt>
                <c:pt idx="36">
                  <c:v>5.283800194081878E-2</c:v>
                </c:pt>
                <c:pt idx="37">
                  <c:v>0.13084800413622433</c:v>
                </c:pt>
                <c:pt idx="38">
                  <c:v>0.25340149415222601</c:v>
                </c:pt>
                <c:pt idx="39">
                  <c:v>9.6415338967120068E-2</c:v>
                </c:pt>
                <c:pt idx="40">
                  <c:v>9.3806897670984268E-2</c:v>
                </c:pt>
                <c:pt idx="41">
                  <c:v>9.5110406408293935E-2</c:v>
                </c:pt>
                <c:pt idx="42">
                  <c:v>0.20983040650908191</c:v>
                </c:pt>
                <c:pt idx="43">
                  <c:v>9.9029481205437753E-2</c:v>
                </c:pt>
                <c:pt idx="44">
                  <c:v>8.4722085025153548E-2</c:v>
                </c:pt>
                <c:pt idx="45">
                  <c:v>5.6618197194086672E-2</c:v>
                </c:pt>
                <c:pt idx="46">
                  <c:v>0.26824179456254527</c:v>
                </c:pt>
                <c:pt idx="47">
                  <c:v>0.30298774042680376</c:v>
                </c:pt>
                <c:pt idx="48">
                  <c:v>5.7881024430622041E-2</c:v>
                </c:pt>
                <c:pt idx="49">
                  <c:v>2.5493107079235244E-2</c:v>
                </c:pt>
                <c:pt idx="50">
                  <c:v>9.1204146012370035E-2</c:v>
                </c:pt>
                <c:pt idx="51">
                  <c:v>0.17876557104592883</c:v>
                </c:pt>
                <c:pt idx="52">
                  <c:v>7.3143248890743306E-2</c:v>
                </c:pt>
                <c:pt idx="53">
                  <c:v>0.33234672267735288</c:v>
                </c:pt>
                <c:pt idx="54">
                  <c:v>0.32611596208956373</c:v>
                </c:pt>
                <c:pt idx="55">
                  <c:v>2.9183217766152625E-2</c:v>
                </c:pt>
                <c:pt idx="56">
                  <c:v>-5.1540796248704224E-2</c:v>
                </c:pt>
                <c:pt idx="57">
                  <c:v>7.1863730040249596E-2</c:v>
                </c:pt>
                <c:pt idx="58">
                  <c:v>0.16903572803833167</c:v>
                </c:pt>
                <c:pt idx="59">
                  <c:v>0.15663410959937174</c:v>
                </c:pt>
                <c:pt idx="60">
                  <c:v>0.28928889574814853</c:v>
                </c:pt>
                <c:pt idx="61">
                  <c:v>0.12014921627417685</c:v>
                </c:pt>
                <c:pt idx="62">
                  <c:v>7.1863730040249596E-2</c:v>
                </c:pt>
                <c:pt idx="63">
                  <c:v>0.15116108770013081</c:v>
                </c:pt>
                <c:pt idx="64">
                  <c:v>9.9029481205437753E-2</c:v>
                </c:pt>
                <c:pt idx="65">
                  <c:v>3.659998028812983E-2</c:v>
                </c:pt>
                <c:pt idx="66">
                  <c:v>5.6618197194086672E-2</c:v>
                </c:pt>
                <c:pt idx="67">
                  <c:v>0.15252711305920341</c:v>
                </c:pt>
                <c:pt idx="68">
                  <c:v>8.4722085025153548E-2</c:v>
                </c:pt>
                <c:pt idx="69">
                  <c:v>0.11086397456076313</c:v>
                </c:pt>
                <c:pt idx="70">
                  <c:v>0.18576084613117971</c:v>
                </c:pt>
                <c:pt idx="71">
                  <c:v>5.6618197194086672E-2</c:v>
                </c:pt>
                <c:pt idx="72">
                  <c:v>7.2238075842130378E-3</c:v>
                </c:pt>
                <c:pt idx="73">
                  <c:v>-3.8889107745672447E-2</c:v>
                </c:pt>
                <c:pt idx="74">
                  <c:v>6.0410830387695125E-2</c:v>
                </c:pt>
                <c:pt idx="75">
                  <c:v>9.5110406408293935E-2</c:v>
                </c:pt>
                <c:pt idx="76">
                  <c:v>0.19279415582807635</c:v>
                </c:pt>
                <c:pt idx="77">
                  <c:v>0.1621309743258661</c:v>
                </c:pt>
                <c:pt idx="78">
                  <c:v>2.672179419659293E-2</c:v>
                </c:pt>
                <c:pt idx="79">
                  <c:v>7.4424167721924617E-2</c:v>
                </c:pt>
                <c:pt idx="80">
                  <c:v>7.0585609779295844E-2</c:v>
                </c:pt>
                <c:pt idx="81">
                  <c:v>0.18155912891812287</c:v>
                </c:pt>
                <c:pt idx="82">
                  <c:v>0.16903572803833167</c:v>
                </c:pt>
                <c:pt idx="83">
                  <c:v>6.0410830387695125E-2</c:v>
                </c:pt>
                <c:pt idx="84">
                  <c:v>0.14299605449973818</c:v>
                </c:pt>
                <c:pt idx="85">
                  <c:v>7.9561870720073591E-2</c:v>
                </c:pt>
                <c:pt idx="86">
                  <c:v>0.13623245038182419</c:v>
                </c:pt>
                <c:pt idx="87">
                  <c:v>0.15116108770013081</c:v>
                </c:pt>
                <c:pt idx="88">
                  <c:v>7.827533802975073E-2</c:v>
                </c:pt>
                <c:pt idx="89">
                  <c:v>7.9561870720073591E-2</c:v>
                </c:pt>
                <c:pt idx="90">
                  <c:v>0.17737106370494238</c:v>
                </c:pt>
                <c:pt idx="91">
                  <c:v>0.12415034037835659</c:v>
                </c:pt>
                <c:pt idx="92">
                  <c:v>4.1571673389912522E-2</c:v>
                </c:pt>
                <c:pt idx="93">
                  <c:v>4.6565215684565953E-2</c:v>
                </c:pt>
                <c:pt idx="94">
                  <c:v>0.1443531960477249</c:v>
                </c:pt>
                <c:pt idx="95">
                  <c:v>0.1095432863817809</c:v>
                </c:pt>
                <c:pt idx="96">
                  <c:v>0.13623245038182419</c:v>
                </c:pt>
                <c:pt idx="97">
                  <c:v>0.31836507493097277</c:v>
                </c:pt>
                <c:pt idx="98">
                  <c:v>4.810574092678932E-3</c:v>
                </c:pt>
                <c:pt idx="99">
                  <c:v>-7.1762874559099243E-3</c:v>
                </c:pt>
                <c:pt idx="100">
                  <c:v>1.9369864372352552E-2</c:v>
                </c:pt>
                <c:pt idx="101">
                  <c:v>6.0165275309620458E-3</c:v>
                </c:pt>
                <c:pt idx="102">
                  <c:v>5.5356751950101257E-2</c:v>
                </c:pt>
                <c:pt idx="103">
                  <c:v>0.13219191841842548</c:v>
                </c:pt>
                <c:pt idx="104">
                  <c:v>7.4424167721924617E-2</c:v>
                </c:pt>
                <c:pt idx="105">
                  <c:v>6.2946180846381372E-2</c:v>
                </c:pt>
                <c:pt idx="106">
                  <c:v>4.531477698255304E-2</c:v>
                </c:pt>
                <c:pt idx="107">
                  <c:v>4.531477698255304E-2</c:v>
                </c:pt>
                <c:pt idx="108">
                  <c:v>0.15800608683458517</c:v>
                </c:pt>
                <c:pt idx="109">
                  <c:v>7.0585609779295844E-2</c:v>
                </c:pt>
                <c:pt idx="110">
                  <c:v>8.2139158364710863E-2</c:v>
                </c:pt>
                <c:pt idx="111">
                  <c:v>9.1204146012370035E-2</c:v>
                </c:pt>
                <c:pt idx="112">
                  <c:v>6.2946180846381372E-2</c:v>
                </c:pt>
                <c:pt idx="113">
                  <c:v>1.8149245011963799E-2</c:v>
                </c:pt>
                <c:pt idx="114">
                  <c:v>3.7840859961855822E-2</c:v>
                </c:pt>
                <c:pt idx="115">
                  <c:v>1.6929965585859907E-2</c:v>
                </c:pt>
                <c:pt idx="116">
                  <c:v>-2.0210336736934065E-2</c:v>
                </c:pt>
                <c:pt idx="117">
                  <c:v>1.2006602200491656E-3</c:v>
                </c:pt>
                <c:pt idx="118">
                  <c:v>0.3686974069826916</c:v>
                </c:pt>
                <c:pt idx="119">
                  <c:v>6.0410830387695125E-2</c:v>
                </c:pt>
                <c:pt idx="120">
                  <c:v>1.3280153546007867E-2</c:v>
                </c:pt>
                <c:pt idx="121">
                  <c:v>-5.7240939646819089E-2</c:v>
                </c:pt>
                <c:pt idx="122">
                  <c:v>-5.3824633908435837E-2</c:v>
                </c:pt>
                <c:pt idx="123">
                  <c:v>2.672179419659293E-2</c:v>
                </c:pt>
                <c:pt idx="124">
                  <c:v>9.5110406408293935E-2</c:v>
                </c:pt>
                <c:pt idx="125">
                  <c:v>7.6990210897167399E-2</c:v>
                </c:pt>
                <c:pt idx="126">
                  <c:v>0.1621309743258661</c:v>
                </c:pt>
                <c:pt idx="127">
                  <c:v>0.1148346900327446</c:v>
                </c:pt>
                <c:pt idx="128">
                  <c:v>6.6759626640876535E-2</c:v>
                </c:pt>
                <c:pt idx="129">
                  <c:v>9.2504811342739135E-2</c:v>
                </c:pt>
                <c:pt idx="130">
                  <c:v>4.1571673389912522E-2</c:v>
                </c:pt>
                <c:pt idx="131">
                  <c:v>3.1650049434697847E-2</c:v>
                </c:pt>
                <c:pt idx="132">
                  <c:v>5.5356751950101257E-2</c:v>
                </c:pt>
                <c:pt idx="133">
                  <c:v>9.7721696761175814E-2</c:v>
                </c:pt>
                <c:pt idx="134">
                  <c:v>0.1375822289110713</c:v>
                </c:pt>
                <c:pt idx="135">
                  <c:v>0.12014921627417685</c:v>
                </c:pt>
                <c:pt idx="136">
                  <c:v>-9.2984553563480343E-2</c:v>
                </c:pt>
                <c:pt idx="137">
                  <c:v>6.1677811864497611E-2</c:v>
                </c:pt>
                <c:pt idx="138">
                  <c:v>2.7951830643242248E-2</c:v>
                </c:pt>
                <c:pt idx="139">
                  <c:v>-5.2683345972881268E-2</c:v>
                </c:pt>
                <c:pt idx="140">
                  <c:v>1.6929965585859907E-2</c:v>
                </c:pt>
                <c:pt idx="141">
                  <c:v>3.659998028812983E-2</c:v>
                </c:pt>
                <c:pt idx="142">
                  <c:v>8.2139158364710863E-2</c:v>
                </c:pt>
                <c:pt idx="143">
                  <c:v>0.14571181457374238</c:v>
                </c:pt>
                <c:pt idx="144">
                  <c:v>0.17737106370494238</c:v>
                </c:pt>
                <c:pt idx="145">
                  <c:v>9.1204146012370035E-2</c:v>
                </c:pt>
                <c:pt idx="146">
                  <c:v>6.6759626640876535E-2</c:v>
                </c:pt>
                <c:pt idx="147">
                  <c:v>5.283800194081878E-2</c:v>
                </c:pt>
                <c:pt idx="148">
                  <c:v>3.659998028812983E-2</c:v>
                </c:pt>
                <c:pt idx="149">
                  <c:v>9.1204146012370035E-2</c:v>
                </c:pt>
                <c:pt idx="150">
                  <c:v>0.1095432863817809</c:v>
                </c:pt>
                <c:pt idx="151">
                  <c:v>0.16075451772299854</c:v>
                </c:pt>
                <c:pt idx="152">
                  <c:v>3.908310113125868E-2</c:v>
                </c:pt>
                <c:pt idx="153">
                  <c:v>9.3806897670984268E-2</c:v>
                </c:pt>
                <c:pt idx="154">
                  <c:v>8.7310661915505294E-2</c:v>
                </c:pt>
                <c:pt idx="155">
                  <c:v>7.1863730040249596E-2</c:v>
                </c:pt>
                <c:pt idx="156">
                  <c:v>0.16903572803833167</c:v>
                </c:pt>
                <c:pt idx="157">
                  <c:v>0.11086397456076313</c:v>
                </c:pt>
                <c:pt idx="158">
                  <c:v>8.0849810365514863E-2</c:v>
                </c:pt>
                <c:pt idx="159">
                  <c:v>6.6759626640876535E-2</c:v>
                </c:pt>
                <c:pt idx="160">
                  <c:v>4.4065707941903121E-2</c:v>
                </c:pt>
                <c:pt idx="161">
                  <c:v>7.1863730040249596E-2</c:v>
                </c:pt>
                <c:pt idx="162">
                  <c:v>0.10558985279256583</c:v>
                </c:pt>
                <c:pt idx="163">
                  <c:v>-3.5940659359919858E-3</c:v>
                </c:pt>
                <c:pt idx="164">
                  <c:v>-3.0757684193504331E-2</c:v>
                </c:pt>
                <c:pt idx="165">
                  <c:v>3.412230000222416E-2</c:v>
                </c:pt>
                <c:pt idx="166">
                  <c:v>5.5356751950101257E-2</c:v>
                </c:pt>
                <c:pt idx="167">
                  <c:v>6.9308886717982077E-2</c:v>
                </c:pt>
                <c:pt idx="168">
                  <c:v>0.15252711305920341</c:v>
                </c:pt>
                <c:pt idx="169">
                  <c:v>8.6015666489925202E-2</c:v>
                </c:pt>
                <c:pt idx="170">
                  <c:v>5.283800194081878E-2</c:v>
                </c:pt>
                <c:pt idx="171">
                  <c:v>5.5356751950101257E-2</c:v>
                </c:pt>
                <c:pt idx="172">
                  <c:v>3.0415956913506736E-2</c:v>
                </c:pt>
                <c:pt idx="173">
                  <c:v>3.2885496680331583E-2</c:v>
                </c:pt>
                <c:pt idx="174">
                  <c:v>3.2885496680331583E-2</c:v>
                </c:pt>
                <c:pt idx="175">
                  <c:v>3.412230000222416E-2</c:v>
                </c:pt>
                <c:pt idx="176">
                  <c:v>5.1580694429116614E-2</c:v>
                </c:pt>
                <c:pt idx="177">
                  <c:v>5.283800194081878E-2</c:v>
                </c:pt>
                <c:pt idx="178">
                  <c:v>5.5356751950101257E-2</c:v>
                </c:pt>
                <c:pt idx="179">
                  <c:v>7.1863730040249596E-2</c:v>
                </c:pt>
                <c:pt idx="180">
                  <c:v>0.19986568804493388</c:v>
                </c:pt>
                <c:pt idx="181">
                  <c:v>9.2504811342739135E-2</c:v>
                </c:pt>
                <c:pt idx="182">
                  <c:v>8.9904900269945021E-2</c:v>
                </c:pt>
                <c:pt idx="183">
                  <c:v>6.5487086851492293E-2</c:v>
                </c:pt>
                <c:pt idx="184">
                  <c:v>0.10427491382834453</c:v>
                </c:pt>
                <c:pt idx="185">
                  <c:v>4.9070207534805954E-2</c:v>
                </c:pt>
                <c:pt idx="186">
                  <c:v>5.9145235035986454E-2</c:v>
                </c:pt>
                <c:pt idx="187">
                  <c:v>3.5360460753407263E-2</c:v>
                </c:pt>
                <c:pt idx="188">
                  <c:v>9.7721696761175814E-2</c:v>
                </c:pt>
                <c:pt idx="189">
                  <c:v>0.12415034037835659</c:v>
                </c:pt>
                <c:pt idx="190">
                  <c:v>0.12548695692601797</c:v>
                </c:pt>
                <c:pt idx="191">
                  <c:v>7.3143248890743306E-2</c:v>
                </c:pt>
                <c:pt idx="192">
                  <c:v>0.17597806877008071</c:v>
                </c:pt>
                <c:pt idx="193">
                  <c:v>9.2504811342739135E-2</c:v>
                </c:pt>
                <c:pt idx="194">
                  <c:v>5.7881024430622041E-2</c:v>
                </c:pt>
                <c:pt idx="195">
                  <c:v>7.827533802975073E-2</c:v>
                </c:pt>
                <c:pt idx="196">
                  <c:v>6.1677811864497611E-2</c:v>
                </c:pt>
                <c:pt idx="197">
                  <c:v>8.2139158364710863E-2</c:v>
                </c:pt>
                <c:pt idx="198">
                  <c:v>0.11881841195515697</c:v>
                </c:pt>
                <c:pt idx="199">
                  <c:v>4.4065707941903121E-2</c:v>
                </c:pt>
                <c:pt idx="200">
                  <c:v>0.10690622692343665</c:v>
                </c:pt>
                <c:pt idx="201">
                  <c:v>0.23289241195817478</c:v>
                </c:pt>
                <c:pt idx="202">
                  <c:v>4.810574092678932E-3</c:v>
                </c:pt>
                <c:pt idx="203">
                  <c:v>-4.7894540673352193E-3</c:v>
                </c:pt>
                <c:pt idx="204">
                  <c:v>0.1148346900327446</c:v>
                </c:pt>
                <c:pt idx="205">
                  <c:v>-3.5940659359919858E-3</c:v>
                </c:pt>
                <c:pt idx="206">
                  <c:v>5.9145235035986454E-2</c:v>
                </c:pt>
                <c:pt idx="207">
                  <c:v>0.10296140860819358</c:v>
                </c:pt>
                <c:pt idx="208">
                  <c:v>7.827533802975073E-2</c:v>
                </c:pt>
                <c:pt idx="209">
                  <c:v>7.4424167721924617E-2</c:v>
                </c:pt>
                <c:pt idx="210">
                  <c:v>5.6618197194086672E-2</c:v>
                </c:pt>
                <c:pt idx="211">
                  <c:v>3.908310113125868E-2</c:v>
                </c:pt>
                <c:pt idx="212">
                  <c:v>-4.465892925053816E-2</c:v>
                </c:pt>
                <c:pt idx="213">
                  <c:v>-2.3973617592081276E-3</c:v>
                </c:pt>
                <c:pt idx="214">
                  <c:v>7.0585609779295844E-2</c:v>
                </c:pt>
                <c:pt idx="215">
                  <c:v>0.16626932649468618</c:v>
                </c:pt>
                <c:pt idx="216">
                  <c:v>0.1704211832856668</c:v>
                </c:pt>
                <c:pt idx="217">
                  <c:v>4.2818007198614838E-2</c:v>
                </c:pt>
                <c:pt idx="218">
                  <c:v>0.10822403764480115</c:v>
                </c:pt>
                <c:pt idx="219">
                  <c:v>2.7951830643242248E-2</c:v>
                </c:pt>
                <c:pt idx="220">
                  <c:v>-3.0757684193504331E-2</c:v>
                </c:pt>
                <c:pt idx="221">
                  <c:v>5.5356751950101257E-2</c:v>
                </c:pt>
                <c:pt idx="222">
                  <c:v>8.9904900269945021E-2</c:v>
                </c:pt>
                <c:pt idx="223">
                  <c:v>0.11616115026912621</c:v>
                </c:pt>
                <c:pt idx="224">
                  <c:v>8.4722085025153548E-2</c:v>
                </c:pt>
                <c:pt idx="225">
                  <c:v>4.1571673389912522E-2</c:v>
                </c:pt>
                <c:pt idx="226">
                  <c:v>0.25192625348678233</c:v>
                </c:pt>
                <c:pt idx="227">
                  <c:v>0.11881841195515697</c:v>
                </c:pt>
                <c:pt idx="228">
                  <c:v>0.12548695692601797</c:v>
                </c:pt>
                <c:pt idx="229">
                  <c:v>8.6015666489925202E-2</c:v>
                </c:pt>
                <c:pt idx="230">
                  <c:v>0.15116108770013081</c:v>
                </c:pt>
                <c:pt idx="231">
                  <c:v>0.18155912891812287</c:v>
                </c:pt>
                <c:pt idx="232">
                  <c:v>0.18576084613117971</c:v>
                </c:pt>
                <c:pt idx="233">
                  <c:v>0.2141241758505863</c:v>
                </c:pt>
                <c:pt idx="234">
                  <c:v>0.16075451772299854</c:v>
                </c:pt>
                <c:pt idx="235">
                  <c:v>6.1677811864497611E-2</c:v>
                </c:pt>
                <c:pt idx="236">
                  <c:v>-1.7852240000065578E-2</c:v>
                </c:pt>
                <c:pt idx="237">
                  <c:v>6.1677811864497611E-2</c:v>
                </c:pt>
                <c:pt idx="238">
                  <c:v>1.2006602200491656E-3</c:v>
                </c:pt>
                <c:pt idx="239">
                  <c:v>-4.465892925053816E-2</c:v>
                </c:pt>
                <c:pt idx="240">
                  <c:v>-4.9251906361068243E-2</c:v>
                </c:pt>
                <c:pt idx="241">
                  <c:v>-6.9670884595702587E-2</c:v>
                </c:pt>
                <c:pt idx="242">
                  <c:v>-2.9590918241180542E-2</c:v>
                </c:pt>
                <c:pt idx="243">
                  <c:v>8.4324155789816668E-3</c:v>
                </c:pt>
                <c:pt idx="244">
                  <c:v>1.5712024756715071E-2</c:v>
                </c:pt>
                <c:pt idx="245">
                  <c:v>-4.7894540673352193E-3</c:v>
                </c:pt>
                <c:pt idx="246">
                  <c:v>4.0326705154239528E-2</c:v>
                </c:pt>
                <c:pt idx="247">
                  <c:v>8.4324155789816668E-3</c:v>
                </c:pt>
                <c:pt idx="248">
                  <c:v>7.6990210897167399E-2</c:v>
                </c:pt>
                <c:pt idx="249">
                  <c:v>-2.256324254867792E-2</c:v>
                </c:pt>
                <c:pt idx="250">
                  <c:v>6.0165275309620458E-3</c:v>
                </c:pt>
                <c:pt idx="251">
                  <c:v>-5.9835274690863693E-3</c:v>
                </c:pt>
                <c:pt idx="252">
                  <c:v>0.16626932649468618</c:v>
                </c:pt>
                <c:pt idx="253">
                  <c:v>5.283800194081878E-2</c:v>
                </c:pt>
                <c:pt idx="254">
                  <c:v>0.14843348840566883</c:v>
                </c:pt>
                <c:pt idx="255">
                  <c:v>-1.1934219505790988E-2</c:v>
                </c:pt>
                <c:pt idx="256">
                  <c:v>-1.1934219505790988E-2</c:v>
                </c:pt>
                <c:pt idx="257">
                  <c:v>6.1677811864497611E-2</c:v>
                </c:pt>
                <c:pt idx="258">
                  <c:v>4.6565215684565953E-2</c:v>
                </c:pt>
                <c:pt idx="259">
                  <c:v>4.810574092678932E-3</c:v>
                </c:pt>
                <c:pt idx="260">
                  <c:v>3.5360460753407263E-2</c:v>
                </c:pt>
                <c:pt idx="261">
                  <c:v>6.5487086851492293E-2</c:v>
                </c:pt>
                <c:pt idx="262">
                  <c:v>9.6415338967120068E-2</c:v>
                </c:pt>
                <c:pt idx="263">
                  <c:v>9.6423528430114036E-3</c:v>
                </c:pt>
                <c:pt idx="264">
                  <c:v>0.10296140860819358</c:v>
                </c:pt>
                <c:pt idx="265">
                  <c:v>9.3806897670984268E-2</c:v>
                </c:pt>
                <c:pt idx="266">
                  <c:v>0.11616115026912621</c:v>
                </c:pt>
                <c:pt idx="267">
                  <c:v>7.827533802975073E-2</c:v>
                </c:pt>
                <c:pt idx="268">
                  <c:v>6.0410830387695125E-2</c:v>
                </c:pt>
                <c:pt idx="269">
                  <c:v>6.5487086851492293E-2</c:v>
                </c:pt>
                <c:pt idx="270">
                  <c:v>0.12014921627417685</c:v>
                </c:pt>
                <c:pt idx="271">
                  <c:v>7.4424167721924617E-2</c:v>
                </c:pt>
                <c:pt idx="272">
                  <c:v>-8.3677353412835442E-3</c:v>
                </c:pt>
                <c:pt idx="273">
                  <c:v>-4.7894540673352193E-3</c:v>
                </c:pt>
                <c:pt idx="274">
                  <c:v>2.672179419659293E-2</c:v>
                </c:pt>
                <c:pt idx="275">
                  <c:v>2.672179419659293E-2</c:v>
                </c:pt>
                <c:pt idx="276">
                  <c:v>1.0853620705236322E-2</c:v>
                </c:pt>
                <c:pt idx="277">
                  <c:v>6.1677811864497611E-2</c:v>
                </c:pt>
                <c:pt idx="278">
                  <c:v>4.0326705154239528E-2</c:v>
                </c:pt>
                <c:pt idx="279">
                  <c:v>4.531477698255304E-2</c:v>
                </c:pt>
                <c:pt idx="280">
                  <c:v>1.5712024756715071E-2</c:v>
                </c:pt>
                <c:pt idx="281">
                  <c:v>1.4495421188406077E-2</c:v>
                </c:pt>
                <c:pt idx="282">
                  <c:v>4.2818007198614838E-2</c:v>
                </c:pt>
                <c:pt idx="283">
                  <c:v>5.5356751950101257E-2</c:v>
                </c:pt>
                <c:pt idx="284">
                  <c:v>6.0410830387695125E-2</c:v>
                </c:pt>
                <c:pt idx="285">
                  <c:v>3.6059459440103137E-3</c:v>
                </c:pt>
                <c:pt idx="286">
                  <c:v>-1.1993402199502734E-3</c:v>
                </c:pt>
                <c:pt idx="287">
                  <c:v>6.6759626640876535E-2</c:v>
                </c:pt>
                <c:pt idx="288">
                  <c:v>6.0410830387695125E-2</c:v>
                </c:pt>
                <c:pt idx="289">
                  <c:v>0.10296140860819358</c:v>
                </c:pt>
                <c:pt idx="290">
                  <c:v>5.9145235035986454E-2</c:v>
                </c:pt>
                <c:pt idx="291">
                  <c:v>2.0591825005557451E-2</c:v>
                </c:pt>
                <c:pt idx="292">
                  <c:v>3.2885496680331583E-2</c:v>
                </c:pt>
                <c:pt idx="293">
                  <c:v>7.6990210897167399E-2</c:v>
                </c:pt>
                <c:pt idx="294">
                  <c:v>3.659998028812983E-2</c:v>
                </c:pt>
                <c:pt idx="295">
                  <c:v>1.6929965585859907E-2</c:v>
                </c:pt>
                <c:pt idx="296">
                  <c:v>3.5360460753407263E-2</c:v>
                </c:pt>
                <c:pt idx="297">
                  <c:v>-3.5940659359919858E-3</c:v>
                </c:pt>
                <c:pt idx="298">
                  <c:v>5.5356751950101257E-2</c:v>
                </c:pt>
                <c:pt idx="299">
                  <c:v>3.7840859961855822E-2</c:v>
                </c:pt>
                <c:pt idx="300">
                  <c:v>3.0415956913506736E-2</c:v>
                </c:pt>
                <c:pt idx="301">
                  <c:v>2.4265767945403027E-2</c:v>
                </c:pt>
                <c:pt idx="302">
                  <c:v>2.7951830643242248E-2</c:v>
                </c:pt>
                <c:pt idx="303">
                  <c:v>2.3039775450544253E-2</c:v>
                </c:pt>
                <c:pt idx="304">
                  <c:v>2.672179419659293E-2</c:v>
                </c:pt>
                <c:pt idx="305">
                  <c:v>6.5487086851492293E-2</c:v>
                </c:pt>
                <c:pt idx="306">
                  <c:v>7.0585609779295844E-2</c:v>
                </c:pt>
                <c:pt idx="307">
                  <c:v>5.1580694429116614E-2</c:v>
                </c:pt>
                <c:pt idx="308">
                  <c:v>6.0165275309620458E-3</c:v>
                </c:pt>
                <c:pt idx="309">
                  <c:v>1.8149245011963799E-2</c:v>
                </c:pt>
                <c:pt idx="310">
                  <c:v>2.3039775450544253E-2</c:v>
                </c:pt>
                <c:pt idx="311">
                  <c:v>-1.3120432096544232E-2</c:v>
                </c:pt>
                <c:pt idx="312">
                  <c:v>-4.2354821655895769E-2</c:v>
                </c:pt>
                <c:pt idx="313">
                  <c:v>3.7840859961855822E-2</c:v>
                </c:pt>
                <c:pt idx="314">
                  <c:v>2.5493107079235244E-2</c:v>
                </c:pt>
                <c:pt idx="315">
                  <c:v>4.1571673389912522E-2</c:v>
                </c:pt>
                <c:pt idx="316">
                  <c:v>2.4265767945403027E-2</c:v>
                </c:pt>
                <c:pt idx="317">
                  <c:v>4.531477698255304E-2</c:v>
                </c:pt>
                <c:pt idx="318">
                  <c:v>6.2946180846381372E-2</c:v>
                </c:pt>
                <c:pt idx="319">
                  <c:v>8.4324155789816668E-3</c:v>
                </c:pt>
                <c:pt idx="320">
                  <c:v>-3.5940659359919858E-3</c:v>
                </c:pt>
                <c:pt idx="321">
                  <c:v>6.1677811864497611E-2</c:v>
                </c:pt>
                <c:pt idx="322">
                  <c:v>5.7881024430622041E-2</c:v>
                </c:pt>
                <c:pt idx="323">
                  <c:v>5.283800194081878E-2</c:v>
                </c:pt>
                <c:pt idx="324">
                  <c:v>0.1148346900327446</c:v>
                </c:pt>
                <c:pt idx="325">
                  <c:v>2.5493107079235244E-2</c:v>
                </c:pt>
                <c:pt idx="326">
                  <c:v>2.4265767945403027E-2</c:v>
                </c:pt>
                <c:pt idx="327">
                  <c:v>2.0591825005557451E-2</c:v>
                </c:pt>
                <c:pt idx="328">
                  <c:v>5.6618197194086672E-2</c:v>
                </c:pt>
                <c:pt idx="329">
                  <c:v>5.4096687323618609E-2</c:v>
                </c:pt>
                <c:pt idx="330">
                  <c:v>8.6015666489925202E-2</c:v>
                </c:pt>
                <c:pt idx="331">
                  <c:v>2.1815128251309712E-2</c:v>
                </c:pt>
                <c:pt idx="332">
                  <c:v>-2.4910967825457653E-2</c:v>
                </c:pt>
                <c:pt idx="333">
                  <c:v>8.6015666489925202E-2</c:v>
                </c:pt>
                <c:pt idx="334">
                  <c:v>4.7817025413167347E-2</c:v>
                </c:pt>
                <c:pt idx="335">
                  <c:v>1.2006602200491656E-3</c:v>
                </c:pt>
                <c:pt idx="336">
                  <c:v>6.4215938714558662E-2</c:v>
                </c:pt>
                <c:pt idx="337">
                  <c:v>4.1571673389912522E-2</c:v>
                </c:pt>
                <c:pt idx="338">
                  <c:v>2.9183217766152625E-2</c:v>
                </c:pt>
                <c:pt idx="339">
                  <c:v>3.1650049434697847E-2</c:v>
                </c:pt>
                <c:pt idx="340">
                  <c:v>3.7840859961855822E-2</c:v>
                </c:pt>
                <c:pt idx="341">
                  <c:v>0.10822403764480115</c:v>
                </c:pt>
                <c:pt idx="342">
                  <c:v>0.19703247639496069</c:v>
                </c:pt>
                <c:pt idx="343">
                  <c:v>-3.5411900096784077E-2</c:v>
                </c:pt>
                <c:pt idx="344">
                  <c:v>-6.4039653504617378E-2</c:v>
                </c:pt>
                <c:pt idx="345">
                  <c:v>6.6759626640876535E-2</c:v>
                </c:pt>
                <c:pt idx="346">
                  <c:v>0.10822403764480115</c:v>
                </c:pt>
                <c:pt idx="347">
                  <c:v>0.12014921627417685</c:v>
                </c:pt>
                <c:pt idx="348">
                  <c:v>-4.6957954087236242E-2</c:v>
                </c:pt>
                <c:pt idx="349">
                  <c:v>-2.3737752105284837E-2</c:v>
                </c:pt>
                <c:pt idx="350">
                  <c:v>2.7951830643242248E-2</c:v>
                </c:pt>
                <c:pt idx="351">
                  <c:v>4.810574092678932E-3</c:v>
                </c:pt>
                <c:pt idx="352">
                  <c:v>5.7881024430622041E-2</c:v>
                </c:pt>
                <c:pt idx="353">
                  <c:v>7.0585609779295844E-2</c:v>
                </c:pt>
                <c:pt idx="354">
                  <c:v>4.4065707941903121E-2</c:v>
                </c:pt>
                <c:pt idx="355">
                  <c:v>5.4096687323618609E-2</c:v>
                </c:pt>
                <c:pt idx="356">
                  <c:v>7.4424167721924617E-2</c:v>
                </c:pt>
                <c:pt idx="357">
                  <c:v>4.1571673389912522E-2</c:v>
                </c:pt>
                <c:pt idx="358">
                  <c:v>-3.4250270731491006E-2</c:v>
                </c:pt>
                <c:pt idx="359">
                  <c:v>1.5712024756715071E-2</c:v>
                </c:pt>
                <c:pt idx="360">
                  <c:v>0.1745865847500423</c:v>
                </c:pt>
                <c:pt idx="361">
                  <c:v>1.6929965585859907E-2</c:v>
                </c:pt>
                <c:pt idx="362">
                  <c:v>-4.7894540673352193E-3</c:v>
                </c:pt>
                <c:pt idx="363">
                  <c:v>7.4424167721924617E-2</c:v>
                </c:pt>
                <c:pt idx="364">
                  <c:v>3.1650049434697847E-2</c:v>
                </c:pt>
                <c:pt idx="365">
                  <c:v>0.10427491382834453</c:v>
                </c:pt>
                <c:pt idx="366">
                  <c:v>-7.1762874559099243E-3</c:v>
                </c:pt>
                <c:pt idx="367">
                  <c:v>-9.8455901516348754E-2</c:v>
                </c:pt>
                <c:pt idx="368">
                  <c:v>-6.742212963679306E-2</c:v>
                </c:pt>
                <c:pt idx="369">
                  <c:v>8.7310661915505294E-2</c:v>
                </c:pt>
                <c:pt idx="370">
                  <c:v>5.4096687323618609E-2</c:v>
                </c:pt>
                <c:pt idx="371">
                  <c:v>7.4424167721924617E-2</c:v>
                </c:pt>
                <c:pt idx="372">
                  <c:v>-2.8422864919975588E-2</c:v>
                </c:pt>
                <c:pt idx="373">
                  <c:v>-4.6957954087236242E-2</c:v>
                </c:pt>
                <c:pt idx="374">
                  <c:v>5.9145235035986454E-2</c:v>
                </c:pt>
                <c:pt idx="375">
                  <c:v>8.8607072706796242E-2</c:v>
                </c:pt>
                <c:pt idx="376">
                  <c:v>2.3039775450544253E-2</c:v>
                </c:pt>
                <c:pt idx="377">
                  <c:v>0.18295818243856421</c:v>
                </c:pt>
                <c:pt idx="378">
                  <c:v>5.1580694429116614E-2</c:v>
                </c:pt>
                <c:pt idx="379">
                  <c:v>4.9070207534805954E-2</c:v>
                </c:pt>
                <c:pt idx="380">
                  <c:v>1.9369864372352552E-2</c:v>
                </c:pt>
                <c:pt idx="381">
                  <c:v>0.13488414009111604</c:v>
                </c:pt>
                <c:pt idx="382">
                  <c:v>6.8033559467648441E-2</c:v>
                </c:pt>
                <c:pt idx="383">
                  <c:v>-1.1993402199502734E-3</c:v>
                </c:pt>
                <c:pt idx="384">
                  <c:v>1.8149245011963799E-2</c:v>
                </c:pt>
                <c:pt idx="385">
                  <c:v>3.908310113125868E-2</c:v>
                </c:pt>
                <c:pt idx="386">
                  <c:v>4.0326705154239528E-2</c:v>
                </c:pt>
                <c:pt idx="387">
                  <c:v>1.3280153546007867E-2</c:v>
                </c:pt>
                <c:pt idx="388">
                  <c:v>1.9369864372352552E-2</c:v>
                </c:pt>
                <c:pt idx="389">
                  <c:v>2.3039775450544253E-2</c:v>
                </c:pt>
                <c:pt idx="390">
                  <c:v>4.0326705154239528E-2</c:v>
                </c:pt>
                <c:pt idx="391">
                  <c:v>2.5493107079235244E-2</c:v>
                </c:pt>
                <c:pt idx="392">
                  <c:v>2.5493107079235244E-2</c:v>
                </c:pt>
                <c:pt idx="393">
                  <c:v>4.4065707941903121E-2</c:v>
                </c:pt>
                <c:pt idx="394">
                  <c:v>6.0410830387695125E-2</c:v>
                </c:pt>
                <c:pt idx="395">
                  <c:v>2.0591825005557451E-2</c:v>
                </c:pt>
                <c:pt idx="396">
                  <c:v>-4.7894540673352193E-3</c:v>
                </c:pt>
                <c:pt idx="397">
                  <c:v>5.1580694429116614E-2</c:v>
                </c:pt>
                <c:pt idx="398">
                  <c:v>0.19561817146153326</c:v>
                </c:pt>
                <c:pt idx="399">
                  <c:v>6.6759626640876535E-2</c:v>
                </c:pt>
                <c:pt idx="400">
                  <c:v>0.16903572803833167</c:v>
                </c:pt>
                <c:pt idx="401">
                  <c:v>0.243108182770297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C-4E62-ABB1-83763679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acumulada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Guatemala'!$I$2:$I$403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2.29E-2</c:v>
                </c:pt>
                <c:pt idx="2">
                  <c:v>3.1600000000000003E-2</c:v>
                </c:pt>
                <c:pt idx="3">
                  <c:v>4.3899999999999995E-2</c:v>
                </c:pt>
                <c:pt idx="4">
                  <c:v>5.2199999999999996E-2</c:v>
                </c:pt>
                <c:pt idx="5">
                  <c:v>5.8600000000000006E-2</c:v>
                </c:pt>
                <c:pt idx="6">
                  <c:v>5.9900000000000002E-2</c:v>
                </c:pt>
                <c:pt idx="7">
                  <c:v>7.3200000000000001E-2</c:v>
                </c:pt>
                <c:pt idx="8">
                  <c:v>8.4199999999999997E-2</c:v>
                </c:pt>
                <c:pt idx="9">
                  <c:v>0.1048</c:v>
                </c:pt>
                <c:pt idx="10">
                  <c:v>0.13539999999999999</c:v>
                </c:pt>
                <c:pt idx="11">
                  <c:v>0.20170000000000002</c:v>
                </c:pt>
                <c:pt idx="12">
                  <c:v>3.0800000000000001E-2</c:v>
                </c:pt>
                <c:pt idx="13">
                  <c:v>4.8000000000000001E-2</c:v>
                </c:pt>
                <c:pt idx="14">
                  <c:v>7.9199999999999993E-2</c:v>
                </c:pt>
                <c:pt idx="15">
                  <c:v>0.1207</c:v>
                </c:pt>
                <c:pt idx="16">
                  <c:v>0.188</c:v>
                </c:pt>
                <c:pt idx="17">
                  <c:v>0.23139999999999999</c:v>
                </c:pt>
                <c:pt idx="18">
                  <c:v>0.27479999999999999</c:v>
                </c:pt>
                <c:pt idx="19">
                  <c:v>0.28660000000000002</c:v>
                </c:pt>
                <c:pt idx="20">
                  <c:v>0.3654</c:v>
                </c:pt>
                <c:pt idx="21">
                  <c:v>0.42100000000000004</c:v>
                </c:pt>
                <c:pt idx="22">
                  <c:v>0.47539999999999999</c:v>
                </c:pt>
                <c:pt idx="23">
                  <c:v>0.59840000000000004</c:v>
                </c:pt>
                <c:pt idx="24">
                  <c:v>3.6200000000000003E-2</c:v>
                </c:pt>
                <c:pt idx="25">
                  <c:v>3.2400000000000005E-2</c:v>
                </c:pt>
                <c:pt idx="26">
                  <c:v>3.3799999999999997E-2</c:v>
                </c:pt>
                <c:pt idx="27">
                  <c:v>4.7899999999999998E-2</c:v>
                </c:pt>
                <c:pt idx="28">
                  <c:v>5.9299999999999999E-2</c:v>
                </c:pt>
                <c:pt idx="29">
                  <c:v>6.83E-2</c:v>
                </c:pt>
                <c:pt idx="30">
                  <c:v>7.0699999999999999E-2</c:v>
                </c:pt>
                <c:pt idx="31">
                  <c:v>8.6699999999999999E-2</c:v>
                </c:pt>
                <c:pt idx="32">
                  <c:v>7.9100000000000004E-2</c:v>
                </c:pt>
                <c:pt idx="33">
                  <c:v>8.0299999999999996E-2</c:v>
                </c:pt>
                <c:pt idx="34">
                  <c:v>8.5999999999999993E-2</c:v>
                </c:pt>
                <c:pt idx="35">
                  <c:v>0.1003</c:v>
                </c:pt>
                <c:pt idx="36">
                  <c:v>4.3E-3</c:v>
                </c:pt>
                <c:pt idx="37">
                  <c:v>1.47E-2</c:v>
                </c:pt>
                <c:pt idx="38">
                  <c:v>3.4000000000000002E-2</c:v>
                </c:pt>
                <c:pt idx="39">
                  <c:v>4.2000000000000003E-2</c:v>
                </c:pt>
                <c:pt idx="40">
                  <c:v>4.9800000000000004E-2</c:v>
                </c:pt>
                <c:pt idx="41">
                  <c:v>5.7800000000000004E-2</c:v>
                </c:pt>
                <c:pt idx="42">
                  <c:v>7.4700000000000003E-2</c:v>
                </c:pt>
                <c:pt idx="43">
                  <c:v>8.3100000000000007E-2</c:v>
                </c:pt>
                <c:pt idx="44">
                  <c:v>9.0500000000000011E-2</c:v>
                </c:pt>
                <c:pt idx="45">
                  <c:v>9.5500000000000002E-2</c:v>
                </c:pt>
                <c:pt idx="46">
                  <c:v>0.1173</c:v>
                </c:pt>
                <c:pt idx="47">
                  <c:v>0.14219999999999999</c:v>
                </c:pt>
                <c:pt idx="48">
                  <c:v>4.6999999999999993E-3</c:v>
                </c:pt>
                <c:pt idx="49">
                  <c:v>6.8000000000000005E-3</c:v>
                </c:pt>
                <c:pt idx="50">
                  <c:v>1.4199999999999999E-2</c:v>
                </c:pt>
                <c:pt idx="51">
                  <c:v>2.8199999999999999E-2</c:v>
                </c:pt>
                <c:pt idx="52">
                  <c:v>3.4300000000000004E-2</c:v>
                </c:pt>
                <c:pt idx="53">
                  <c:v>5.9299999999999999E-2</c:v>
                </c:pt>
                <c:pt idx="54">
                  <c:v>8.4499999999999992E-2</c:v>
                </c:pt>
                <c:pt idx="55">
                  <c:v>8.72E-2</c:v>
                </c:pt>
                <c:pt idx="56">
                  <c:v>8.2400000000000001E-2</c:v>
                </c:pt>
                <c:pt idx="57">
                  <c:v>8.8699999999999987E-2</c:v>
                </c:pt>
                <c:pt idx="58">
                  <c:v>0.10289999999999999</c:v>
                </c:pt>
                <c:pt idx="59">
                  <c:v>0.1164</c:v>
                </c:pt>
                <c:pt idx="60">
                  <c:v>2.1400000000000002E-2</c:v>
                </c:pt>
                <c:pt idx="61">
                  <c:v>3.1099999999999999E-2</c:v>
                </c:pt>
                <c:pt idx="62">
                  <c:v>3.7000000000000005E-2</c:v>
                </c:pt>
                <c:pt idx="63">
                  <c:v>4.9200000000000001E-2</c:v>
                </c:pt>
                <c:pt idx="64">
                  <c:v>5.7500000000000002E-2</c:v>
                </c:pt>
                <c:pt idx="65">
                  <c:v>6.08E-2</c:v>
                </c:pt>
                <c:pt idx="66">
                  <c:v>6.5700000000000008E-2</c:v>
                </c:pt>
                <c:pt idx="67">
                  <c:v>7.8399999999999997E-2</c:v>
                </c:pt>
                <c:pt idx="68">
                  <c:v>8.5699999999999998E-2</c:v>
                </c:pt>
                <c:pt idx="69">
                  <c:v>9.5199999999999993E-2</c:v>
                </c:pt>
                <c:pt idx="70">
                  <c:v>0.1108</c:v>
                </c:pt>
                <c:pt idx="71">
                  <c:v>0.1159</c:v>
                </c:pt>
                <c:pt idx="72">
                  <c:v>5.9999999999999995E-4</c:v>
                </c:pt>
                <c:pt idx="73">
                  <c:v>-2.7000000000000001E-3</c:v>
                </c:pt>
                <c:pt idx="74">
                  <c:v>2.0999999999999999E-3</c:v>
                </c:pt>
                <c:pt idx="75">
                  <c:v>9.7000000000000003E-3</c:v>
                </c:pt>
                <c:pt idx="76">
                  <c:v>2.46E-2</c:v>
                </c:pt>
                <c:pt idx="77">
                  <c:v>3.7599999999999995E-2</c:v>
                </c:pt>
                <c:pt idx="78">
                  <c:v>3.9900000000000005E-2</c:v>
                </c:pt>
                <c:pt idx="79">
                  <c:v>4.6100000000000002E-2</c:v>
                </c:pt>
                <c:pt idx="80">
                  <c:v>5.2000000000000005E-2</c:v>
                </c:pt>
                <c:pt idx="81">
                  <c:v>6.6799999999999998E-2</c:v>
                </c:pt>
                <c:pt idx="82">
                  <c:v>8.0799999999999997E-2</c:v>
                </c:pt>
                <c:pt idx="83">
                  <c:v>8.6099999999999996E-2</c:v>
                </c:pt>
                <c:pt idx="84">
                  <c:v>1.1200000000000002E-2</c:v>
                </c:pt>
                <c:pt idx="85">
                  <c:v>1.7600000000000001E-2</c:v>
                </c:pt>
                <c:pt idx="86">
                  <c:v>2.86E-2</c:v>
                </c:pt>
                <c:pt idx="87">
                  <c:v>4.0800000000000003E-2</c:v>
                </c:pt>
                <c:pt idx="88">
                  <c:v>4.7300000000000002E-2</c:v>
                </c:pt>
                <c:pt idx="89">
                  <c:v>5.4100000000000002E-2</c:v>
                </c:pt>
                <c:pt idx="90">
                  <c:v>6.8499999999999991E-2</c:v>
                </c:pt>
                <c:pt idx="91">
                  <c:v>7.9000000000000001E-2</c:v>
                </c:pt>
                <c:pt idx="92">
                  <c:v>8.2599999999999993E-2</c:v>
                </c:pt>
                <c:pt idx="93">
                  <c:v>8.6699999999999999E-2</c:v>
                </c:pt>
                <c:pt idx="94">
                  <c:v>9.9000000000000005E-2</c:v>
                </c:pt>
                <c:pt idx="95">
                  <c:v>0.1085</c:v>
                </c:pt>
                <c:pt idx="96">
                  <c:v>1.0700000000000001E-2</c:v>
                </c:pt>
                <c:pt idx="97">
                  <c:v>3.4200000000000001E-2</c:v>
                </c:pt>
                <c:pt idx="98">
                  <c:v>3.4599999999999999E-2</c:v>
                </c:pt>
                <c:pt idx="99">
                  <c:v>3.4000000000000002E-2</c:v>
                </c:pt>
                <c:pt idx="100">
                  <c:v>3.56E-2</c:v>
                </c:pt>
                <c:pt idx="101">
                  <c:v>3.61E-2</c:v>
                </c:pt>
                <c:pt idx="102">
                  <c:v>4.0800000000000003E-2</c:v>
                </c:pt>
                <c:pt idx="103">
                  <c:v>5.1699999999999996E-2</c:v>
                </c:pt>
                <c:pt idx="104">
                  <c:v>5.7999999999999996E-2</c:v>
                </c:pt>
                <c:pt idx="105">
                  <c:v>6.3399999999999998E-2</c:v>
                </c:pt>
                <c:pt idx="106">
                  <c:v>6.7299999999999999E-2</c:v>
                </c:pt>
                <c:pt idx="107">
                  <c:v>7.1300000000000002E-2</c:v>
                </c:pt>
                <c:pt idx="108">
                  <c:v>1.23E-2</c:v>
                </c:pt>
                <c:pt idx="109">
                  <c:v>1.8000000000000002E-2</c:v>
                </c:pt>
                <c:pt idx="110">
                  <c:v>2.4799999999999999E-2</c:v>
                </c:pt>
                <c:pt idx="111">
                  <c:v>3.2199999999999999E-2</c:v>
                </c:pt>
                <c:pt idx="112">
                  <c:v>3.7499999999999999E-2</c:v>
                </c:pt>
                <c:pt idx="113">
                  <c:v>3.9E-2</c:v>
                </c:pt>
                <c:pt idx="114">
                  <c:v>4.2199999999999994E-2</c:v>
                </c:pt>
                <c:pt idx="115">
                  <c:v>4.36E-2</c:v>
                </c:pt>
                <c:pt idx="116">
                  <c:v>4.1900000000000007E-2</c:v>
                </c:pt>
                <c:pt idx="117">
                  <c:v>4.2000000000000003E-2</c:v>
                </c:pt>
                <c:pt idx="118">
                  <c:v>6.9599999999999995E-2</c:v>
                </c:pt>
                <c:pt idx="119">
                  <c:v>7.4800000000000005E-2</c:v>
                </c:pt>
                <c:pt idx="120">
                  <c:v>1.1000000000000001E-3</c:v>
                </c:pt>
                <c:pt idx="121">
                  <c:v>-3.8E-3</c:v>
                </c:pt>
                <c:pt idx="122">
                  <c:v>-8.3999999999999995E-3</c:v>
                </c:pt>
                <c:pt idx="123">
                  <c:v>-6.3E-3</c:v>
                </c:pt>
                <c:pt idx="124">
                  <c:v>1.2999999999999999E-3</c:v>
                </c:pt>
                <c:pt idx="125">
                  <c:v>7.6E-3</c:v>
                </c:pt>
                <c:pt idx="126">
                  <c:v>2.0299999999999999E-2</c:v>
                </c:pt>
                <c:pt idx="127">
                  <c:v>2.9600000000000001E-2</c:v>
                </c:pt>
                <c:pt idx="128">
                  <c:v>3.5200000000000002E-2</c:v>
                </c:pt>
                <c:pt idx="129">
                  <c:v>4.2900000000000001E-2</c:v>
                </c:pt>
                <c:pt idx="130">
                  <c:v>4.6399999999999997E-2</c:v>
                </c:pt>
                <c:pt idx="131">
                  <c:v>4.9200000000000001E-2</c:v>
                </c:pt>
                <c:pt idx="132">
                  <c:v>4.5000000000000005E-3</c:v>
                </c:pt>
                <c:pt idx="133">
                  <c:v>1.23E-2</c:v>
                </c:pt>
                <c:pt idx="134">
                  <c:v>2.3300000000000001E-2</c:v>
                </c:pt>
                <c:pt idx="135">
                  <c:v>3.3099999999999997E-2</c:v>
                </c:pt>
                <c:pt idx="136">
                  <c:v>2.4700000000000003E-2</c:v>
                </c:pt>
                <c:pt idx="137">
                  <c:v>2.98E-2</c:v>
                </c:pt>
                <c:pt idx="138">
                  <c:v>3.2199999999999999E-2</c:v>
                </c:pt>
                <c:pt idx="139">
                  <c:v>2.76E-2</c:v>
                </c:pt>
                <c:pt idx="140">
                  <c:v>2.9100000000000001E-2</c:v>
                </c:pt>
                <c:pt idx="141">
                  <c:v>3.2199999999999999E-2</c:v>
                </c:pt>
                <c:pt idx="142">
                  <c:v>3.9E-2</c:v>
                </c:pt>
                <c:pt idx="143">
                  <c:v>5.0799999999999998E-2</c:v>
                </c:pt>
                <c:pt idx="144">
                  <c:v>1.37E-2</c:v>
                </c:pt>
                <c:pt idx="145">
                  <c:v>2.1099999999999997E-2</c:v>
                </c:pt>
                <c:pt idx="146">
                  <c:v>2.6600000000000002E-2</c:v>
                </c:pt>
                <c:pt idx="147">
                  <c:v>3.1E-2</c:v>
                </c:pt>
                <c:pt idx="148">
                  <c:v>3.4099999999999998E-2</c:v>
                </c:pt>
                <c:pt idx="149">
                  <c:v>4.1700000000000001E-2</c:v>
                </c:pt>
                <c:pt idx="150">
                  <c:v>5.0799999999999998E-2</c:v>
                </c:pt>
                <c:pt idx="151">
                  <c:v>6.3899999999999998E-2</c:v>
                </c:pt>
                <c:pt idx="152">
                  <c:v>6.7299999999999999E-2</c:v>
                </c:pt>
                <c:pt idx="153">
                  <c:v>7.5300000000000006E-2</c:v>
                </c:pt>
                <c:pt idx="154">
                  <c:v>8.2799999999999999E-2</c:v>
                </c:pt>
                <c:pt idx="155">
                  <c:v>8.9099999999999999E-2</c:v>
                </c:pt>
                <c:pt idx="156">
                  <c:v>1.3100000000000001E-2</c:v>
                </c:pt>
                <c:pt idx="157">
                  <c:v>2.2000000000000002E-2</c:v>
                </c:pt>
                <c:pt idx="158">
                  <c:v>2.86E-2</c:v>
                </c:pt>
                <c:pt idx="159">
                  <c:v>3.4200000000000001E-2</c:v>
                </c:pt>
                <c:pt idx="160">
                  <c:v>3.7900000000000003E-2</c:v>
                </c:pt>
                <c:pt idx="161">
                  <c:v>4.3899999999999995E-2</c:v>
                </c:pt>
                <c:pt idx="162">
                  <c:v>5.2600000000000001E-2</c:v>
                </c:pt>
                <c:pt idx="163">
                  <c:v>5.2300000000000006E-2</c:v>
                </c:pt>
                <c:pt idx="164">
                  <c:v>4.9599999999999998E-2</c:v>
                </c:pt>
                <c:pt idx="165">
                  <c:v>5.2499999999999998E-2</c:v>
                </c:pt>
                <c:pt idx="166">
                  <c:v>5.7300000000000004E-2</c:v>
                </c:pt>
                <c:pt idx="167">
                  <c:v>6.3299999999999995E-2</c:v>
                </c:pt>
                <c:pt idx="168">
                  <c:v>1.1899999999999999E-2</c:v>
                </c:pt>
                <c:pt idx="169">
                  <c:v>1.89E-2</c:v>
                </c:pt>
                <c:pt idx="170">
                  <c:v>2.3300000000000001E-2</c:v>
                </c:pt>
                <c:pt idx="171">
                  <c:v>2.7900000000000001E-2</c:v>
                </c:pt>
                <c:pt idx="172">
                  <c:v>3.0499999999999999E-2</c:v>
                </c:pt>
                <c:pt idx="173">
                  <c:v>3.32E-2</c:v>
                </c:pt>
                <c:pt idx="174">
                  <c:v>3.6000000000000004E-2</c:v>
                </c:pt>
                <c:pt idx="175">
                  <c:v>3.8900000000000004E-2</c:v>
                </c:pt>
                <c:pt idx="176">
                  <c:v>4.3200000000000002E-2</c:v>
                </c:pt>
                <c:pt idx="177">
                  <c:v>4.7699999999999992E-2</c:v>
                </c:pt>
                <c:pt idx="178">
                  <c:v>5.2400000000000002E-2</c:v>
                </c:pt>
                <c:pt idx="179">
                  <c:v>5.8499999999999996E-2</c:v>
                </c:pt>
                <c:pt idx="180">
                  <c:v>1.5300000000000001E-2</c:v>
                </c:pt>
                <c:pt idx="181">
                  <c:v>2.2799999999999997E-2</c:v>
                </c:pt>
                <c:pt idx="182">
                  <c:v>3.0200000000000001E-2</c:v>
                </c:pt>
                <c:pt idx="183">
                  <c:v>3.5699999999999996E-2</c:v>
                </c:pt>
                <c:pt idx="184">
                  <c:v>4.4199999999999996E-2</c:v>
                </c:pt>
                <c:pt idx="185">
                  <c:v>4.8399999999999999E-2</c:v>
                </c:pt>
                <c:pt idx="186">
                  <c:v>5.3399999999999996E-2</c:v>
                </c:pt>
                <c:pt idx="187">
                  <c:v>5.6500000000000002E-2</c:v>
                </c:pt>
                <c:pt idx="188">
                  <c:v>6.480000000000001E-2</c:v>
                </c:pt>
                <c:pt idx="189">
                  <c:v>7.5199999999999989E-2</c:v>
                </c:pt>
                <c:pt idx="190">
                  <c:v>8.5900000000000004E-2</c:v>
                </c:pt>
                <c:pt idx="191">
                  <c:v>9.2300000000000007E-2</c:v>
                </c:pt>
                <c:pt idx="192">
                  <c:v>1.3600000000000001E-2</c:v>
                </c:pt>
                <c:pt idx="193">
                  <c:v>2.1099999999999997E-2</c:v>
                </c:pt>
                <c:pt idx="194">
                  <c:v>2.58E-2</c:v>
                </c:pt>
                <c:pt idx="195">
                  <c:v>3.2300000000000002E-2</c:v>
                </c:pt>
                <c:pt idx="196">
                  <c:v>3.7499999999999999E-2</c:v>
                </c:pt>
                <c:pt idx="197">
                  <c:v>4.4299999999999999E-2</c:v>
                </c:pt>
                <c:pt idx="198">
                  <c:v>5.4100000000000002E-2</c:v>
                </c:pt>
                <c:pt idx="199">
                  <c:v>5.7999999999999996E-2</c:v>
                </c:pt>
                <c:pt idx="200">
                  <c:v>6.6900000000000001E-2</c:v>
                </c:pt>
                <c:pt idx="201">
                  <c:v>8.5699999999999998E-2</c:v>
                </c:pt>
                <c:pt idx="202">
                  <c:v>8.6099999999999996E-2</c:v>
                </c:pt>
                <c:pt idx="203">
                  <c:v>8.5699999999999998E-2</c:v>
                </c:pt>
                <c:pt idx="204">
                  <c:v>9.1000000000000004E-3</c:v>
                </c:pt>
                <c:pt idx="205">
                  <c:v>8.8000000000000005E-3</c:v>
                </c:pt>
                <c:pt idx="206">
                  <c:v>1.37E-2</c:v>
                </c:pt>
                <c:pt idx="207">
                  <c:v>2.2000000000000002E-2</c:v>
                </c:pt>
                <c:pt idx="208">
                  <c:v>2.8399999999999998E-2</c:v>
                </c:pt>
                <c:pt idx="209">
                  <c:v>3.4500000000000003E-2</c:v>
                </c:pt>
                <c:pt idx="210">
                  <c:v>3.9300000000000002E-2</c:v>
                </c:pt>
                <c:pt idx="211">
                  <c:v>4.2699999999999995E-2</c:v>
                </c:pt>
                <c:pt idx="212">
                  <c:v>3.8699999999999998E-2</c:v>
                </c:pt>
                <c:pt idx="213">
                  <c:v>3.85E-2</c:v>
                </c:pt>
                <c:pt idx="214">
                  <c:v>4.4400000000000002E-2</c:v>
                </c:pt>
                <c:pt idx="215">
                  <c:v>5.79E-2</c:v>
                </c:pt>
                <c:pt idx="216">
                  <c:v>1.32E-2</c:v>
                </c:pt>
                <c:pt idx="217">
                  <c:v>1.67E-2</c:v>
                </c:pt>
                <c:pt idx="218">
                  <c:v>2.5499999999999998E-2</c:v>
                </c:pt>
                <c:pt idx="219">
                  <c:v>2.7900000000000001E-2</c:v>
                </c:pt>
                <c:pt idx="220">
                  <c:v>2.52E-2</c:v>
                </c:pt>
                <c:pt idx="221">
                  <c:v>2.98E-2</c:v>
                </c:pt>
                <c:pt idx="222">
                  <c:v>3.73E-2</c:v>
                </c:pt>
                <c:pt idx="223">
                  <c:v>4.6799999999999994E-2</c:v>
                </c:pt>
                <c:pt idx="224">
                  <c:v>5.3800000000000001E-2</c:v>
                </c:pt>
                <c:pt idx="225">
                  <c:v>5.74E-2</c:v>
                </c:pt>
                <c:pt idx="226">
                  <c:v>7.7399999999999997E-2</c:v>
                </c:pt>
                <c:pt idx="227">
                  <c:v>8.7499999999999994E-2</c:v>
                </c:pt>
                <c:pt idx="228">
                  <c:v>9.8999999999999991E-3</c:v>
                </c:pt>
                <c:pt idx="229">
                  <c:v>1.6899999999999998E-2</c:v>
                </c:pt>
                <c:pt idx="230">
                  <c:v>2.8799999999999999E-2</c:v>
                </c:pt>
                <c:pt idx="231">
                  <c:v>4.3200000000000002E-2</c:v>
                </c:pt>
                <c:pt idx="232">
                  <c:v>5.8200000000000002E-2</c:v>
                </c:pt>
                <c:pt idx="233">
                  <c:v>7.5399999999999995E-2</c:v>
                </c:pt>
                <c:pt idx="234">
                  <c:v>8.8900000000000007E-2</c:v>
                </c:pt>
                <c:pt idx="235">
                  <c:v>9.4299999999999995E-2</c:v>
                </c:pt>
                <c:pt idx="236">
                  <c:v>9.2600000000000002E-2</c:v>
                </c:pt>
                <c:pt idx="237">
                  <c:v>9.8100000000000007E-2</c:v>
                </c:pt>
                <c:pt idx="238">
                  <c:v>9.820000000000001E-2</c:v>
                </c:pt>
                <c:pt idx="239">
                  <c:v>9.4E-2</c:v>
                </c:pt>
                <c:pt idx="240">
                  <c:v>-4.1999999999999997E-3</c:v>
                </c:pt>
                <c:pt idx="241">
                  <c:v>-1.01E-2</c:v>
                </c:pt>
                <c:pt idx="242">
                  <c:v>-1.26E-2</c:v>
                </c:pt>
                <c:pt idx="243">
                  <c:v>-1.1899999999999999E-2</c:v>
                </c:pt>
                <c:pt idx="244">
                  <c:v>-1.0500000000000001E-2</c:v>
                </c:pt>
                <c:pt idx="245">
                  <c:v>-1.09E-2</c:v>
                </c:pt>
                <c:pt idx="246">
                  <c:v>-7.7000000000000002E-3</c:v>
                </c:pt>
                <c:pt idx="247">
                  <c:v>-7.0999999999999995E-3</c:v>
                </c:pt>
                <c:pt idx="248">
                  <c:v>-8.9999999999999998E-4</c:v>
                </c:pt>
                <c:pt idx="249">
                  <c:v>-2.8000000000000004E-3</c:v>
                </c:pt>
                <c:pt idx="250">
                  <c:v>-2.3E-3</c:v>
                </c:pt>
                <c:pt idx="251">
                  <c:v>-2.8000000000000004E-3</c:v>
                </c:pt>
                <c:pt idx="252">
                  <c:v>1.29E-2</c:v>
                </c:pt>
                <c:pt idx="253">
                  <c:v>1.7299999999999999E-2</c:v>
                </c:pt>
                <c:pt idx="254">
                  <c:v>2.9100000000000001E-2</c:v>
                </c:pt>
                <c:pt idx="255">
                  <c:v>2.81E-2</c:v>
                </c:pt>
                <c:pt idx="256">
                  <c:v>2.7000000000000003E-2</c:v>
                </c:pt>
                <c:pt idx="257">
                  <c:v>3.2199999999999999E-2</c:v>
                </c:pt>
                <c:pt idx="258">
                  <c:v>3.61E-2</c:v>
                </c:pt>
                <c:pt idx="259">
                  <c:v>3.6499999999999998E-2</c:v>
                </c:pt>
                <c:pt idx="260">
                  <c:v>3.95E-2</c:v>
                </c:pt>
                <c:pt idx="261">
                  <c:v>4.4999999999999998E-2</c:v>
                </c:pt>
                <c:pt idx="262">
                  <c:v>5.3099999999999994E-2</c:v>
                </c:pt>
                <c:pt idx="263">
                  <c:v>5.3899999999999997E-2</c:v>
                </c:pt>
                <c:pt idx="264">
                  <c:v>8.199999999999999E-3</c:v>
                </c:pt>
                <c:pt idx="265">
                  <c:v>1.5800000000000002E-2</c:v>
                </c:pt>
                <c:pt idx="266">
                  <c:v>2.52E-2</c:v>
                </c:pt>
                <c:pt idx="267">
                  <c:v>3.1699999999999999E-2</c:v>
                </c:pt>
                <c:pt idx="268">
                  <c:v>3.6799999999999999E-2</c:v>
                </c:pt>
                <c:pt idx="269">
                  <c:v>4.2300000000000004E-2</c:v>
                </c:pt>
                <c:pt idx="270">
                  <c:v>5.2199999999999996E-2</c:v>
                </c:pt>
                <c:pt idx="271">
                  <c:v>5.8499999999999996E-2</c:v>
                </c:pt>
                <c:pt idx="272">
                  <c:v>5.7800000000000004E-2</c:v>
                </c:pt>
                <c:pt idx="273">
                  <c:v>5.74E-2</c:v>
                </c:pt>
                <c:pt idx="274">
                  <c:v>5.9699999999999996E-2</c:v>
                </c:pt>
                <c:pt idx="275">
                  <c:v>6.2E-2</c:v>
                </c:pt>
                <c:pt idx="276">
                  <c:v>8.9999999999999998E-4</c:v>
                </c:pt>
                <c:pt idx="277">
                  <c:v>5.8999999999999999E-3</c:v>
                </c:pt>
                <c:pt idx="278">
                  <c:v>9.1999999999999998E-3</c:v>
                </c:pt>
                <c:pt idx="279">
                  <c:v>1.3000000000000001E-2</c:v>
                </c:pt>
                <c:pt idx="280">
                  <c:v>1.43E-2</c:v>
                </c:pt>
                <c:pt idx="281">
                  <c:v>1.55E-2</c:v>
                </c:pt>
                <c:pt idx="282">
                  <c:v>1.9099999999999999E-2</c:v>
                </c:pt>
                <c:pt idx="283">
                  <c:v>2.3700000000000002E-2</c:v>
                </c:pt>
                <c:pt idx="284">
                  <c:v>2.87E-2</c:v>
                </c:pt>
                <c:pt idx="285">
                  <c:v>2.8999999999999998E-2</c:v>
                </c:pt>
                <c:pt idx="286">
                  <c:v>2.8900000000000002E-2</c:v>
                </c:pt>
                <c:pt idx="287">
                  <c:v>3.4500000000000003E-2</c:v>
                </c:pt>
                <c:pt idx="288">
                  <c:v>4.8999999999999998E-3</c:v>
                </c:pt>
                <c:pt idx="289">
                  <c:v>1.3100000000000001E-2</c:v>
                </c:pt>
                <c:pt idx="290">
                  <c:v>1.7899999999999999E-2</c:v>
                </c:pt>
                <c:pt idx="291">
                  <c:v>1.9699999999999999E-2</c:v>
                </c:pt>
                <c:pt idx="292">
                  <c:v>2.2400000000000003E-2</c:v>
                </c:pt>
                <c:pt idx="293">
                  <c:v>2.8799999999999999E-2</c:v>
                </c:pt>
                <c:pt idx="294">
                  <c:v>3.1899999999999998E-2</c:v>
                </c:pt>
                <c:pt idx="295">
                  <c:v>3.3300000000000003E-2</c:v>
                </c:pt>
                <c:pt idx="296">
                  <c:v>3.6299999999999999E-2</c:v>
                </c:pt>
                <c:pt idx="297">
                  <c:v>3.6000000000000004E-2</c:v>
                </c:pt>
                <c:pt idx="298">
                  <c:v>4.07E-2</c:v>
                </c:pt>
                <c:pt idx="299">
                  <c:v>4.3899999999999995E-2</c:v>
                </c:pt>
                <c:pt idx="300">
                  <c:v>2.5000000000000001E-3</c:v>
                </c:pt>
                <c:pt idx="301">
                  <c:v>4.5000000000000005E-3</c:v>
                </c:pt>
                <c:pt idx="302">
                  <c:v>6.8000000000000005E-3</c:v>
                </c:pt>
                <c:pt idx="303">
                  <c:v>8.6999999999999994E-3</c:v>
                </c:pt>
                <c:pt idx="304">
                  <c:v>1.1000000000000001E-2</c:v>
                </c:pt>
                <c:pt idx="305">
                  <c:v>1.6399999999999998E-2</c:v>
                </c:pt>
                <c:pt idx="306">
                  <c:v>2.2200000000000001E-2</c:v>
                </c:pt>
                <c:pt idx="307">
                  <c:v>2.6499999999999999E-2</c:v>
                </c:pt>
                <c:pt idx="308">
                  <c:v>2.7000000000000003E-2</c:v>
                </c:pt>
                <c:pt idx="309">
                  <c:v>2.86E-2</c:v>
                </c:pt>
                <c:pt idx="310">
                  <c:v>3.0600000000000002E-2</c:v>
                </c:pt>
                <c:pt idx="311">
                  <c:v>2.9500000000000002E-2</c:v>
                </c:pt>
                <c:pt idx="312">
                  <c:v>-3.5999999999999999E-3</c:v>
                </c:pt>
                <c:pt idx="313">
                  <c:v>-4.0000000000000002E-4</c:v>
                </c:pt>
                <c:pt idx="314">
                  <c:v>1.7000000000000001E-3</c:v>
                </c:pt>
                <c:pt idx="315">
                  <c:v>5.1000000000000004E-3</c:v>
                </c:pt>
                <c:pt idx="316">
                  <c:v>7.0999999999999995E-3</c:v>
                </c:pt>
                <c:pt idx="317">
                  <c:v>1.0800000000000001E-2</c:v>
                </c:pt>
                <c:pt idx="318">
                  <c:v>1.6E-2</c:v>
                </c:pt>
                <c:pt idx="319">
                  <c:v>1.67E-2</c:v>
                </c:pt>
                <c:pt idx="320">
                  <c:v>1.6299999999999999E-2</c:v>
                </c:pt>
                <c:pt idx="321">
                  <c:v>2.1400000000000002E-2</c:v>
                </c:pt>
                <c:pt idx="322">
                  <c:v>2.63E-2</c:v>
                </c:pt>
                <c:pt idx="323">
                  <c:v>3.0699999999999998E-2</c:v>
                </c:pt>
                <c:pt idx="324">
                  <c:v>9.1000000000000004E-3</c:v>
                </c:pt>
                <c:pt idx="325">
                  <c:v>1.1299999999999999E-2</c:v>
                </c:pt>
                <c:pt idx="326">
                  <c:v>1.3300000000000001E-2</c:v>
                </c:pt>
                <c:pt idx="327">
                  <c:v>1.4999999999999999E-2</c:v>
                </c:pt>
                <c:pt idx="328">
                  <c:v>1.9699999999999999E-2</c:v>
                </c:pt>
                <c:pt idx="329">
                  <c:v>2.4199999999999999E-2</c:v>
                </c:pt>
                <c:pt idx="330">
                  <c:v>3.1300000000000001E-2</c:v>
                </c:pt>
                <c:pt idx="331">
                  <c:v>3.32E-2</c:v>
                </c:pt>
                <c:pt idx="332">
                  <c:v>3.1099999999999999E-2</c:v>
                </c:pt>
                <c:pt idx="333">
                  <c:v>3.8199999999999998E-2</c:v>
                </c:pt>
                <c:pt idx="334">
                  <c:v>4.2199999999999994E-2</c:v>
                </c:pt>
                <c:pt idx="335">
                  <c:v>4.2300000000000004E-2</c:v>
                </c:pt>
                <c:pt idx="336">
                  <c:v>5.1999999999999998E-3</c:v>
                </c:pt>
                <c:pt idx="337">
                  <c:v>8.6E-3</c:v>
                </c:pt>
                <c:pt idx="338">
                  <c:v>1.1000000000000001E-2</c:v>
                </c:pt>
                <c:pt idx="339">
                  <c:v>1.3600000000000001E-2</c:v>
                </c:pt>
                <c:pt idx="340">
                  <c:v>1.6799999999999999E-2</c:v>
                </c:pt>
                <c:pt idx="341">
                  <c:v>2.5499999999999998E-2</c:v>
                </c:pt>
                <c:pt idx="342">
                  <c:v>4.1100000000000005E-2</c:v>
                </c:pt>
                <c:pt idx="343">
                  <c:v>3.7999999999999999E-2</c:v>
                </c:pt>
                <c:pt idx="344">
                  <c:v>3.2300000000000002E-2</c:v>
                </c:pt>
                <c:pt idx="345">
                  <c:v>3.7900000000000003E-2</c:v>
                </c:pt>
                <c:pt idx="346">
                  <c:v>4.6799999999999994E-2</c:v>
                </c:pt>
                <c:pt idx="347">
                  <c:v>5.6799999999999996E-2</c:v>
                </c:pt>
                <c:pt idx="348">
                  <c:v>-4.0000000000000001E-3</c:v>
                </c:pt>
                <c:pt idx="349">
                  <c:v>-6.0000000000000001E-3</c:v>
                </c:pt>
                <c:pt idx="350">
                  <c:v>-3.7000000000000002E-3</c:v>
                </c:pt>
                <c:pt idx="351">
                  <c:v>-3.2000000000000002E-3</c:v>
                </c:pt>
                <c:pt idx="352">
                  <c:v>1.5E-3</c:v>
                </c:pt>
                <c:pt idx="353">
                  <c:v>7.1999999999999998E-3</c:v>
                </c:pt>
                <c:pt idx="354">
                  <c:v>1.0800000000000001E-2</c:v>
                </c:pt>
                <c:pt idx="355">
                  <c:v>1.5300000000000001E-2</c:v>
                </c:pt>
                <c:pt idx="356">
                  <c:v>2.1299999999999999E-2</c:v>
                </c:pt>
                <c:pt idx="357">
                  <c:v>2.4799999999999999E-2</c:v>
                </c:pt>
                <c:pt idx="358">
                  <c:v>2.18E-2</c:v>
                </c:pt>
                <c:pt idx="359">
                  <c:v>2.3099999999999999E-2</c:v>
                </c:pt>
                <c:pt idx="360">
                  <c:v>1.3500000000000002E-2</c:v>
                </c:pt>
                <c:pt idx="361">
                  <c:v>1.49E-2</c:v>
                </c:pt>
                <c:pt idx="362">
                  <c:v>1.44E-2</c:v>
                </c:pt>
                <c:pt idx="363">
                  <c:v>2.06E-2</c:v>
                </c:pt>
                <c:pt idx="364">
                  <c:v>2.3300000000000001E-2</c:v>
                </c:pt>
                <c:pt idx="365">
                  <c:v>3.1699999999999999E-2</c:v>
                </c:pt>
                <c:pt idx="366">
                  <c:v>3.1099999999999999E-2</c:v>
                </c:pt>
                <c:pt idx="367">
                  <c:v>2.2200000000000001E-2</c:v>
                </c:pt>
                <c:pt idx="368">
                  <c:v>1.6299999999999999E-2</c:v>
                </c:pt>
                <c:pt idx="369">
                  <c:v>2.3300000000000001E-2</c:v>
                </c:pt>
                <c:pt idx="370">
                  <c:v>2.7900000000000001E-2</c:v>
                </c:pt>
                <c:pt idx="371">
                  <c:v>3.4099999999999998E-2</c:v>
                </c:pt>
                <c:pt idx="372">
                  <c:v>-2.3999999999999998E-3</c:v>
                </c:pt>
                <c:pt idx="373">
                  <c:v>-6.4000000000000003E-3</c:v>
                </c:pt>
                <c:pt idx="374">
                  <c:v>-1.6000000000000001E-3</c:v>
                </c:pt>
                <c:pt idx="375">
                  <c:v>5.5000000000000005E-3</c:v>
                </c:pt>
                <c:pt idx="376">
                  <c:v>7.4000000000000003E-3</c:v>
                </c:pt>
                <c:pt idx="377">
                  <c:v>2.1600000000000001E-2</c:v>
                </c:pt>
                <c:pt idx="378">
                  <c:v>2.5899999999999999E-2</c:v>
                </c:pt>
                <c:pt idx="379">
                  <c:v>0.03</c:v>
                </c:pt>
                <c:pt idx="380">
                  <c:v>3.1600000000000003E-2</c:v>
                </c:pt>
                <c:pt idx="381">
                  <c:v>4.2500000000000003E-2</c:v>
                </c:pt>
                <c:pt idx="382">
                  <c:v>4.8300000000000003E-2</c:v>
                </c:pt>
                <c:pt idx="383">
                  <c:v>4.82E-2</c:v>
                </c:pt>
                <c:pt idx="384">
                  <c:v>1.5E-3</c:v>
                </c:pt>
                <c:pt idx="385">
                  <c:v>4.6999999999999993E-3</c:v>
                </c:pt>
                <c:pt idx="386">
                  <c:v>8.1000000000000013E-3</c:v>
                </c:pt>
                <c:pt idx="387">
                  <c:v>9.1000000000000004E-3</c:v>
                </c:pt>
                <c:pt idx="388">
                  <c:v>1.0800000000000001E-2</c:v>
                </c:pt>
                <c:pt idx="389">
                  <c:v>1.26E-2</c:v>
                </c:pt>
                <c:pt idx="390">
                  <c:v>1.6E-2</c:v>
                </c:pt>
                <c:pt idx="391">
                  <c:v>1.8100000000000002E-2</c:v>
                </c:pt>
                <c:pt idx="392">
                  <c:v>2.0299999999999999E-2</c:v>
                </c:pt>
                <c:pt idx="393">
                  <c:v>2.4E-2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-4.0000000000000002E-4</c:v>
                </c:pt>
                <c:pt idx="397">
                  <c:v>3.9000000000000003E-3</c:v>
                </c:pt>
                <c:pt idx="398">
                  <c:v>1.89E-2</c:v>
                </c:pt>
                <c:pt idx="399">
                  <c:v>2.4300000000000002E-2</c:v>
                </c:pt>
                <c:pt idx="400">
                  <c:v>3.7699999999999997E-2</c:v>
                </c:pt>
                <c:pt idx="401">
                  <c:v>5.67E-2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0-4228-8D0B-5529462E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Guatemala'!$C$2:$C$403</c:f>
              <c:numCache>
                <c:formatCode>General</c:formatCode>
                <c:ptCount val="402"/>
                <c:pt idx="0">
                  <c:v>1.74</c:v>
                </c:pt>
                <c:pt idx="1">
                  <c:v>0.54</c:v>
                </c:pt>
                <c:pt idx="2">
                  <c:v>0.85</c:v>
                </c:pt>
                <c:pt idx="3">
                  <c:v>1.2</c:v>
                </c:pt>
                <c:pt idx="4">
                  <c:v>0.79</c:v>
                </c:pt>
                <c:pt idx="5">
                  <c:v>0.61</c:v>
                </c:pt>
                <c:pt idx="6">
                  <c:v>0.13</c:v>
                </c:pt>
                <c:pt idx="7">
                  <c:v>1.25</c:v>
                </c:pt>
                <c:pt idx="8">
                  <c:v>1.02</c:v>
                </c:pt>
                <c:pt idx="9">
                  <c:v>1.9</c:v>
                </c:pt>
                <c:pt idx="10">
                  <c:v>2.77</c:v>
                </c:pt>
                <c:pt idx="11">
                  <c:v>5.84</c:v>
                </c:pt>
                <c:pt idx="12">
                  <c:v>3.08</c:v>
                </c:pt>
                <c:pt idx="13">
                  <c:v>1.66</c:v>
                </c:pt>
                <c:pt idx="14">
                  <c:v>2.98</c:v>
                </c:pt>
                <c:pt idx="15">
                  <c:v>3.84</c:v>
                </c:pt>
                <c:pt idx="16">
                  <c:v>6.01</c:v>
                </c:pt>
                <c:pt idx="17">
                  <c:v>3.65</c:v>
                </c:pt>
                <c:pt idx="18">
                  <c:v>3.52</c:v>
                </c:pt>
                <c:pt idx="19">
                  <c:v>0.93</c:v>
                </c:pt>
                <c:pt idx="20">
                  <c:v>6.12</c:v>
                </c:pt>
                <c:pt idx="21">
                  <c:v>4.07</c:v>
                </c:pt>
                <c:pt idx="22">
                  <c:v>3.83</c:v>
                </c:pt>
                <c:pt idx="23">
                  <c:v>8.33</c:v>
                </c:pt>
                <c:pt idx="24">
                  <c:v>3.62</c:v>
                </c:pt>
                <c:pt idx="25">
                  <c:v>-0.37</c:v>
                </c:pt>
                <c:pt idx="26">
                  <c:v>0.14000000000000001</c:v>
                </c:pt>
                <c:pt idx="27">
                  <c:v>1.36</c:v>
                </c:pt>
                <c:pt idx="28">
                  <c:v>1.0900000000000001</c:v>
                </c:pt>
                <c:pt idx="29">
                  <c:v>0.85</c:v>
                </c:pt>
                <c:pt idx="30">
                  <c:v>0.22</c:v>
                </c:pt>
                <c:pt idx="31">
                  <c:v>1.49</c:v>
                </c:pt>
                <c:pt idx="32">
                  <c:v>-0.7</c:v>
                </c:pt>
                <c:pt idx="33">
                  <c:v>0.11</c:v>
                </c:pt>
                <c:pt idx="34">
                  <c:v>0.53</c:v>
                </c:pt>
                <c:pt idx="35">
                  <c:v>1.32</c:v>
                </c:pt>
                <c:pt idx="36">
                  <c:v>0.43</c:v>
                </c:pt>
                <c:pt idx="37">
                  <c:v>1.03</c:v>
                </c:pt>
                <c:pt idx="38">
                  <c:v>1.9</c:v>
                </c:pt>
                <c:pt idx="39">
                  <c:v>0.77</c:v>
                </c:pt>
                <c:pt idx="40">
                  <c:v>0.75</c:v>
                </c:pt>
                <c:pt idx="41">
                  <c:v>0.76</c:v>
                </c:pt>
                <c:pt idx="42">
                  <c:v>1.6</c:v>
                </c:pt>
                <c:pt idx="43">
                  <c:v>0.79</c:v>
                </c:pt>
                <c:pt idx="44">
                  <c:v>0.68</c:v>
                </c:pt>
                <c:pt idx="45">
                  <c:v>0.46</c:v>
                </c:pt>
                <c:pt idx="46">
                  <c:v>2</c:v>
                </c:pt>
                <c:pt idx="47">
                  <c:v>2.23</c:v>
                </c:pt>
                <c:pt idx="48">
                  <c:v>0.47</c:v>
                </c:pt>
                <c:pt idx="49">
                  <c:v>0.21</c:v>
                </c:pt>
                <c:pt idx="50">
                  <c:v>0.73</c:v>
                </c:pt>
                <c:pt idx="51">
                  <c:v>1.38</c:v>
                </c:pt>
                <c:pt idx="52">
                  <c:v>0.59</c:v>
                </c:pt>
                <c:pt idx="53">
                  <c:v>2.42</c:v>
                </c:pt>
                <c:pt idx="54">
                  <c:v>2.38</c:v>
                </c:pt>
                <c:pt idx="55">
                  <c:v>0.24</c:v>
                </c:pt>
                <c:pt idx="56">
                  <c:v>-0.44</c:v>
                </c:pt>
                <c:pt idx="57">
                  <c:v>0.57999999999999996</c:v>
                </c:pt>
                <c:pt idx="58">
                  <c:v>1.31</c:v>
                </c:pt>
                <c:pt idx="59">
                  <c:v>1.22</c:v>
                </c:pt>
                <c:pt idx="60">
                  <c:v>2.14</c:v>
                </c:pt>
                <c:pt idx="61">
                  <c:v>0.95</c:v>
                </c:pt>
                <c:pt idx="62">
                  <c:v>0.57999999999999996</c:v>
                </c:pt>
                <c:pt idx="63">
                  <c:v>1.18</c:v>
                </c:pt>
                <c:pt idx="64">
                  <c:v>0.79</c:v>
                </c:pt>
                <c:pt idx="65">
                  <c:v>0.3</c:v>
                </c:pt>
                <c:pt idx="66">
                  <c:v>0.46</c:v>
                </c:pt>
                <c:pt idx="67">
                  <c:v>1.19</c:v>
                </c:pt>
                <c:pt idx="68">
                  <c:v>0.68</c:v>
                </c:pt>
                <c:pt idx="69">
                  <c:v>0.88</c:v>
                </c:pt>
                <c:pt idx="70">
                  <c:v>1.43</c:v>
                </c:pt>
                <c:pt idx="71">
                  <c:v>0.46</c:v>
                </c:pt>
                <c:pt idx="72">
                  <c:v>0.06</c:v>
                </c:pt>
                <c:pt idx="73">
                  <c:v>-0.33</c:v>
                </c:pt>
                <c:pt idx="74">
                  <c:v>0.49</c:v>
                </c:pt>
                <c:pt idx="75">
                  <c:v>0.76</c:v>
                </c:pt>
                <c:pt idx="76">
                  <c:v>1.48</c:v>
                </c:pt>
                <c:pt idx="77">
                  <c:v>1.26</c:v>
                </c:pt>
                <c:pt idx="78">
                  <c:v>0.22</c:v>
                </c:pt>
                <c:pt idx="79">
                  <c:v>0.6</c:v>
                </c:pt>
                <c:pt idx="80">
                  <c:v>0.56999999999999995</c:v>
                </c:pt>
                <c:pt idx="81">
                  <c:v>1.4</c:v>
                </c:pt>
                <c:pt idx="82">
                  <c:v>1.31</c:v>
                </c:pt>
                <c:pt idx="83">
                  <c:v>0.49</c:v>
                </c:pt>
                <c:pt idx="84">
                  <c:v>1.1200000000000001</c:v>
                </c:pt>
                <c:pt idx="85">
                  <c:v>0.64</c:v>
                </c:pt>
                <c:pt idx="86">
                  <c:v>1.07</c:v>
                </c:pt>
                <c:pt idx="87">
                  <c:v>1.18</c:v>
                </c:pt>
                <c:pt idx="88">
                  <c:v>0.63</c:v>
                </c:pt>
                <c:pt idx="89">
                  <c:v>0.64</c:v>
                </c:pt>
                <c:pt idx="90">
                  <c:v>1.37</c:v>
                </c:pt>
                <c:pt idx="91">
                  <c:v>0.98</c:v>
                </c:pt>
                <c:pt idx="92">
                  <c:v>0.34</c:v>
                </c:pt>
                <c:pt idx="93">
                  <c:v>0.38</c:v>
                </c:pt>
                <c:pt idx="94">
                  <c:v>1.1299999999999999</c:v>
                </c:pt>
                <c:pt idx="95">
                  <c:v>0.87</c:v>
                </c:pt>
                <c:pt idx="96">
                  <c:v>1.07</c:v>
                </c:pt>
                <c:pt idx="97">
                  <c:v>2.33</c:v>
                </c:pt>
                <c:pt idx="98">
                  <c:v>0.04</c:v>
                </c:pt>
                <c:pt idx="99">
                  <c:v>-0.06</c:v>
                </c:pt>
                <c:pt idx="100">
                  <c:v>0.16</c:v>
                </c:pt>
                <c:pt idx="101">
                  <c:v>0.05</c:v>
                </c:pt>
                <c:pt idx="102">
                  <c:v>0.45</c:v>
                </c:pt>
                <c:pt idx="103">
                  <c:v>1.04</c:v>
                </c:pt>
                <c:pt idx="104">
                  <c:v>0.6</c:v>
                </c:pt>
                <c:pt idx="105">
                  <c:v>0.51</c:v>
                </c:pt>
                <c:pt idx="106">
                  <c:v>0.37</c:v>
                </c:pt>
                <c:pt idx="107">
                  <c:v>0.37</c:v>
                </c:pt>
                <c:pt idx="108">
                  <c:v>1.23</c:v>
                </c:pt>
                <c:pt idx="109">
                  <c:v>0.56999999999999995</c:v>
                </c:pt>
                <c:pt idx="110">
                  <c:v>0.66</c:v>
                </c:pt>
                <c:pt idx="111">
                  <c:v>0.73</c:v>
                </c:pt>
                <c:pt idx="112">
                  <c:v>0.51</c:v>
                </c:pt>
                <c:pt idx="113">
                  <c:v>0.15</c:v>
                </c:pt>
                <c:pt idx="114">
                  <c:v>0.31</c:v>
                </c:pt>
                <c:pt idx="115">
                  <c:v>0.14000000000000001</c:v>
                </c:pt>
                <c:pt idx="116">
                  <c:v>-0.17</c:v>
                </c:pt>
                <c:pt idx="117">
                  <c:v>0.01</c:v>
                </c:pt>
                <c:pt idx="118">
                  <c:v>2.65</c:v>
                </c:pt>
                <c:pt idx="119">
                  <c:v>0.49</c:v>
                </c:pt>
                <c:pt idx="120">
                  <c:v>0.11</c:v>
                </c:pt>
                <c:pt idx="121">
                  <c:v>-0.49</c:v>
                </c:pt>
                <c:pt idx="122">
                  <c:v>-0.46</c:v>
                </c:pt>
                <c:pt idx="123">
                  <c:v>0.22</c:v>
                </c:pt>
                <c:pt idx="124">
                  <c:v>0.76</c:v>
                </c:pt>
                <c:pt idx="125">
                  <c:v>0.62</c:v>
                </c:pt>
                <c:pt idx="126">
                  <c:v>1.26</c:v>
                </c:pt>
                <c:pt idx="127">
                  <c:v>0.91</c:v>
                </c:pt>
                <c:pt idx="128">
                  <c:v>0.54</c:v>
                </c:pt>
                <c:pt idx="129">
                  <c:v>0.74</c:v>
                </c:pt>
                <c:pt idx="130">
                  <c:v>0.34</c:v>
                </c:pt>
                <c:pt idx="131">
                  <c:v>0.26</c:v>
                </c:pt>
                <c:pt idx="132">
                  <c:v>0.45</c:v>
                </c:pt>
                <c:pt idx="133">
                  <c:v>0.78</c:v>
                </c:pt>
                <c:pt idx="134">
                  <c:v>1.08</c:v>
                </c:pt>
                <c:pt idx="135">
                  <c:v>0.95</c:v>
                </c:pt>
                <c:pt idx="136">
                  <c:v>-0.81</c:v>
                </c:pt>
                <c:pt idx="137">
                  <c:v>0.5</c:v>
                </c:pt>
                <c:pt idx="138">
                  <c:v>0.23</c:v>
                </c:pt>
                <c:pt idx="139">
                  <c:v>-0.45</c:v>
                </c:pt>
                <c:pt idx="140">
                  <c:v>0.14000000000000001</c:v>
                </c:pt>
                <c:pt idx="141">
                  <c:v>0.3</c:v>
                </c:pt>
                <c:pt idx="142">
                  <c:v>0.66</c:v>
                </c:pt>
                <c:pt idx="143">
                  <c:v>1.1399999999999999</c:v>
                </c:pt>
                <c:pt idx="144">
                  <c:v>1.37</c:v>
                </c:pt>
                <c:pt idx="145">
                  <c:v>0.73</c:v>
                </c:pt>
                <c:pt idx="146">
                  <c:v>0.54</c:v>
                </c:pt>
                <c:pt idx="147">
                  <c:v>0.43</c:v>
                </c:pt>
                <c:pt idx="148">
                  <c:v>0.3</c:v>
                </c:pt>
                <c:pt idx="149">
                  <c:v>0.73</c:v>
                </c:pt>
                <c:pt idx="150">
                  <c:v>0.87</c:v>
                </c:pt>
                <c:pt idx="151">
                  <c:v>1.25</c:v>
                </c:pt>
                <c:pt idx="152">
                  <c:v>0.32</c:v>
                </c:pt>
                <c:pt idx="153">
                  <c:v>0.75</c:v>
                </c:pt>
                <c:pt idx="154">
                  <c:v>0.7</c:v>
                </c:pt>
                <c:pt idx="155">
                  <c:v>0.57999999999999996</c:v>
                </c:pt>
                <c:pt idx="156">
                  <c:v>1.31</c:v>
                </c:pt>
                <c:pt idx="157">
                  <c:v>0.88</c:v>
                </c:pt>
                <c:pt idx="158">
                  <c:v>0.65</c:v>
                </c:pt>
                <c:pt idx="159">
                  <c:v>0.54</c:v>
                </c:pt>
                <c:pt idx="160">
                  <c:v>0.36</c:v>
                </c:pt>
                <c:pt idx="161">
                  <c:v>0.57999999999999996</c:v>
                </c:pt>
                <c:pt idx="162">
                  <c:v>0.84</c:v>
                </c:pt>
                <c:pt idx="163">
                  <c:v>-0.03</c:v>
                </c:pt>
                <c:pt idx="164">
                  <c:v>-0.26</c:v>
                </c:pt>
                <c:pt idx="165">
                  <c:v>0.28000000000000003</c:v>
                </c:pt>
                <c:pt idx="166">
                  <c:v>0.45</c:v>
                </c:pt>
                <c:pt idx="167">
                  <c:v>0.56000000000000005</c:v>
                </c:pt>
                <c:pt idx="168">
                  <c:v>1.19</c:v>
                </c:pt>
                <c:pt idx="169">
                  <c:v>0.69</c:v>
                </c:pt>
                <c:pt idx="170">
                  <c:v>0.43</c:v>
                </c:pt>
                <c:pt idx="171">
                  <c:v>0.45</c:v>
                </c:pt>
                <c:pt idx="172">
                  <c:v>0.25</c:v>
                </c:pt>
                <c:pt idx="173">
                  <c:v>0.27</c:v>
                </c:pt>
                <c:pt idx="174">
                  <c:v>0.27</c:v>
                </c:pt>
                <c:pt idx="175">
                  <c:v>0.28000000000000003</c:v>
                </c:pt>
                <c:pt idx="176">
                  <c:v>0.42</c:v>
                </c:pt>
                <c:pt idx="177">
                  <c:v>0.43</c:v>
                </c:pt>
                <c:pt idx="178">
                  <c:v>0.45</c:v>
                </c:pt>
                <c:pt idx="179">
                  <c:v>0.57999999999999996</c:v>
                </c:pt>
                <c:pt idx="180">
                  <c:v>1.53</c:v>
                </c:pt>
                <c:pt idx="181">
                  <c:v>0.74</c:v>
                </c:pt>
                <c:pt idx="182">
                  <c:v>0.72</c:v>
                </c:pt>
                <c:pt idx="183">
                  <c:v>0.53</c:v>
                </c:pt>
                <c:pt idx="184">
                  <c:v>0.83</c:v>
                </c:pt>
                <c:pt idx="185">
                  <c:v>0.4</c:v>
                </c:pt>
                <c:pt idx="186">
                  <c:v>0.48</c:v>
                </c:pt>
                <c:pt idx="187">
                  <c:v>0.28999999999999998</c:v>
                </c:pt>
                <c:pt idx="188">
                  <c:v>0.78</c:v>
                </c:pt>
                <c:pt idx="189">
                  <c:v>0.98</c:v>
                </c:pt>
                <c:pt idx="190">
                  <c:v>0.99</c:v>
                </c:pt>
                <c:pt idx="191">
                  <c:v>0.59</c:v>
                </c:pt>
                <c:pt idx="192">
                  <c:v>1.36</c:v>
                </c:pt>
                <c:pt idx="193">
                  <c:v>0.74</c:v>
                </c:pt>
                <c:pt idx="194">
                  <c:v>0.47</c:v>
                </c:pt>
                <c:pt idx="195">
                  <c:v>0.63</c:v>
                </c:pt>
                <c:pt idx="196">
                  <c:v>0.5</c:v>
                </c:pt>
                <c:pt idx="197">
                  <c:v>0.66</c:v>
                </c:pt>
                <c:pt idx="198">
                  <c:v>0.94</c:v>
                </c:pt>
                <c:pt idx="199">
                  <c:v>0.36</c:v>
                </c:pt>
                <c:pt idx="200">
                  <c:v>0.85</c:v>
                </c:pt>
                <c:pt idx="201">
                  <c:v>1.76</c:v>
                </c:pt>
                <c:pt idx="202">
                  <c:v>0.04</c:v>
                </c:pt>
                <c:pt idx="203">
                  <c:v>-0.04</c:v>
                </c:pt>
                <c:pt idx="204">
                  <c:v>0.91</c:v>
                </c:pt>
                <c:pt idx="205">
                  <c:v>-0.03</c:v>
                </c:pt>
                <c:pt idx="206">
                  <c:v>0.48</c:v>
                </c:pt>
                <c:pt idx="207">
                  <c:v>0.82</c:v>
                </c:pt>
                <c:pt idx="208">
                  <c:v>0.63</c:v>
                </c:pt>
                <c:pt idx="209">
                  <c:v>0.6</c:v>
                </c:pt>
                <c:pt idx="210">
                  <c:v>0.46</c:v>
                </c:pt>
                <c:pt idx="211">
                  <c:v>0.32</c:v>
                </c:pt>
                <c:pt idx="212">
                  <c:v>-0.38</c:v>
                </c:pt>
                <c:pt idx="213">
                  <c:v>-0.02</c:v>
                </c:pt>
                <c:pt idx="214">
                  <c:v>0.56999999999999995</c:v>
                </c:pt>
                <c:pt idx="215">
                  <c:v>1.29</c:v>
                </c:pt>
                <c:pt idx="216">
                  <c:v>1.32</c:v>
                </c:pt>
                <c:pt idx="217">
                  <c:v>0.35</c:v>
                </c:pt>
                <c:pt idx="218">
                  <c:v>0.86</c:v>
                </c:pt>
                <c:pt idx="219">
                  <c:v>0.23</c:v>
                </c:pt>
                <c:pt idx="220">
                  <c:v>-0.26</c:v>
                </c:pt>
                <c:pt idx="221">
                  <c:v>0.45</c:v>
                </c:pt>
                <c:pt idx="222">
                  <c:v>0.72</c:v>
                </c:pt>
                <c:pt idx="223">
                  <c:v>0.92</c:v>
                </c:pt>
                <c:pt idx="224">
                  <c:v>0.68</c:v>
                </c:pt>
                <c:pt idx="225">
                  <c:v>0.34</c:v>
                </c:pt>
                <c:pt idx="226">
                  <c:v>1.89</c:v>
                </c:pt>
                <c:pt idx="227">
                  <c:v>0.94</c:v>
                </c:pt>
                <c:pt idx="228">
                  <c:v>0.99</c:v>
                </c:pt>
                <c:pt idx="229">
                  <c:v>0.69</c:v>
                </c:pt>
                <c:pt idx="230">
                  <c:v>1.18</c:v>
                </c:pt>
                <c:pt idx="231">
                  <c:v>1.4</c:v>
                </c:pt>
                <c:pt idx="232">
                  <c:v>1.43</c:v>
                </c:pt>
                <c:pt idx="233">
                  <c:v>1.63</c:v>
                </c:pt>
                <c:pt idx="234">
                  <c:v>1.25</c:v>
                </c:pt>
                <c:pt idx="235">
                  <c:v>0.5</c:v>
                </c:pt>
                <c:pt idx="236">
                  <c:v>-0.15</c:v>
                </c:pt>
                <c:pt idx="237">
                  <c:v>0.5</c:v>
                </c:pt>
                <c:pt idx="238">
                  <c:v>0.01</c:v>
                </c:pt>
                <c:pt idx="239">
                  <c:v>-0.38</c:v>
                </c:pt>
                <c:pt idx="240">
                  <c:v>-0.42</c:v>
                </c:pt>
                <c:pt idx="241">
                  <c:v>-0.6</c:v>
                </c:pt>
                <c:pt idx="242">
                  <c:v>-0.25</c:v>
                </c:pt>
                <c:pt idx="243">
                  <c:v>7.0000000000000007E-2</c:v>
                </c:pt>
                <c:pt idx="244">
                  <c:v>0.13</c:v>
                </c:pt>
                <c:pt idx="245">
                  <c:v>-0.04</c:v>
                </c:pt>
                <c:pt idx="246">
                  <c:v>0.33</c:v>
                </c:pt>
                <c:pt idx="247">
                  <c:v>7.0000000000000007E-2</c:v>
                </c:pt>
                <c:pt idx="248">
                  <c:v>0.62</c:v>
                </c:pt>
                <c:pt idx="249">
                  <c:v>-0.19</c:v>
                </c:pt>
                <c:pt idx="250">
                  <c:v>0.05</c:v>
                </c:pt>
                <c:pt idx="251">
                  <c:v>-0.05</c:v>
                </c:pt>
                <c:pt idx="252">
                  <c:v>1.29</c:v>
                </c:pt>
                <c:pt idx="253">
                  <c:v>0.43</c:v>
                </c:pt>
                <c:pt idx="254">
                  <c:v>1.1599999999999999</c:v>
                </c:pt>
                <c:pt idx="255">
                  <c:v>-0.1</c:v>
                </c:pt>
                <c:pt idx="256">
                  <c:v>-0.1</c:v>
                </c:pt>
                <c:pt idx="257">
                  <c:v>0.5</c:v>
                </c:pt>
                <c:pt idx="258">
                  <c:v>0.38</c:v>
                </c:pt>
                <c:pt idx="259">
                  <c:v>0.04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0.77</c:v>
                </c:pt>
                <c:pt idx="263">
                  <c:v>0.08</c:v>
                </c:pt>
                <c:pt idx="264">
                  <c:v>0.82</c:v>
                </c:pt>
                <c:pt idx="265">
                  <c:v>0.75</c:v>
                </c:pt>
                <c:pt idx="266">
                  <c:v>0.92</c:v>
                </c:pt>
                <c:pt idx="267">
                  <c:v>0.63</c:v>
                </c:pt>
                <c:pt idx="268">
                  <c:v>0.49</c:v>
                </c:pt>
                <c:pt idx="269">
                  <c:v>0.53</c:v>
                </c:pt>
                <c:pt idx="270">
                  <c:v>0.95</c:v>
                </c:pt>
                <c:pt idx="271">
                  <c:v>0.6</c:v>
                </c:pt>
                <c:pt idx="272">
                  <c:v>-7.0000000000000007E-2</c:v>
                </c:pt>
                <c:pt idx="273">
                  <c:v>-0.04</c:v>
                </c:pt>
                <c:pt idx="274">
                  <c:v>0.22</c:v>
                </c:pt>
                <c:pt idx="275">
                  <c:v>0.22</c:v>
                </c:pt>
                <c:pt idx="276">
                  <c:v>0.09</c:v>
                </c:pt>
                <c:pt idx="277">
                  <c:v>0.5</c:v>
                </c:pt>
                <c:pt idx="278">
                  <c:v>0.33</c:v>
                </c:pt>
                <c:pt idx="279">
                  <c:v>0.37</c:v>
                </c:pt>
                <c:pt idx="280">
                  <c:v>0.13</c:v>
                </c:pt>
                <c:pt idx="281">
                  <c:v>0.12</c:v>
                </c:pt>
                <c:pt idx="282">
                  <c:v>0.35</c:v>
                </c:pt>
                <c:pt idx="283">
                  <c:v>0.45</c:v>
                </c:pt>
                <c:pt idx="284">
                  <c:v>0.49</c:v>
                </c:pt>
                <c:pt idx="285">
                  <c:v>0.03</c:v>
                </c:pt>
                <c:pt idx="286">
                  <c:v>-0.01</c:v>
                </c:pt>
                <c:pt idx="287">
                  <c:v>0.54</c:v>
                </c:pt>
                <c:pt idx="288">
                  <c:v>0.49</c:v>
                </c:pt>
                <c:pt idx="289">
                  <c:v>0.82</c:v>
                </c:pt>
                <c:pt idx="290">
                  <c:v>0.48</c:v>
                </c:pt>
                <c:pt idx="291">
                  <c:v>0.17</c:v>
                </c:pt>
                <c:pt idx="292">
                  <c:v>0.27</c:v>
                </c:pt>
                <c:pt idx="293">
                  <c:v>0.62</c:v>
                </c:pt>
                <c:pt idx="294">
                  <c:v>0.3</c:v>
                </c:pt>
                <c:pt idx="295">
                  <c:v>0.14000000000000001</c:v>
                </c:pt>
                <c:pt idx="296">
                  <c:v>0.28999999999999998</c:v>
                </c:pt>
                <c:pt idx="297">
                  <c:v>-0.03</c:v>
                </c:pt>
                <c:pt idx="298">
                  <c:v>0.45</c:v>
                </c:pt>
                <c:pt idx="299">
                  <c:v>0.31</c:v>
                </c:pt>
                <c:pt idx="300">
                  <c:v>0.25</c:v>
                </c:pt>
                <c:pt idx="301">
                  <c:v>0.2</c:v>
                </c:pt>
                <c:pt idx="302">
                  <c:v>0.23</c:v>
                </c:pt>
                <c:pt idx="303">
                  <c:v>0.19</c:v>
                </c:pt>
                <c:pt idx="304">
                  <c:v>0.22</c:v>
                </c:pt>
                <c:pt idx="305">
                  <c:v>0.53</c:v>
                </c:pt>
                <c:pt idx="306">
                  <c:v>0.56999999999999995</c:v>
                </c:pt>
                <c:pt idx="307">
                  <c:v>0.42</c:v>
                </c:pt>
                <c:pt idx="308">
                  <c:v>0.05</c:v>
                </c:pt>
                <c:pt idx="309">
                  <c:v>0.15</c:v>
                </c:pt>
                <c:pt idx="310">
                  <c:v>0.19</c:v>
                </c:pt>
                <c:pt idx="311">
                  <c:v>-0.11</c:v>
                </c:pt>
                <c:pt idx="312">
                  <c:v>-0.36</c:v>
                </c:pt>
                <c:pt idx="313">
                  <c:v>0.31</c:v>
                </c:pt>
                <c:pt idx="314">
                  <c:v>0.21</c:v>
                </c:pt>
                <c:pt idx="315">
                  <c:v>0.34</c:v>
                </c:pt>
                <c:pt idx="316">
                  <c:v>0.2</c:v>
                </c:pt>
                <c:pt idx="317">
                  <c:v>0.37</c:v>
                </c:pt>
                <c:pt idx="318">
                  <c:v>0.51</c:v>
                </c:pt>
                <c:pt idx="319">
                  <c:v>7.0000000000000007E-2</c:v>
                </c:pt>
                <c:pt idx="320">
                  <c:v>-0.03</c:v>
                </c:pt>
                <c:pt idx="321">
                  <c:v>0.5</c:v>
                </c:pt>
                <c:pt idx="322">
                  <c:v>0.47</c:v>
                </c:pt>
                <c:pt idx="323">
                  <c:v>0.43</c:v>
                </c:pt>
                <c:pt idx="324">
                  <c:v>0.91</c:v>
                </c:pt>
                <c:pt idx="325">
                  <c:v>0.21</c:v>
                </c:pt>
                <c:pt idx="326">
                  <c:v>0.2</c:v>
                </c:pt>
                <c:pt idx="327">
                  <c:v>0.17</c:v>
                </c:pt>
                <c:pt idx="328">
                  <c:v>0.46</c:v>
                </c:pt>
                <c:pt idx="329">
                  <c:v>0.44</c:v>
                </c:pt>
                <c:pt idx="330">
                  <c:v>0.69</c:v>
                </c:pt>
                <c:pt idx="331">
                  <c:v>0.18</c:v>
                </c:pt>
                <c:pt idx="332">
                  <c:v>-0.21</c:v>
                </c:pt>
                <c:pt idx="333">
                  <c:v>0.69</c:v>
                </c:pt>
                <c:pt idx="334">
                  <c:v>0.39</c:v>
                </c:pt>
                <c:pt idx="335">
                  <c:v>0.01</c:v>
                </c:pt>
                <c:pt idx="336">
                  <c:v>0.52</c:v>
                </c:pt>
                <c:pt idx="337">
                  <c:v>0.34</c:v>
                </c:pt>
                <c:pt idx="338">
                  <c:v>0.24</c:v>
                </c:pt>
                <c:pt idx="339">
                  <c:v>0.26</c:v>
                </c:pt>
                <c:pt idx="340">
                  <c:v>0.31</c:v>
                </c:pt>
                <c:pt idx="341">
                  <c:v>0.86</c:v>
                </c:pt>
                <c:pt idx="342">
                  <c:v>1.51</c:v>
                </c:pt>
                <c:pt idx="343">
                  <c:v>-0.3</c:v>
                </c:pt>
                <c:pt idx="344">
                  <c:v>-0.55000000000000004</c:v>
                </c:pt>
                <c:pt idx="345">
                  <c:v>0.54</c:v>
                </c:pt>
                <c:pt idx="346">
                  <c:v>0.86</c:v>
                </c:pt>
                <c:pt idx="347">
                  <c:v>0.95</c:v>
                </c:pt>
                <c:pt idx="348">
                  <c:v>-0.4</c:v>
                </c:pt>
                <c:pt idx="349">
                  <c:v>-0.2</c:v>
                </c:pt>
                <c:pt idx="350">
                  <c:v>0.23</c:v>
                </c:pt>
                <c:pt idx="351">
                  <c:v>0.04</c:v>
                </c:pt>
                <c:pt idx="352">
                  <c:v>0.47</c:v>
                </c:pt>
                <c:pt idx="353">
                  <c:v>0.56999999999999995</c:v>
                </c:pt>
                <c:pt idx="354">
                  <c:v>0.36</c:v>
                </c:pt>
                <c:pt idx="355">
                  <c:v>0.44</c:v>
                </c:pt>
                <c:pt idx="356">
                  <c:v>0.6</c:v>
                </c:pt>
                <c:pt idx="357">
                  <c:v>0.34</c:v>
                </c:pt>
                <c:pt idx="358">
                  <c:v>-0.28999999999999998</c:v>
                </c:pt>
                <c:pt idx="359">
                  <c:v>0.13</c:v>
                </c:pt>
                <c:pt idx="360">
                  <c:v>1.35</c:v>
                </c:pt>
                <c:pt idx="361">
                  <c:v>0.14000000000000001</c:v>
                </c:pt>
                <c:pt idx="362">
                  <c:v>-0.04</c:v>
                </c:pt>
                <c:pt idx="363">
                  <c:v>0.6</c:v>
                </c:pt>
                <c:pt idx="364">
                  <c:v>0.26</c:v>
                </c:pt>
                <c:pt idx="365">
                  <c:v>0.83</c:v>
                </c:pt>
                <c:pt idx="366">
                  <c:v>-0.06</c:v>
                </c:pt>
                <c:pt idx="367">
                  <c:v>-0.86</c:v>
                </c:pt>
                <c:pt idx="368">
                  <c:v>-0.57999999999999996</c:v>
                </c:pt>
                <c:pt idx="369">
                  <c:v>0.7</c:v>
                </c:pt>
                <c:pt idx="370">
                  <c:v>0.44</c:v>
                </c:pt>
                <c:pt idx="371">
                  <c:v>0.6</c:v>
                </c:pt>
                <c:pt idx="372">
                  <c:v>-0.24</c:v>
                </c:pt>
                <c:pt idx="373">
                  <c:v>-0.4</c:v>
                </c:pt>
                <c:pt idx="374">
                  <c:v>0.48</c:v>
                </c:pt>
                <c:pt idx="375">
                  <c:v>0.71</c:v>
                </c:pt>
                <c:pt idx="376">
                  <c:v>0.19</c:v>
                </c:pt>
                <c:pt idx="377">
                  <c:v>1.41</c:v>
                </c:pt>
                <c:pt idx="378">
                  <c:v>0.42</c:v>
                </c:pt>
                <c:pt idx="379">
                  <c:v>0.4</c:v>
                </c:pt>
                <c:pt idx="380">
                  <c:v>0.16</c:v>
                </c:pt>
                <c:pt idx="381">
                  <c:v>1.06</c:v>
                </c:pt>
                <c:pt idx="382">
                  <c:v>0.55000000000000004</c:v>
                </c:pt>
                <c:pt idx="383">
                  <c:v>-0.01</c:v>
                </c:pt>
                <c:pt idx="384">
                  <c:v>0.15</c:v>
                </c:pt>
                <c:pt idx="385">
                  <c:v>0.32</c:v>
                </c:pt>
                <c:pt idx="386">
                  <c:v>0.33</c:v>
                </c:pt>
                <c:pt idx="387">
                  <c:v>0.11</c:v>
                </c:pt>
                <c:pt idx="388">
                  <c:v>0.16</c:v>
                </c:pt>
                <c:pt idx="389">
                  <c:v>0.19</c:v>
                </c:pt>
                <c:pt idx="390">
                  <c:v>0.33</c:v>
                </c:pt>
                <c:pt idx="391">
                  <c:v>0.21</c:v>
                </c:pt>
                <c:pt idx="392">
                  <c:v>0.21</c:v>
                </c:pt>
                <c:pt idx="393">
                  <c:v>0.36</c:v>
                </c:pt>
                <c:pt idx="394">
                  <c:v>0.49</c:v>
                </c:pt>
                <c:pt idx="395">
                  <c:v>0.17</c:v>
                </c:pt>
                <c:pt idx="396">
                  <c:v>-0.04</c:v>
                </c:pt>
                <c:pt idx="397">
                  <c:v>0.42</c:v>
                </c:pt>
                <c:pt idx="398">
                  <c:v>1.5</c:v>
                </c:pt>
                <c:pt idx="399">
                  <c:v>0.54</c:v>
                </c:pt>
                <c:pt idx="400">
                  <c:v>1.31</c:v>
                </c:pt>
                <c:pt idx="401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E-4F07-8CEF-94AEDB06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 Estados Unidos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Unidos'!$B$2:$B$331</c:f>
              <c:numCache>
                <c:formatCode>General</c:formatCode>
                <c:ptCount val="33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  <c:pt idx="120">
                  <c:v>190.7</c:v>
                </c:pt>
                <c:pt idx="121">
                  <c:v>191.8</c:v>
                </c:pt>
                <c:pt idx="122">
                  <c:v>193.3</c:v>
                </c:pt>
                <c:pt idx="123">
                  <c:v>194.6</c:v>
                </c:pt>
                <c:pt idx="124">
                  <c:v>194.4</c:v>
                </c:pt>
                <c:pt idx="125">
                  <c:v>194.5</c:v>
                </c:pt>
                <c:pt idx="126">
                  <c:v>195.4</c:v>
                </c:pt>
                <c:pt idx="127">
                  <c:v>196.4</c:v>
                </c:pt>
                <c:pt idx="128">
                  <c:v>198.8</c:v>
                </c:pt>
                <c:pt idx="129">
                  <c:v>199.2</c:v>
                </c:pt>
                <c:pt idx="130">
                  <c:v>197.6</c:v>
                </c:pt>
                <c:pt idx="131">
                  <c:v>196.8</c:v>
                </c:pt>
                <c:pt idx="132">
                  <c:v>198.3</c:v>
                </c:pt>
                <c:pt idx="133">
                  <c:v>198.7</c:v>
                </c:pt>
                <c:pt idx="134">
                  <c:v>199.8</c:v>
                </c:pt>
                <c:pt idx="135">
                  <c:v>201.5</c:v>
                </c:pt>
                <c:pt idx="136">
                  <c:v>202.5</c:v>
                </c:pt>
                <c:pt idx="137">
                  <c:v>202.9</c:v>
                </c:pt>
                <c:pt idx="138">
                  <c:v>203.5</c:v>
                </c:pt>
                <c:pt idx="139">
                  <c:v>203.9</c:v>
                </c:pt>
                <c:pt idx="140">
                  <c:v>202.9</c:v>
                </c:pt>
                <c:pt idx="141">
                  <c:v>201.8</c:v>
                </c:pt>
                <c:pt idx="142">
                  <c:v>201.5</c:v>
                </c:pt>
                <c:pt idx="143">
                  <c:v>201.8</c:v>
                </c:pt>
                <c:pt idx="144">
                  <c:v>202.416</c:v>
                </c:pt>
                <c:pt idx="145">
                  <c:v>203.499</c:v>
                </c:pt>
                <c:pt idx="146">
                  <c:v>205.352</c:v>
                </c:pt>
                <c:pt idx="147">
                  <c:v>206.68600000000001</c:v>
                </c:pt>
                <c:pt idx="148">
                  <c:v>207.94900000000001</c:v>
                </c:pt>
                <c:pt idx="149">
                  <c:v>208.352</c:v>
                </c:pt>
                <c:pt idx="150">
                  <c:v>208.29900000000001</c:v>
                </c:pt>
                <c:pt idx="151">
                  <c:v>207.917</c:v>
                </c:pt>
                <c:pt idx="152">
                  <c:v>208.49</c:v>
                </c:pt>
                <c:pt idx="153">
                  <c:v>208.93600000000001</c:v>
                </c:pt>
                <c:pt idx="154">
                  <c:v>210.17699999999999</c:v>
                </c:pt>
                <c:pt idx="155">
                  <c:v>210.036</c:v>
                </c:pt>
                <c:pt idx="156">
                  <c:v>211.08</c:v>
                </c:pt>
                <c:pt idx="157">
                  <c:v>211.69300000000001</c:v>
                </c:pt>
                <c:pt idx="158">
                  <c:v>213.52799999999999</c:v>
                </c:pt>
                <c:pt idx="159">
                  <c:v>214.82300000000001</c:v>
                </c:pt>
                <c:pt idx="160">
                  <c:v>216.63200000000001</c:v>
                </c:pt>
                <c:pt idx="161">
                  <c:v>218.815</c:v>
                </c:pt>
                <c:pt idx="162">
                  <c:v>219.964</c:v>
                </c:pt>
                <c:pt idx="163">
                  <c:v>219.08600000000001</c:v>
                </c:pt>
                <c:pt idx="164">
                  <c:v>218.78299999999999</c:v>
                </c:pt>
                <c:pt idx="165">
                  <c:v>216.57300000000001</c:v>
                </c:pt>
                <c:pt idx="166">
                  <c:v>212.42500000000001</c:v>
                </c:pt>
                <c:pt idx="167">
                  <c:v>210.22800000000001</c:v>
                </c:pt>
                <c:pt idx="168">
                  <c:v>211.143</c:v>
                </c:pt>
                <c:pt idx="169">
                  <c:v>212.19300000000001</c:v>
                </c:pt>
                <c:pt idx="170">
                  <c:v>212.709</c:v>
                </c:pt>
                <c:pt idx="171">
                  <c:v>213.24</c:v>
                </c:pt>
                <c:pt idx="172">
                  <c:v>213.85599999999999</c:v>
                </c:pt>
                <c:pt idx="173">
                  <c:v>215.69300000000001</c:v>
                </c:pt>
                <c:pt idx="174">
                  <c:v>215.351</c:v>
                </c:pt>
                <c:pt idx="175">
                  <c:v>215.834</c:v>
                </c:pt>
                <c:pt idx="176">
                  <c:v>215.96899999999999</c:v>
                </c:pt>
                <c:pt idx="177">
                  <c:v>216.17699999999999</c:v>
                </c:pt>
                <c:pt idx="178">
                  <c:v>216.33</c:v>
                </c:pt>
                <c:pt idx="179">
                  <c:v>215.94900000000001</c:v>
                </c:pt>
                <c:pt idx="180">
                  <c:v>216.68700000000001</c:v>
                </c:pt>
                <c:pt idx="181">
                  <c:v>216.74100000000001</c:v>
                </c:pt>
                <c:pt idx="182">
                  <c:v>217.631</c:v>
                </c:pt>
                <c:pt idx="183">
                  <c:v>218.00899999999999</c:v>
                </c:pt>
                <c:pt idx="184">
                  <c:v>218.178</c:v>
                </c:pt>
                <c:pt idx="185">
                  <c:v>217.965</c:v>
                </c:pt>
                <c:pt idx="186">
                  <c:v>218.011</c:v>
                </c:pt>
                <c:pt idx="187">
                  <c:v>218.31200000000001</c:v>
                </c:pt>
                <c:pt idx="188">
                  <c:v>218.43899999999999</c:v>
                </c:pt>
                <c:pt idx="189">
                  <c:v>218.71100000000001</c:v>
                </c:pt>
                <c:pt idx="190">
                  <c:v>218.803</c:v>
                </c:pt>
                <c:pt idx="191">
                  <c:v>219.179</c:v>
                </c:pt>
                <c:pt idx="192">
                  <c:v>220.22300000000001</c:v>
                </c:pt>
                <c:pt idx="193">
                  <c:v>221.309</c:v>
                </c:pt>
                <c:pt idx="194">
                  <c:v>223.46700000000001</c:v>
                </c:pt>
                <c:pt idx="195">
                  <c:v>224.90600000000001</c:v>
                </c:pt>
                <c:pt idx="196">
                  <c:v>225.964</c:v>
                </c:pt>
                <c:pt idx="197">
                  <c:v>225.72200000000001</c:v>
                </c:pt>
                <c:pt idx="198">
                  <c:v>225.922</c:v>
                </c:pt>
                <c:pt idx="199">
                  <c:v>226.54499999999999</c:v>
                </c:pt>
                <c:pt idx="200">
                  <c:v>226.88900000000001</c:v>
                </c:pt>
                <c:pt idx="201">
                  <c:v>226.42099999999999</c:v>
                </c:pt>
                <c:pt idx="202">
                  <c:v>226.23</c:v>
                </c:pt>
                <c:pt idx="203">
                  <c:v>225.672</c:v>
                </c:pt>
                <c:pt idx="204">
                  <c:v>226.66499999999999</c:v>
                </c:pt>
                <c:pt idx="205">
                  <c:v>227.66300000000001</c:v>
                </c:pt>
                <c:pt idx="206">
                  <c:v>229.392</c:v>
                </c:pt>
                <c:pt idx="207">
                  <c:v>230.08500000000001</c:v>
                </c:pt>
                <c:pt idx="208">
                  <c:v>229.815</c:v>
                </c:pt>
                <c:pt idx="209">
                  <c:v>229.47800000000001</c:v>
                </c:pt>
                <c:pt idx="210">
                  <c:v>229.10400000000001</c:v>
                </c:pt>
                <c:pt idx="211">
                  <c:v>230.37899999999999</c:v>
                </c:pt>
                <c:pt idx="212">
                  <c:v>231.40700000000001</c:v>
                </c:pt>
                <c:pt idx="213">
                  <c:v>231.31700000000001</c:v>
                </c:pt>
                <c:pt idx="214">
                  <c:v>230.221</c:v>
                </c:pt>
                <c:pt idx="215">
                  <c:v>229.601</c:v>
                </c:pt>
                <c:pt idx="216">
                  <c:v>230.28</c:v>
                </c:pt>
                <c:pt idx="217">
                  <c:v>232.166</c:v>
                </c:pt>
                <c:pt idx="218">
                  <c:v>232.773</c:v>
                </c:pt>
                <c:pt idx="219">
                  <c:v>232.53100000000001</c:v>
                </c:pt>
                <c:pt idx="220">
                  <c:v>232.94499999999999</c:v>
                </c:pt>
                <c:pt idx="221">
                  <c:v>233.50399999999999</c:v>
                </c:pt>
                <c:pt idx="222">
                  <c:v>233.596</c:v>
                </c:pt>
                <c:pt idx="223">
                  <c:v>233.87700000000001</c:v>
                </c:pt>
                <c:pt idx="224">
                  <c:v>234.149</c:v>
                </c:pt>
                <c:pt idx="225">
                  <c:v>233.54599999999999</c:v>
                </c:pt>
                <c:pt idx="226">
                  <c:v>233.06899999999999</c:v>
                </c:pt>
                <c:pt idx="227">
                  <c:v>233.04900000000001</c:v>
                </c:pt>
                <c:pt idx="228">
                  <c:v>233.916</c:v>
                </c:pt>
                <c:pt idx="229">
                  <c:v>234.78100000000001</c:v>
                </c:pt>
                <c:pt idx="230">
                  <c:v>236.29300000000001</c:v>
                </c:pt>
                <c:pt idx="231">
                  <c:v>237.072</c:v>
                </c:pt>
                <c:pt idx="232">
                  <c:v>237.9</c:v>
                </c:pt>
                <c:pt idx="233">
                  <c:v>238.34299999999999</c:v>
                </c:pt>
                <c:pt idx="234">
                  <c:v>238.25</c:v>
                </c:pt>
                <c:pt idx="235">
                  <c:v>237.852</c:v>
                </c:pt>
                <c:pt idx="236">
                  <c:v>238.03100000000001</c:v>
                </c:pt>
                <c:pt idx="237">
                  <c:v>237.43299999999999</c:v>
                </c:pt>
                <c:pt idx="238">
                  <c:v>236.15100000000001</c:v>
                </c:pt>
                <c:pt idx="239">
                  <c:v>234.81200000000001</c:v>
                </c:pt>
                <c:pt idx="240">
                  <c:v>233.70699999999999</c:v>
                </c:pt>
                <c:pt idx="241">
                  <c:v>234.72200000000001</c:v>
                </c:pt>
                <c:pt idx="242">
                  <c:v>236.119</c:v>
                </c:pt>
                <c:pt idx="243">
                  <c:v>236.59899999999999</c:v>
                </c:pt>
                <c:pt idx="244">
                  <c:v>237.80500000000001</c:v>
                </c:pt>
                <c:pt idx="245">
                  <c:v>238.63800000000001</c:v>
                </c:pt>
                <c:pt idx="246">
                  <c:v>238.654</c:v>
                </c:pt>
                <c:pt idx="247">
                  <c:v>238.316</c:v>
                </c:pt>
                <c:pt idx="248">
                  <c:v>237.94499999999999</c:v>
                </c:pt>
                <c:pt idx="249">
                  <c:v>237.83799999999999</c:v>
                </c:pt>
                <c:pt idx="250">
                  <c:v>237.33600000000001</c:v>
                </c:pt>
                <c:pt idx="251">
                  <c:v>236.52500000000001</c:v>
                </c:pt>
                <c:pt idx="252">
                  <c:v>236.916</c:v>
                </c:pt>
                <c:pt idx="253">
                  <c:v>237.11099999999999</c:v>
                </c:pt>
                <c:pt idx="254">
                  <c:v>238.13200000000001</c:v>
                </c:pt>
                <c:pt idx="255">
                  <c:v>239.261</c:v>
                </c:pt>
                <c:pt idx="256">
                  <c:v>240.22900000000001</c:v>
                </c:pt>
                <c:pt idx="257">
                  <c:v>241.018</c:v>
                </c:pt>
                <c:pt idx="258">
                  <c:v>240.62799999999999</c:v>
                </c:pt>
                <c:pt idx="259">
                  <c:v>240.84899999999999</c:v>
                </c:pt>
                <c:pt idx="260">
                  <c:v>241.428</c:v>
                </c:pt>
                <c:pt idx="261">
                  <c:v>241.72900000000001</c:v>
                </c:pt>
                <c:pt idx="262">
                  <c:v>241.35300000000001</c:v>
                </c:pt>
                <c:pt idx="263">
                  <c:v>241.43199999999999</c:v>
                </c:pt>
                <c:pt idx="264">
                  <c:v>242.839</c:v>
                </c:pt>
                <c:pt idx="265">
                  <c:v>243.60300000000001</c:v>
                </c:pt>
                <c:pt idx="266">
                  <c:v>243.80099999999999</c:v>
                </c:pt>
                <c:pt idx="267">
                  <c:v>244.524</c:v>
                </c:pt>
                <c:pt idx="268">
                  <c:v>244.733</c:v>
                </c:pt>
                <c:pt idx="269">
                  <c:v>244.95500000000001</c:v>
                </c:pt>
                <c:pt idx="270">
                  <c:v>244.786</c:v>
                </c:pt>
                <c:pt idx="271">
                  <c:v>245.51900000000001</c:v>
                </c:pt>
                <c:pt idx="272">
                  <c:v>246.81899999999999</c:v>
                </c:pt>
                <c:pt idx="273">
                  <c:v>246.66300000000001</c:v>
                </c:pt>
                <c:pt idx="274">
                  <c:v>246.66900000000001</c:v>
                </c:pt>
                <c:pt idx="275">
                  <c:v>246.524</c:v>
                </c:pt>
                <c:pt idx="276">
                  <c:v>247.86699999999999</c:v>
                </c:pt>
                <c:pt idx="277">
                  <c:v>248.99100000000001</c:v>
                </c:pt>
                <c:pt idx="278">
                  <c:v>249.554</c:v>
                </c:pt>
                <c:pt idx="279">
                  <c:v>250.54599999999999</c:v>
                </c:pt>
                <c:pt idx="280">
                  <c:v>251.58799999999999</c:v>
                </c:pt>
                <c:pt idx="281">
                  <c:v>251.989</c:v>
                </c:pt>
                <c:pt idx="282">
                  <c:v>252.006</c:v>
                </c:pt>
                <c:pt idx="283">
                  <c:v>252.14599999999999</c:v>
                </c:pt>
                <c:pt idx="284">
                  <c:v>252.43899999999999</c:v>
                </c:pt>
                <c:pt idx="285">
                  <c:v>252.88499999999999</c:v>
                </c:pt>
                <c:pt idx="286">
                  <c:v>252.03800000000001</c:v>
                </c:pt>
                <c:pt idx="287">
                  <c:v>251.233</c:v>
                </c:pt>
                <c:pt idx="288">
                  <c:v>251.71199999999999</c:v>
                </c:pt>
                <c:pt idx="289">
                  <c:v>252.77600000000001</c:v>
                </c:pt>
                <c:pt idx="290">
                  <c:v>254.202</c:v>
                </c:pt>
                <c:pt idx="291">
                  <c:v>255.548</c:v>
                </c:pt>
                <c:pt idx="292">
                  <c:v>256.09199999999998</c:v>
                </c:pt>
                <c:pt idx="293">
                  <c:v>256.14299999999997</c:v>
                </c:pt>
                <c:pt idx="294">
                  <c:v>256.57100000000003</c:v>
                </c:pt>
                <c:pt idx="295">
                  <c:v>256.55799999999999</c:v>
                </c:pt>
                <c:pt idx="296">
                  <c:v>256.75900000000001</c:v>
                </c:pt>
                <c:pt idx="297">
                  <c:v>257.346</c:v>
                </c:pt>
                <c:pt idx="298">
                  <c:v>257.20800000000003</c:v>
                </c:pt>
                <c:pt idx="299">
                  <c:v>256.97399999999999</c:v>
                </c:pt>
                <c:pt idx="300">
                  <c:v>257.971</c:v>
                </c:pt>
                <c:pt idx="301">
                  <c:v>258.678</c:v>
                </c:pt>
                <c:pt idx="302">
                  <c:v>258.11500000000001</c:v>
                </c:pt>
                <c:pt idx="303">
                  <c:v>256.38900000000001</c:v>
                </c:pt>
                <c:pt idx="304">
                  <c:v>256.39400000000001</c:v>
                </c:pt>
                <c:pt idx="305">
                  <c:v>257.79700000000003</c:v>
                </c:pt>
                <c:pt idx="306">
                  <c:v>259.101</c:v>
                </c:pt>
                <c:pt idx="307">
                  <c:v>259.91800000000001</c:v>
                </c:pt>
                <c:pt idx="308">
                  <c:v>260.27999999999997</c:v>
                </c:pt>
                <c:pt idx="309">
                  <c:v>260.38799999999998</c:v>
                </c:pt>
                <c:pt idx="310">
                  <c:v>260.22899999999998</c:v>
                </c:pt>
                <c:pt idx="311">
                  <c:v>260.47399999999999</c:v>
                </c:pt>
                <c:pt idx="312">
                  <c:v>261.58199999999999</c:v>
                </c:pt>
                <c:pt idx="313">
                  <c:v>263.01400000000001</c:v>
                </c:pt>
                <c:pt idx="314">
                  <c:v>264.87700000000001</c:v>
                </c:pt>
                <c:pt idx="315">
                  <c:v>267.05399999999997</c:v>
                </c:pt>
                <c:pt idx="316">
                  <c:v>269.19499999999999</c:v>
                </c:pt>
                <c:pt idx="317">
                  <c:v>271.69600000000003</c:v>
                </c:pt>
                <c:pt idx="318">
                  <c:v>273.00299999999999</c:v>
                </c:pt>
                <c:pt idx="319">
                  <c:v>273.56700000000001</c:v>
                </c:pt>
                <c:pt idx="320">
                  <c:v>274.31</c:v>
                </c:pt>
                <c:pt idx="321">
                  <c:v>276.589</c:v>
                </c:pt>
                <c:pt idx="322">
                  <c:v>277.94799999999998</c:v>
                </c:pt>
                <c:pt idx="323">
                  <c:v>278.80200000000002</c:v>
                </c:pt>
                <c:pt idx="324">
                  <c:v>281.14800000000002</c:v>
                </c:pt>
                <c:pt idx="325">
                  <c:v>283.71600000000001</c:v>
                </c:pt>
                <c:pt idx="326">
                  <c:v>287.50400000000002</c:v>
                </c:pt>
                <c:pt idx="327">
                  <c:v>289.10899999999998</c:v>
                </c:pt>
                <c:pt idx="328">
                  <c:v>292.29599999999999</c:v>
                </c:pt>
                <c:pt idx="329">
                  <c:v>296.31099999999998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E-4A25-AB54-1C45F5B8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Unidos'!$C$2:$C$331</c:f>
              <c:numCache>
                <c:formatCode>General</c:formatCode>
                <c:ptCount val="330"/>
                <c:pt idx="0">
                  <c:v>4.0000000000000001E-3</c:v>
                </c:pt>
                <c:pt idx="1">
                  <c:v>3.9920159680637557E-3</c:v>
                </c:pt>
                <c:pt idx="2">
                  <c:v>3.3134526176274992E-3</c:v>
                </c:pt>
                <c:pt idx="3">
                  <c:v>3.3025099075296716E-3</c:v>
                </c:pt>
                <c:pt idx="4">
                  <c:v>1.9749835418036987E-3</c:v>
                </c:pt>
                <c:pt idx="5">
                  <c:v>1.9710906701708719E-3</c:v>
                </c:pt>
                <c:pt idx="6">
                  <c:v>0</c:v>
                </c:pt>
                <c:pt idx="7">
                  <c:v>2.6229508196722318E-3</c:v>
                </c:pt>
                <c:pt idx="8">
                  <c:v>1.9620667102679956E-3</c:v>
                </c:pt>
                <c:pt idx="9">
                  <c:v>3.2637075718016106E-3</c:v>
                </c:pt>
                <c:pt idx="10">
                  <c:v>-6.5061808718280822E-4</c:v>
                </c:pt>
                <c:pt idx="11">
                  <c:v>-6.5104166666662966E-4</c:v>
                </c:pt>
                <c:pt idx="12">
                  <c:v>5.8631921824103816E-3</c:v>
                </c:pt>
                <c:pt idx="13">
                  <c:v>3.2383419689119286E-3</c:v>
                </c:pt>
                <c:pt idx="14">
                  <c:v>5.1646223369914424E-3</c:v>
                </c:pt>
                <c:pt idx="15">
                  <c:v>3.8535645472064228E-3</c:v>
                </c:pt>
                <c:pt idx="16">
                  <c:v>1.9193857965449368E-3</c:v>
                </c:pt>
                <c:pt idx="17">
                  <c:v>6.3856960408670282E-4</c:v>
                </c:pt>
                <c:pt idx="18">
                  <c:v>1.9144862795150708E-3</c:v>
                </c:pt>
                <c:pt idx="19">
                  <c:v>1.9108280254778176E-3</c:v>
                </c:pt>
                <c:pt idx="20">
                  <c:v>3.1786395422759295E-3</c:v>
                </c:pt>
                <c:pt idx="21">
                  <c:v>3.1685678073509749E-3</c:v>
                </c:pt>
                <c:pt idx="22">
                  <c:v>1.8951358180667732E-3</c:v>
                </c:pt>
                <c:pt idx="23">
                  <c:v>0</c:v>
                </c:pt>
                <c:pt idx="24">
                  <c:v>3.1525851197982124E-3</c:v>
                </c:pt>
                <c:pt idx="25">
                  <c:v>3.14267756128217E-3</c:v>
                </c:pt>
                <c:pt idx="26">
                  <c:v>2.5062656641603454E-3</c:v>
                </c:pt>
                <c:pt idx="27">
                  <c:v>1.2499999999999734E-3</c:v>
                </c:pt>
                <c:pt idx="28">
                  <c:v>-6.2421972534332237E-4</c:v>
                </c:pt>
                <c:pt idx="29">
                  <c:v>1.2492192379762734E-3</c:v>
                </c:pt>
                <c:pt idx="30">
                  <c:v>1.2476606363067688E-3</c:v>
                </c:pt>
                <c:pt idx="31">
                  <c:v>1.8691588785046953E-3</c:v>
                </c:pt>
                <c:pt idx="32">
                  <c:v>2.4875621890545485E-3</c:v>
                </c:pt>
                <c:pt idx="33">
                  <c:v>2.4813895781639062E-3</c:v>
                </c:pt>
                <c:pt idx="34">
                  <c:v>-6.1881188118806385E-4</c:v>
                </c:pt>
                <c:pt idx="35">
                  <c:v>-1.2383900928791824E-3</c:v>
                </c:pt>
                <c:pt idx="36">
                  <c:v>1.8598884066955979E-3</c:v>
                </c:pt>
                <c:pt idx="37">
                  <c:v>1.8564356435644136E-3</c:v>
                </c:pt>
                <c:pt idx="38">
                  <c:v>1.8529956763433386E-3</c:v>
                </c:pt>
                <c:pt idx="39">
                  <c:v>1.8495684340320562E-3</c:v>
                </c:pt>
                <c:pt idx="40">
                  <c:v>1.8461538461538307E-3</c:v>
                </c:pt>
                <c:pt idx="41">
                  <c:v>1.2285012285011554E-3</c:v>
                </c:pt>
                <c:pt idx="42">
                  <c:v>1.2269938650306678E-3</c:v>
                </c:pt>
                <c:pt idx="43">
                  <c:v>1.225490196078427E-3</c:v>
                </c:pt>
                <c:pt idx="44">
                  <c:v>1.2239902080781739E-3</c:v>
                </c:pt>
                <c:pt idx="45">
                  <c:v>2.4449877750611915E-3</c:v>
                </c:pt>
                <c:pt idx="46">
                  <c:v>0</c:v>
                </c:pt>
                <c:pt idx="47">
                  <c:v>-6.0975609756097615E-4</c:v>
                </c:pt>
                <c:pt idx="48">
                  <c:v>2.4405125076265577E-3</c:v>
                </c:pt>
                <c:pt idx="49">
                  <c:v>1.2172854534386879E-3</c:v>
                </c:pt>
                <c:pt idx="50">
                  <c:v>3.0395136778116338E-3</c:v>
                </c:pt>
                <c:pt idx="51">
                  <c:v>7.2727272727270975E-3</c:v>
                </c:pt>
                <c:pt idx="52">
                  <c:v>0</c:v>
                </c:pt>
                <c:pt idx="53">
                  <c:v>0</c:v>
                </c:pt>
                <c:pt idx="54">
                  <c:v>3.0084235860408093E-3</c:v>
                </c:pt>
                <c:pt idx="55">
                  <c:v>2.3995200959807672E-3</c:v>
                </c:pt>
                <c:pt idx="56">
                  <c:v>4.7875523638540862E-3</c:v>
                </c:pt>
                <c:pt idx="57">
                  <c:v>1.7867778439546456E-3</c:v>
                </c:pt>
                <c:pt idx="58">
                  <c:v>5.9453032104661574E-4</c:v>
                </c:pt>
                <c:pt idx="59">
                  <c:v>0</c:v>
                </c:pt>
                <c:pt idx="60">
                  <c:v>2.9708853238266109E-3</c:v>
                </c:pt>
                <c:pt idx="61">
                  <c:v>5.924170616113722E-3</c:v>
                </c:pt>
                <c:pt idx="62">
                  <c:v>8.2449941107183289E-3</c:v>
                </c:pt>
                <c:pt idx="63">
                  <c:v>5.8411214953291157E-4</c:v>
                </c:pt>
                <c:pt idx="64">
                  <c:v>1.1675423234092097E-3</c:v>
                </c:pt>
                <c:pt idx="65">
                  <c:v>5.2478134110787167E-3</c:v>
                </c:pt>
                <c:pt idx="66">
                  <c:v>2.3201856148491462E-3</c:v>
                </c:pt>
                <c:pt idx="67">
                  <c:v>0</c:v>
                </c:pt>
                <c:pt idx="68">
                  <c:v>5.2083333333332593E-3</c:v>
                </c:pt>
                <c:pt idx="69">
                  <c:v>1.7271157167531026E-3</c:v>
                </c:pt>
                <c:pt idx="70">
                  <c:v>5.7471264367814356E-4</c:v>
                </c:pt>
                <c:pt idx="71">
                  <c:v>-5.7438253877073464E-4</c:v>
                </c:pt>
                <c:pt idx="72">
                  <c:v>6.3218390804598013E-3</c:v>
                </c:pt>
                <c:pt idx="73">
                  <c:v>3.9977155910908557E-3</c:v>
                </c:pt>
                <c:pt idx="74">
                  <c:v>2.2753128555175195E-3</c:v>
                </c:pt>
                <c:pt idx="75">
                  <c:v>3.9727582292850006E-3</c:v>
                </c:pt>
                <c:pt idx="76">
                  <c:v>4.5223289994347216E-3</c:v>
                </c:pt>
                <c:pt idx="77">
                  <c:v>1.6882386043894915E-3</c:v>
                </c:pt>
                <c:pt idx="78">
                  <c:v>-2.8089887640448952E-3</c:v>
                </c:pt>
                <c:pt idx="79">
                  <c:v>0</c:v>
                </c:pt>
                <c:pt idx="80">
                  <c:v>4.5070422535211652E-3</c:v>
                </c:pt>
                <c:pt idx="81">
                  <c:v>-3.3651149747617737E-3</c:v>
                </c:pt>
                <c:pt idx="82">
                  <c:v>-1.6882386043892694E-3</c:v>
                </c:pt>
                <c:pt idx="83">
                  <c:v>-3.9458850056370842E-3</c:v>
                </c:pt>
                <c:pt idx="84">
                  <c:v>2.2637238256932868E-3</c:v>
                </c:pt>
                <c:pt idx="85">
                  <c:v>3.9525691699606735E-3</c:v>
                </c:pt>
                <c:pt idx="86">
                  <c:v>5.6242969628796935E-3</c:v>
                </c:pt>
                <c:pt idx="87">
                  <c:v>5.5928411633110464E-3</c:v>
                </c:pt>
                <c:pt idx="88">
                  <c:v>0</c:v>
                </c:pt>
                <c:pt idx="89">
                  <c:v>5.5617352614012461E-4</c:v>
                </c:pt>
                <c:pt idx="90">
                  <c:v>1.1117287381878782E-3</c:v>
                </c:pt>
                <c:pt idx="91">
                  <c:v>3.331482509716821E-3</c:v>
                </c:pt>
                <c:pt idx="92">
                  <c:v>1.6602102933038765E-3</c:v>
                </c:pt>
                <c:pt idx="93">
                  <c:v>1.6574585635360517E-3</c:v>
                </c:pt>
                <c:pt idx="94">
                  <c:v>0</c:v>
                </c:pt>
                <c:pt idx="95">
                  <c:v>-2.2062879205736463E-3</c:v>
                </c:pt>
                <c:pt idx="96">
                  <c:v>4.4223327805417156E-3</c:v>
                </c:pt>
                <c:pt idx="97">
                  <c:v>7.7050082553660193E-3</c:v>
                </c:pt>
                <c:pt idx="98">
                  <c:v>6.007646095030017E-3</c:v>
                </c:pt>
                <c:pt idx="99">
                  <c:v>-2.1715526601518986E-3</c:v>
                </c:pt>
                <c:pt idx="100">
                  <c:v>-1.6322089227421843E-3</c:v>
                </c:pt>
                <c:pt idx="101">
                  <c:v>1.0899182561308063E-3</c:v>
                </c:pt>
                <c:pt idx="102">
                  <c:v>1.0887316276537717E-3</c:v>
                </c:pt>
                <c:pt idx="103">
                  <c:v>3.8064165307232223E-3</c:v>
                </c:pt>
                <c:pt idx="104">
                  <c:v>3.250270855904569E-3</c:v>
                </c:pt>
                <c:pt idx="105">
                  <c:v>-1.0799136069113979E-3</c:v>
                </c:pt>
                <c:pt idx="106">
                  <c:v>-2.7027027027026751E-3</c:v>
                </c:pt>
                <c:pt idx="107">
                  <c:v>-1.0840108401083404E-3</c:v>
                </c:pt>
                <c:pt idx="108">
                  <c:v>4.8833423765597406E-3</c:v>
                </c:pt>
                <c:pt idx="109">
                  <c:v>5.3995680345573227E-3</c:v>
                </c:pt>
                <c:pt idx="110">
                  <c:v>6.4446831364124435E-3</c:v>
                </c:pt>
                <c:pt idx="111">
                  <c:v>3.2017075773744796E-3</c:v>
                </c:pt>
                <c:pt idx="112">
                  <c:v>5.8510638297872841E-3</c:v>
                </c:pt>
                <c:pt idx="113">
                  <c:v>3.1729243786355887E-3</c:v>
                </c:pt>
                <c:pt idx="114">
                  <c:v>-1.581444385872377E-3</c:v>
                </c:pt>
                <c:pt idx="115">
                  <c:v>5.2798310454060804E-4</c:v>
                </c:pt>
                <c:pt idx="116">
                  <c:v>2.1108179419524475E-3</c:v>
                </c:pt>
                <c:pt idx="117">
                  <c:v>5.26592943654558E-3</c:v>
                </c:pt>
                <c:pt idx="118">
                  <c:v>5.238344683080598E-4</c:v>
                </c:pt>
                <c:pt idx="119">
                  <c:v>-3.6649214659685292E-3</c:v>
                </c:pt>
                <c:pt idx="120">
                  <c:v>2.1019442984759884E-3</c:v>
                </c:pt>
                <c:pt idx="121">
                  <c:v>5.7682223387520715E-3</c:v>
                </c:pt>
                <c:pt idx="122">
                  <c:v>7.8206465067778286E-3</c:v>
                </c:pt>
                <c:pt idx="123">
                  <c:v>6.7252974650799935E-3</c:v>
                </c:pt>
                <c:pt idx="124">
                  <c:v>-1.0277492291880241E-3</c:v>
                </c:pt>
                <c:pt idx="125">
                  <c:v>5.1440329218110925E-4</c:v>
                </c:pt>
                <c:pt idx="126">
                  <c:v>4.6272493573265017E-3</c:v>
                </c:pt>
                <c:pt idx="127">
                  <c:v>5.1177072671442225E-3</c:v>
                </c:pt>
                <c:pt idx="128">
                  <c:v>1.2219959266802416E-2</c:v>
                </c:pt>
                <c:pt idx="129">
                  <c:v>2.012072434607548E-3</c:v>
                </c:pt>
                <c:pt idx="130">
                  <c:v>-8.0321285140562138E-3</c:v>
                </c:pt>
                <c:pt idx="131">
                  <c:v>-4.0485829959513442E-3</c:v>
                </c:pt>
                <c:pt idx="132">
                  <c:v>7.6219512195121464E-3</c:v>
                </c:pt>
                <c:pt idx="133">
                  <c:v>2.0171457387794245E-3</c:v>
                </c:pt>
                <c:pt idx="134">
                  <c:v>5.5359838953197293E-3</c:v>
                </c:pt>
                <c:pt idx="135">
                  <c:v>8.5085085085083723E-3</c:v>
                </c:pt>
                <c:pt idx="136">
                  <c:v>4.9627791563275903E-3</c:v>
                </c:pt>
                <c:pt idx="137">
                  <c:v>1.9753086419753707E-3</c:v>
                </c:pt>
                <c:pt idx="138">
                  <c:v>2.9571217348447476E-3</c:v>
                </c:pt>
                <c:pt idx="139">
                  <c:v>1.9656019656020263E-3</c:v>
                </c:pt>
                <c:pt idx="140">
                  <c:v>-4.9043648847474364E-3</c:v>
                </c:pt>
                <c:pt idx="141">
                  <c:v>-5.4213898472152966E-3</c:v>
                </c:pt>
                <c:pt idx="142">
                  <c:v>-1.4866204162538033E-3</c:v>
                </c:pt>
                <c:pt idx="143">
                  <c:v>1.4888337468983437E-3</c:v>
                </c:pt>
                <c:pt idx="144">
                  <c:v>3.0525272547075044E-3</c:v>
                </c:pt>
                <c:pt idx="145">
                  <c:v>5.3503675598767231E-3</c:v>
                </c:pt>
                <c:pt idx="146">
                  <c:v>9.1056958510853381E-3</c:v>
                </c:pt>
                <c:pt idx="147">
                  <c:v>6.4961626865089883E-3</c:v>
                </c:pt>
                <c:pt idx="148">
                  <c:v>6.110718674704696E-3</c:v>
                </c:pt>
                <c:pt idx="149">
                  <c:v>1.9379751766057662E-3</c:v>
                </c:pt>
                <c:pt idx="150">
                  <c:v>-2.543772078021922E-4</c:v>
                </c:pt>
                <c:pt idx="151">
                  <c:v>-1.8339022270870142E-3</c:v>
                </c:pt>
                <c:pt idx="152">
                  <c:v>2.755907405358915E-3</c:v>
                </c:pt>
                <c:pt idx="153">
                  <c:v>2.1391913281212371E-3</c:v>
                </c:pt>
                <c:pt idx="154">
                  <c:v>5.9396178734156813E-3</c:v>
                </c:pt>
                <c:pt idx="155">
                  <c:v>-6.7086312964781403E-4</c:v>
                </c:pt>
                <c:pt idx="156">
                  <c:v>4.9705764726046819E-3</c:v>
                </c:pt>
                <c:pt idx="157">
                  <c:v>2.9041121849535667E-3</c:v>
                </c:pt>
                <c:pt idx="158">
                  <c:v>8.6682129309896272E-3</c:v>
                </c:pt>
                <c:pt idx="159">
                  <c:v>6.0647783897194163E-3</c:v>
                </c:pt>
                <c:pt idx="160">
                  <c:v>8.4208860317562806E-3</c:v>
                </c:pt>
                <c:pt idx="161">
                  <c:v>1.0076996934894167E-2</c:v>
                </c:pt>
                <c:pt idx="162">
                  <c:v>5.2510111281218741E-3</c:v>
                </c:pt>
                <c:pt idx="163">
                  <c:v>-3.9915622556417896E-3</c:v>
                </c:pt>
                <c:pt idx="164">
                  <c:v>-1.3830185406644713E-3</c:v>
                </c:pt>
                <c:pt idx="165">
                  <c:v>-1.010133328457874E-2</c:v>
                </c:pt>
                <c:pt idx="166">
                  <c:v>-1.9152895328595876E-2</c:v>
                </c:pt>
                <c:pt idx="167">
                  <c:v>-1.0342473814287434E-2</c:v>
                </c:pt>
                <c:pt idx="168">
                  <c:v>4.3524173754210249E-3</c:v>
                </c:pt>
                <c:pt idx="169">
                  <c:v>4.9729330359047363E-3</c:v>
                </c:pt>
                <c:pt idx="170">
                  <c:v>2.4317484554154944E-3</c:v>
                </c:pt>
                <c:pt idx="171">
                  <c:v>2.4963682777880969E-3</c:v>
                </c:pt>
                <c:pt idx="172">
                  <c:v>2.8887638341774657E-3</c:v>
                </c:pt>
                <c:pt idx="173">
                  <c:v>8.589892263953347E-3</c:v>
                </c:pt>
                <c:pt idx="174">
                  <c:v>-1.5855869221532704E-3</c:v>
                </c:pt>
                <c:pt idx="175">
                  <c:v>2.2428500448106181E-3</c:v>
                </c:pt>
                <c:pt idx="176">
                  <c:v>6.2548069349599444E-4</c:v>
                </c:pt>
                <c:pt idx="177">
                  <c:v>9.6310118581843795E-4</c:v>
                </c:pt>
                <c:pt idx="178">
                  <c:v>7.0775336876738315E-4</c:v>
                </c:pt>
                <c:pt idx="179">
                  <c:v>-1.7611981694632961E-3</c:v>
                </c:pt>
                <c:pt idx="180">
                  <c:v>3.4174735701484327E-3</c:v>
                </c:pt>
                <c:pt idx="181">
                  <c:v>2.4920738207656612E-4</c:v>
                </c:pt>
                <c:pt idx="182">
                  <c:v>4.1062835365712758E-3</c:v>
                </c:pt>
                <c:pt idx="183">
                  <c:v>1.736884910697345E-3</c:v>
                </c:pt>
                <c:pt idx="184">
                  <c:v>7.75197354237811E-4</c:v>
                </c:pt>
                <c:pt idx="185">
                  <c:v>-9.7626708467390966E-4</c:v>
                </c:pt>
                <c:pt idx="186">
                  <c:v>2.1104305737162932E-4</c:v>
                </c:pt>
                <c:pt idx="187">
                  <c:v>1.3806642784079948E-3</c:v>
                </c:pt>
                <c:pt idx="188">
                  <c:v>5.8173623071566816E-4</c:v>
                </c:pt>
                <c:pt idx="189">
                  <c:v>1.2451988884769616E-3</c:v>
                </c:pt>
                <c:pt idx="190">
                  <c:v>4.206464238194485E-4</c:v>
                </c:pt>
                <c:pt idx="191">
                  <c:v>1.718440789203024E-3</c:v>
                </c:pt>
                <c:pt idx="192">
                  <c:v>4.7632300539741657E-3</c:v>
                </c:pt>
                <c:pt idx="193">
                  <c:v>4.9313650254514396E-3</c:v>
                </c:pt>
                <c:pt idx="194">
                  <c:v>9.7510720305094001E-3</c:v>
                </c:pt>
                <c:pt idx="195">
                  <c:v>6.4394295354570641E-3</c:v>
                </c:pt>
                <c:pt idx="196">
                  <c:v>4.7041875272335609E-3</c:v>
                </c:pt>
                <c:pt idx="197">
                  <c:v>-1.0709670566992902E-3</c:v>
                </c:pt>
                <c:pt idx="198">
                  <c:v>8.8604566679362229E-4</c:v>
                </c:pt>
                <c:pt idx="199">
                  <c:v>2.7575889023645495E-3</c:v>
                </c:pt>
                <c:pt idx="200">
                  <c:v>1.5184621156945077E-3</c:v>
                </c:pt>
                <c:pt idx="201">
                  <c:v>-2.0626826333582926E-3</c:v>
                </c:pt>
                <c:pt idx="202">
                  <c:v>-8.4356133044194426E-4</c:v>
                </c:pt>
                <c:pt idx="203">
                  <c:v>-2.4665163771382392E-3</c:v>
                </c:pt>
                <c:pt idx="204">
                  <c:v>4.4001914282676413E-3</c:v>
                </c:pt>
                <c:pt idx="205">
                  <c:v>4.4029735512762791E-3</c:v>
                </c:pt>
                <c:pt idx="206">
                  <c:v>7.5945586239309915E-3</c:v>
                </c:pt>
                <c:pt idx="207">
                  <c:v>3.0210295040804525E-3</c:v>
                </c:pt>
                <c:pt idx="208">
                  <c:v>-1.1734793663211729E-3</c:v>
                </c:pt>
                <c:pt idx="209">
                  <c:v>-1.4663968844504938E-3</c:v>
                </c:pt>
                <c:pt idx="210">
                  <c:v>-1.6297858618254946E-3</c:v>
                </c:pt>
                <c:pt idx="211">
                  <c:v>5.5651581814371021E-3</c:v>
                </c:pt>
                <c:pt idx="212">
                  <c:v>4.4622122676112319E-3</c:v>
                </c:pt>
                <c:pt idx="213">
                  <c:v>-3.8892514055322014E-4</c:v>
                </c:pt>
                <c:pt idx="214">
                  <c:v>-4.73808669488196E-3</c:v>
                </c:pt>
                <c:pt idx="215">
                  <c:v>-2.6930644902072309E-3</c:v>
                </c:pt>
                <c:pt idx="216">
                  <c:v>2.957304192926058E-3</c:v>
                </c:pt>
                <c:pt idx="217">
                  <c:v>8.1900295292687275E-3</c:v>
                </c:pt>
                <c:pt idx="218">
                  <c:v>2.6145085843749527E-3</c:v>
                </c:pt>
                <c:pt idx="219">
                  <c:v>-1.0396394770870732E-3</c:v>
                </c:pt>
                <c:pt idx="220">
                  <c:v>1.7804077735872337E-3</c:v>
                </c:pt>
                <c:pt idx="221">
                  <c:v>2.3997080855995279E-3</c:v>
                </c:pt>
                <c:pt idx="222">
                  <c:v>3.9399753323299258E-4</c:v>
                </c:pt>
                <c:pt idx="223">
                  <c:v>1.2029315570472043E-3</c:v>
                </c:pt>
                <c:pt idx="224">
                  <c:v>1.1630044852635191E-3</c:v>
                </c:pt>
                <c:pt idx="225">
                  <c:v>-2.5752832598047171E-3</c:v>
                </c:pt>
                <c:pt idx="226">
                  <c:v>-2.042424190523473E-3</c:v>
                </c:pt>
                <c:pt idx="227">
                  <c:v>-8.5811497882559706E-5</c:v>
                </c:pt>
                <c:pt idx="228">
                  <c:v>3.7202476732360878E-3</c:v>
                </c:pt>
                <c:pt idx="229">
                  <c:v>3.6979086509687509E-3</c:v>
                </c:pt>
                <c:pt idx="230">
                  <c:v>6.4400441262282282E-3</c:v>
                </c:pt>
                <c:pt idx="231">
                  <c:v>3.2967544531576909E-3</c:v>
                </c:pt>
                <c:pt idx="232">
                  <c:v>3.4926098400485106E-3</c:v>
                </c:pt>
                <c:pt idx="233">
                  <c:v>1.8621269440941557E-3</c:v>
                </c:pt>
                <c:pt idx="234">
                  <c:v>-3.901939641608454E-4</c:v>
                </c:pt>
                <c:pt idx="235">
                  <c:v>-1.6705141657922251E-3</c:v>
                </c:pt>
                <c:pt idx="236">
                  <c:v>7.5256882431085081E-4</c:v>
                </c:pt>
                <c:pt idx="237">
                  <c:v>-2.5122778125539202E-3</c:v>
                </c:pt>
                <c:pt idx="238">
                  <c:v>-5.3994179410612464E-3</c:v>
                </c:pt>
                <c:pt idx="239">
                  <c:v>-5.6701009100109667E-3</c:v>
                </c:pt>
                <c:pt idx="240">
                  <c:v>-4.7058923734732971E-3</c:v>
                </c:pt>
                <c:pt idx="241">
                  <c:v>4.3430449237722435E-3</c:v>
                </c:pt>
                <c:pt idx="242">
                  <c:v>5.9517216110973603E-3</c:v>
                </c:pt>
                <c:pt idx="243">
                  <c:v>2.0328732545877859E-3</c:v>
                </c:pt>
                <c:pt idx="244">
                  <c:v>5.0972320254947245E-3</c:v>
                </c:pt>
                <c:pt idx="245">
                  <c:v>3.5028699985282241E-3</c:v>
                </c:pt>
                <c:pt idx="246">
                  <c:v>6.7047159295618997E-5</c:v>
                </c:pt>
                <c:pt idx="247">
                  <c:v>-1.4162762828194841E-3</c:v>
                </c:pt>
                <c:pt idx="248">
                  <c:v>-1.5567565753034085E-3</c:v>
                </c:pt>
                <c:pt idx="249">
                  <c:v>-4.4968375044651676E-4</c:v>
                </c:pt>
                <c:pt idx="250">
                  <c:v>-2.1106803790814643E-3</c:v>
                </c:pt>
                <c:pt idx="251">
                  <c:v>-3.4170964371187385E-3</c:v>
                </c:pt>
                <c:pt idx="252">
                  <c:v>1.6531022090686687E-3</c:v>
                </c:pt>
                <c:pt idx="253">
                  <c:v>8.2307653345492504E-4</c:v>
                </c:pt>
                <c:pt idx="254">
                  <c:v>4.3060001433927741E-3</c:v>
                </c:pt>
                <c:pt idx="255">
                  <c:v>4.7410679791040078E-3</c:v>
                </c:pt>
                <c:pt idx="256">
                  <c:v>4.0457909981150841E-3</c:v>
                </c:pt>
                <c:pt idx="257">
                  <c:v>3.2843661672818936E-3</c:v>
                </c:pt>
                <c:pt idx="258">
                  <c:v>-1.618136404749948E-3</c:v>
                </c:pt>
                <c:pt idx="259">
                  <c:v>9.1843010788439372E-4</c:v>
                </c:pt>
                <c:pt idx="260">
                  <c:v>2.4039958646289161E-3</c:v>
                </c:pt>
                <c:pt idx="261">
                  <c:v>1.2467485130143174E-3</c:v>
                </c:pt>
                <c:pt idx="262">
                  <c:v>-1.5554608673349346E-3</c:v>
                </c:pt>
                <c:pt idx="263">
                  <c:v>3.2732139231739232E-4</c:v>
                </c:pt>
                <c:pt idx="264">
                  <c:v>5.8277278902547636E-3</c:v>
                </c:pt>
                <c:pt idx="265">
                  <c:v>3.1461173864164582E-3</c:v>
                </c:pt>
                <c:pt idx="266">
                  <c:v>8.1279787194721287E-4</c:v>
                </c:pt>
                <c:pt idx="267">
                  <c:v>2.965533365326678E-3</c:v>
                </c:pt>
                <c:pt idx="268">
                  <c:v>8.5472182689638743E-4</c:v>
                </c:pt>
                <c:pt idx="269">
                  <c:v>9.0711101486107282E-4</c:v>
                </c:pt>
                <c:pt idx="270">
                  <c:v>-6.8992263885203631E-4</c:v>
                </c:pt>
                <c:pt idx="271">
                  <c:v>2.9944522971085963E-3</c:v>
                </c:pt>
                <c:pt idx="272">
                  <c:v>5.2949058932301174E-3</c:v>
                </c:pt>
                <c:pt idx="273">
                  <c:v>-6.3204210372769243E-4</c:v>
                </c:pt>
                <c:pt idx="274">
                  <c:v>2.4324685907517463E-5</c:v>
                </c:pt>
                <c:pt idx="275">
                  <c:v>-5.8783227726233456E-4</c:v>
                </c:pt>
                <c:pt idx="276">
                  <c:v>5.4477454527752656E-3</c:v>
                </c:pt>
                <c:pt idx="277">
                  <c:v>4.5346899748657243E-3</c:v>
                </c:pt>
                <c:pt idx="278">
                  <c:v>2.2611259041491749E-3</c:v>
                </c:pt>
                <c:pt idx="279">
                  <c:v>3.9750915633489647E-3</c:v>
                </c:pt>
                <c:pt idx="280">
                  <c:v>4.1589169254347969E-3</c:v>
                </c:pt>
                <c:pt idx="281">
                  <c:v>1.5938757015439009E-3</c:v>
                </c:pt>
                <c:pt idx="282">
                  <c:v>6.7463262285238912E-5</c:v>
                </c:pt>
                <c:pt idx="283">
                  <c:v>5.5554232835719475E-4</c:v>
                </c:pt>
                <c:pt idx="284">
                  <c:v>1.1620251758901468E-3</c:v>
                </c:pt>
                <c:pt idx="285">
                  <c:v>1.766763455725906E-3</c:v>
                </c:pt>
                <c:pt idx="286">
                  <c:v>-3.3493485181009808E-3</c:v>
                </c:pt>
                <c:pt idx="287">
                  <c:v>-3.1939628151310684E-3</c:v>
                </c:pt>
                <c:pt idx="288">
                  <c:v>1.9065966652469513E-3</c:v>
                </c:pt>
                <c:pt idx="289">
                  <c:v>4.2270531400967482E-3</c:v>
                </c:pt>
                <c:pt idx="290">
                  <c:v>5.6413583568060144E-3</c:v>
                </c:pt>
                <c:pt idx="291">
                  <c:v>5.2950016128905375E-3</c:v>
                </c:pt>
                <c:pt idx="292">
                  <c:v>2.1287585893843275E-3</c:v>
                </c:pt>
                <c:pt idx="293">
                  <c:v>1.9914718148150712E-4</c:v>
                </c:pt>
                <c:pt idx="294">
                  <c:v>1.6709416224534035E-3</c:v>
                </c:pt>
                <c:pt idx="295">
                  <c:v>-5.0668236082906937E-5</c:v>
                </c:pt>
                <c:pt idx="296">
                  <c:v>7.8344857693002368E-4</c:v>
                </c:pt>
                <c:pt idx="297">
                  <c:v>2.2861905522297832E-3</c:v>
                </c:pt>
                <c:pt idx="298">
                  <c:v>-5.3624303466914824E-4</c:v>
                </c:pt>
                <c:pt idx="299">
                  <c:v>-9.0976952505383846E-4</c:v>
                </c:pt>
                <c:pt idx="300">
                  <c:v>3.8797699378148032E-3</c:v>
                </c:pt>
                <c:pt idx="301">
                  <c:v>2.7406181314952871E-3</c:v>
                </c:pt>
                <c:pt idx="302">
                  <c:v>-2.1764510317846542E-3</c:v>
                </c:pt>
                <c:pt idx="303">
                  <c:v>-6.6869418669972536E-3</c:v>
                </c:pt>
                <c:pt idx="304">
                  <c:v>1.9501616683959E-5</c:v>
                </c:pt>
                <c:pt idx="305">
                  <c:v>5.4720469277753647E-3</c:v>
                </c:pt>
                <c:pt idx="306">
                  <c:v>5.0582435016697236E-3</c:v>
                </c:pt>
                <c:pt idx="307">
                  <c:v>3.1532105240814623E-3</c:v>
                </c:pt>
                <c:pt idx="308">
                  <c:v>1.3927469432666317E-3</c:v>
                </c:pt>
                <c:pt idx="309">
                  <c:v>4.1493775933609811E-4</c:v>
                </c:pt>
                <c:pt idx="310">
                  <c:v>-6.1062721784410634E-4</c:v>
                </c:pt>
                <c:pt idx="311">
                  <c:v>9.4147846704251137E-4</c:v>
                </c:pt>
                <c:pt idx="312">
                  <c:v>4.2537834870275404E-3</c:v>
                </c:pt>
                <c:pt idx="313">
                  <c:v>5.4743827939232048E-3</c:v>
                </c:pt>
                <c:pt idx="314">
                  <c:v>7.083273133749568E-3</c:v>
                </c:pt>
                <c:pt idx="315">
                  <c:v>8.2189091540600945E-3</c:v>
                </c:pt>
                <c:pt idx="316">
                  <c:v>8.017105154762838E-3</c:v>
                </c:pt>
                <c:pt idx="317">
                  <c:v>9.2906629023572496E-3</c:v>
                </c:pt>
                <c:pt idx="318">
                  <c:v>4.8105235262938528E-3</c:v>
                </c:pt>
                <c:pt idx="319">
                  <c:v>2.0659113636114501E-3</c:v>
                </c:pt>
                <c:pt idx="320">
                  <c:v>2.715970859058281E-3</c:v>
                </c:pt>
                <c:pt idx="321">
                  <c:v>8.3081185520030854E-3</c:v>
                </c:pt>
                <c:pt idx="322">
                  <c:v>4.913427504347645E-3</c:v>
                </c:pt>
                <c:pt idx="323">
                  <c:v>3.0725171614836011E-3</c:v>
                </c:pt>
                <c:pt idx="324">
                  <c:v>8.414573783545265E-3</c:v>
                </c:pt>
                <c:pt idx="325">
                  <c:v>9.133979256476854E-3</c:v>
                </c:pt>
                <c:pt idx="326">
                  <c:v>1.3351379548562692E-2</c:v>
                </c:pt>
                <c:pt idx="327">
                  <c:v>5.5825310256552019E-3</c:v>
                </c:pt>
                <c:pt idx="328">
                  <c:v>1.1023523999598828E-2</c:v>
                </c:pt>
                <c:pt idx="329">
                  <c:v>1.3736075758819855E-2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338-8984-E7DD2E55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Unidos'!$D$2:$D$331</c:f>
              <c:numCache>
                <c:formatCode>General</c:formatCode>
                <c:ptCount val="330"/>
                <c:pt idx="0">
                  <c:v>4.9070207534805954E-2</c:v>
                </c:pt>
                <c:pt idx="1">
                  <c:v>4.8970102629841694E-2</c:v>
                </c:pt>
                <c:pt idx="2">
                  <c:v>4.0494106523750739E-2</c:v>
                </c:pt>
                <c:pt idx="3">
                  <c:v>4.0357936009506989E-2</c:v>
                </c:pt>
                <c:pt idx="4">
                  <c:v>2.3958941795167998E-2</c:v>
                </c:pt>
                <c:pt idx="5">
                  <c:v>2.3911203411204562E-2</c:v>
                </c:pt>
                <c:pt idx="6">
                  <c:v>0</c:v>
                </c:pt>
                <c:pt idx="7">
                  <c:v>3.1933474874427992E-2</c:v>
                </c:pt>
                <c:pt idx="8">
                  <c:v>2.3800550207000892E-2</c:v>
                </c:pt>
                <c:pt idx="9">
                  <c:v>3.98752134185556E-2</c:v>
                </c:pt>
                <c:pt idx="10">
                  <c:v>-7.7795394905120219E-3</c:v>
                </c:pt>
                <c:pt idx="11">
                  <c:v>-7.7845861729834986E-3</c:v>
                </c:pt>
                <c:pt idx="12">
                  <c:v>7.2672123184638338E-2</c:v>
                </c:pt>
                <c:pt idx="13">
                  <c:v>3.9559762229632645E-2</c:v>
                </c:pt>
                <c:pt idx="14">
                  <c:v>6.3766569205531365E-2</c:v>
                </c:pt>
                <c:pt idx="15">
                  <c:v>4.7235571303306578E-2</c:v>
                </c:pt>
                <c:pt idx="16">
                  <c:v>2.3277338700079531E-2</c:v>
                </c:pt>
                <c:pt idx="17">
                  <c:v>7.6898055124796638E-3</c:v>
                </c:pt>
                <c:pt idx="18">
                  <c:v>2.3217292792469424E-2</c:v>
                </c:pt>
                <c:pt idx="19">
                  <c:v>2.3172461258353927E-2</c:v>
                </c:pt>
                <c:pt idx="20">
                  <c:v>3.8817638313112024E-2</c:v>
                </c:pt>
                <c:pt idx="21">
                  <c:v>3.8692490694267168E-2</c:v>
                </c:pt>
                <c:pt idx="22">
                  <c:v>2.298017526628171E-2</c:v>
                </c:pt>
                <c:pt idx="23">
                  <c:v>0</c:v>
                </c:pt>
                <c:pt idx="24">
                  <c:v>3.849392415086883E-2</c:v>
                </c:pt>
                <c:pt idx="25">
                  <c:v>3.8370851582314014E-2</c:v>
                </c:pt>
                <c:pt idx="26">
                  <c:v>3.0493241249915926E-2</c:v>
                </c:pt>
                <c:pt idx="27">
                  <c:v>1.5103555898416277E-2</c:v>
                </c:pt>
                <c:pt idx="28">
                  <c:v>-7.4649732215408271E-3</c:v>
                </c:pt>
                <c:pt idx="29">
                  <c:v>1.509405716094836E-2</c:v>
                </c:pt>
                <c:pt idx="30">
                  <c:v>1.5075095483281231E-2</c:v>
                </c:pt>
                <c:pt idx="31">
                  <c:v>2.2661937110823427E-2</c:v>
                </c:pt>
                <c:pt idx="32">
                  <c:v>3.0262557479708851E-2</c:v>
                </c:pt>
                <c:pt idx="33">
                  <c:v>3.0186436501080882E-2</c:v>
                </c:pt>
                <c:pt idx="34">
                  <c:v>-7.4005213755278243E-3</c:v>
                </c:pt>
                <c:pt idx="35">
                  <c:v>-1.4759879516813124E-2</c:v>
                </c:pt>
                <c:pt idx="36">
                  <c:v>2.2548388437126476E-2</c:v>
                </c:pt>
                <c:pt idx="37">
                  <c:v>2.2506100482560187E-2</c:v>
                </c:pt>
                <c:pt idx="38">
                  <c:v>2.2463970840991498E-2</c:v>
                </c:pt>
                <c:pt idx="39">
                  <c:v>2.2421998625109074E-2</c:v>
                </c:pt>
                <c:pt idx="40">
                  <c:v>2.2380182954212957E-2</c:v>
                </c:pt>
                <c:pt idx="41">
                  <c:v>1.4842031975445646E-2</c:v>
                </c:pt>
                <c:pt idx="42">
                  <c:v>1.4823697821287896E-2</c:v>
                </c:pt>
                <c:pt idx="43">
                  <c:v>1.4805408906290562E-2</c:v>
                </c:pt>
                <c:pt idx="44">
                  <c:v>1.4787165063220975E-2</c:v>
                </c:pt>
                <c:pt idx="45">
                  <c:v>2.9737632295433691E-2</c:v>
                </c:pt>
                <c:pt idx="46">
                  <c:v>0</c:v>
                </c:pt>
                <c:pt idx="47">
                  <c:v>-7.2925840134139275E-3</c:v>
                </c:pt>
                <c:pt idx="48">
                  <c:v>2.9682468313010357E-2</c:v>
                </c:pt>
                <c:pt idx="49">
                  <c:v>1.4705621091877896E-2</c:v>
                </c:pt>
                <c:pt idx="50">
                  <c:v>3.7090134869937952E-2</c:v>
                </c:pt>
                <c:pt idx="51">
                  <c:v>9.0849665538141222E-2</c:v>
                </c:pt>
                <c:pt idx="52">
                  <c:v>0</c:v>
                </c:pt>
                <c:pt idx="53">
                  <c:v>0</c:v>
                </c:pt>
                <c:pt idx="54">
                  <c:v>3.6704454375523055E-2</c:v>
                </c:pt>
                <c:pt idx="55">
                  <c:v>2.9177305062295655E-2</c:v>
                </c:pt>
                <c:pt idx="56">
                  <c:v>5.8987795271648658E-2</c:v>
                </c:pt>
                <c:pt idx="57">
                  <c:v>2.1653304114340743E-2</c:v>
                </c:pt>
                <c:pt idx="58">
                  <c:v>7.1577389226531452E-3</c:v>
                </c:pt>
                <c:pt idx="59">
                  <c:v>0</c:v>
                </c:pt>
                <c:pt idx="60">
                  <c:v>3.623895789674747E-2</c:v>
                </c:pt>
                <c:pt idx="61">
                  <c:v>7.3452726514127153E-2</c:v>
                </c:pt>
                <c:pt idx="62">
                  <c:v>0.10355223127054103</c:v>
                </c:pt>
                <c:pt idx="63">
                  <c:v>7.0319080384093624E-3</c:v>
                </c:pt>
                <c:pt idx="64">
                  <c:v>1.4100827176589448E-2</c:v>
                </c:pt>
                <c:pt idx="65">
                  <c:v>6.4823544462422111E-2</c:v>
                </c:pt>
                <c:pt idx="66">
                  <c:v>2.8200284857793578E-2</c:v>
                </c:pt>
                <c:pt idx="67">
                  <c:v>0</c:v>
                </c:pt>
                <c:pt idx="68">
                  <c:v>6.4321814606349115E-2</c:v>
                </c:pt>
                <c:pt idx="69">
                  <c:v>2.0923399721681779E-2</c:v>
                </c:pt>
                <c:pt idx="70">
                  <c:v>6.9183929846829972E-3</c:v>
                </c:pt>
                <c:pt idx="71">
                  <c:v>-6.8708576910340158E-3</c:v>
                </c:pt>
                <c:pt idx="72">
                  <c:v>7.8556184928990858E-2</c:v>
                </c:pt>
                <c:pt idx="73">
                  <c:v>4.9041564403272009E-2</c:v>
                </c:pt>
                <c:pt idx="74">
                  <c:v>2.7648044257661875E-2</c:v>
                </c:pt>
                <c:pt idx="75">
                  <c:v>4.8728682448083926E-2</c:v>
                </c:pt>
                <c:pt idx="76">
                  <c:v>5.5638300281567465E-2</c:v>
                </c:pt>
                <c:pt idx="77">
                  <c:v>2.0448035738412695E-2</c:v>
                </c:pt>
                <c:pt idx="78">
                  <c:v>-3.3191943009624358E-2</c:v>
                </c:pt>
                <c:pt idx="79">
                  <c:v>0</c:v>
                </c:pt>
                <c:pt idx="80">
                  <c:v>5.5445540916341685E-2</c:v>
                </c:pt>
                <c:pt idx="81">
                  <c:v>-3.9642316084635532E-2</c:v>
                </c:pt>
                <c:pt idx="82">
                  <c:v>-2.0071807950981735E-2</c:v>
                </c:pt>
                <c:pt idx="83">
                  <c:v>-4.6336396503654509E-2</c:v>
                </c:pt>
                <c:pt idx="84">
                  <c:v>2.750546443358215E-2</c:v>
                </c:pt>
                <c:pt idx="85">
                  <c:v>4.8475641669725844E-2</c:v>
                </c:pt>
                <c:pt idx="86">
                  <c:v>6.9618963223854857E-2</c:v>
                </c:pt>
                <c:pt idx="87">
                  <c:v>6.921754175413497E-2</c:v>
                </c:pt>
                <c:pt idx="88">
                  <c:v>0</c:v>
                </c:pt>
                <c:pt idx="89">
                  <c:v>6.6945359234356072E-3</c:v>
                </c:pt>
                <c:pt idx="90">
                  <c:v>1.3422619994496676E-2</c:v>
                </c:pt>
                <c:pt idx="91">
                  <c:v>4.0718505198392485E-2</c:v>
                </c:pt>
                <c:pt idx="92">
                  <c:v>2.0105449700274391E-2</c:v>
                </c:pt>
                <c:pt idx="93">
                  <c:v>2.0071821384915145E-2</c:v>
                </c:pt>
                <c:pt idx="94">
                  <c:v>0</c:v>
                </c:pt>
                <c:pt idx="95">
                  <c:v>-2.6156537441328953E-2</c:v>
                </c:pt>
                <c:pt idx="96">
                  <c:v>5.4377975126139511E-2</c:v>
                </c:pt>
                <c:pt idx="97">
                  <c:v>9.6480730787385838E-2</c:v>
                </c:pt>
                <c:pt idx="98">
                  <c:v>7.452216564693237E-2</c:v>
                </c:pt>
                <c:pt idx="99">
                  <c:v>-2.5749641507224696E-2</c:v>
                </c:pt>
                <c:pt idx="100">
                  <c:v>-1.9411629218023863E-2</c:v>
                </c:pt>
                <c:pt idx="101">
                  <c:v>1.3157707454732215E-2</c:v>
                </c:pt>
                <c:pt idx="102">
                  <c:v>1.3143296354258371E-2</c:v>
                </c:pt>
                <c:pt idx="103">
                  <c:v>4.664549726206646E-2</c:v>
                </c:pt>
                <c:pt idx="104">
                  <c:v>3.9708101080908831E-2</c:v>
                </c:pt>
                <c:pt idx="105">
                  <c:v>-1.288226959671579E-2</c:v>
                </c:pt>
                <c:pt idx="106">
                  <c:v>-3.1954645685925542E-2</c:v>
                </c:pt>
                <c:pt idx="107">
                  <c:v>-1.2930854387646962E-2</c:v>
                </c:pt>
                <c:pt idx="108">
                  <c:v>6.0199916100064366E-2</c:v>
                </c:pt>
                <c:pt idx="109">
                  <c:v>6.6754126714016149E-2</c:v>
                </c:pt>
                <c:pt idx="110">
                  <c:v>8.0137188584695762E-2</c:v>
                </c:pt>
                <c:pt idx="111">
                  <c:v>3.9104325191119838E-2</c:v>
                </c:pt>
                <c:pt idx="112">
                  <c:v>7.2516926536115633E-2</c:v>
                </c:pt>
                <c:pt idx="113">
                  <c:v>3.8746622126733632E-2</c:v>
                </c:pt>
                <c:pt idx="114">
                  <c:v>-1.8813135893957167E-2</c:v>
                </c:pt>
                <c:pt idx="115">
                  <c:v>6.3542282398996175E-3</c:v>
                </c:pt>
                <c:pt idx="116">
                  <c:v>2.5625960689942717E-2</c:v>
                </c:pt>
                <c:pt idx="117">
                  <c:v>6.5053843288195967E-2</c:v>
                </c:pt>
                <c:pt idx="118">
                  <c:v>6.3041558484455695E-3</c:v>
                </c:pt>
                <c:pt idx="119">
                  <c:v>-4.3103309660086908E-2</c:v>
                </c:pt>
                <c:pt idx="120">
                  <c:v>2.5516983570152973E-2</c:v>
                </c:pt>
                <c:pt idx="121">
                  <c:v>7.145742177623049E-2</c:v>
                </c:pt>
                <c:pt idx="122">
                  <c:v>9.7991591649242427E-2</c:v>
                </c:pt>
                <c:pt idx="123">
                  <c:v>8.3756668701460146E-2</c:v>
                </c:pt>
                <c:pt idx="124">
                  <c:v>-1.2263515306740858E-2</c:v>
                </c:pt>
                <c:pt idx="125">
                  <c:v>6.1903337958248983E-3</c:v>
                </c:pt>
                <c:pt idx="126">
                  <c:v>5.6962172458673965E-2</c:v>
                </c:pt>
                <c:pt idx="127">
                  <c:v>6.3170919031853678E-2</c:v>
                </c:pt>
                <c:pt idx="128">
                  <c:v>0.15690782711740847</c:v>
                </c:pt>
                <c:pt idx="129">
                  <c:v>2.4413866160251541E-2</c:v>
                </c:pt>
                <c:pt idx="130">
                  <c:v>-9.2239514839697057E-2</c:v>
                </c:pt>
                <c:pt idx="131">
                  <c:v>-4.7515655510041221E-2</c:v>
                </c:pt>
                <c:pt idx="132">
                  <c:v>9.539673300031426E-2</c:v>
                </c:pt>
                <c:pt idx="133">
                  <c:v>2.44761086183507E-2</c:v>
                </c:pt>
                <c:pt idx="134">
                  <c:v>6.8492311211847845E-2</c:v>
                </c:pt>
                <c:pt idx="135">
                  <c:v>0.10701829702459964</c:v>
                </c:pt>
                <c:pt idx="136">
                  <c:v>6.120606863475353E-2</c:v>
                </c:pt>
                <c:pt idx="137">
                  <c:v>2.3962928599157607E-2</c:v>
                </c:pt>
                <c:pt idx="138">
                  <c:v>3.6068329326343518E-2</c:v>
                </c:pt>
                <c:pt idx="139">
                  <c:v>2.38438987533931E-2</c:v>
                </c:pt>
                <c:pt idx="140">
                  <c:v>-5.7290562020878677E-2</c:v>
                </c:pt>
                <c:pt idx="141">
                  <c:v>-6.3151472735950898E-2</c:v>
                </c:pt>
                <c:pt idx="142">
                  <c:v>-1.7694302733789802E-2</c:v>
                </c:pt>
                <c:pt idx="143">
                  <c:v>1.8013030753087689E-2</c:v>
                </c:pt>
                <c:pt idx="144">
                  <c:v>3.7251610645975708E-2</c:v>
                </c:pt>
                <c:pt idx="145">
                  <c:v>6.6127860057972221E-2</c:v>
                </c:pt>
                <c:pt idx="146">
                  <c:v>0.11491020440611877</c:v>
                </c:pt>
                <c:pt idx="147">
                  <c:v>8.0800362108105928E-2</c:v>
                </c:pt>
                <c:pt idx="148">
                  <c:v>7.5844018870125707E-2</c:v>
                </c:pt>
                <c:pt idx="149">
                  <c:v>2.3505189757196066E-2</c:v>
                </c:pt>
                <c:pt idx="150">
                  <c:v>-3.0482594003805596E-3</c:v>
                </c:pt>
                <c:pt idx="151">
                  <c:v>-2.1786207025999094E-2</c:v>
                </c:pt>
                <c:pt idx="152">
                  <c:v>3.3576794097001539E-2</c:v>
                </c:pt>
                <c:pt idx="153">
                  <c:v>2.5974485180736639E-2</c:v>
                </c:pt>
                <c:pt idx="154">
                  <c:v>7.3650554161866166E-2</c:v>
                </c:pt>
                <c:pt idx="155">
                  <c:v>-8.0207200951750712E-3</c:v>
                </c:pt>
                <c:pt idx="156">
                  <c:v>6.1304877219155562E-2</c:v>
                </c:pt>
                <c:pt idx="157">
                  <c:v>3.5411405290951992E-2</c:v>
                </c:pt>
                <c:pt idx="158">
                  <c:v>0.10912377988697353</c:v>
                </c:pt>
                <c:pt idx="159">
                  <c:v>7.5254674145408984E-2</c:v>
                </c:pt>
                <c:pt idx="160">
                  <c:v>0.1058646724923813</c:v>
                </c:pt>
                <c:pt idx="161">
                  <c:v>0.12785629897813156</c:v>
                </c:pt>
                <c:pt idx="162">
                  <c:v>6.4864191919782321E-2</c:v>
                </c:pt>
                <c:pt idx="163">
                  <c:v>-4.6861063727679175E-2</c:v>
                </c:pt>
                <c:pt idx="164">
                  <c:v>-1.6470561800408179E-2</c:v>
                </c:pt>
                <c:pt idx="165">
                  <c:v>-0.11470324637148055</c:v>
                </c:pt>
                <c:pt idx="166">
                  <c:v>-0.20710482819857612</c:v>
                </c:pt>
                <c:pt idx="167">
                  <c:v>-0.11728769438691433</c:v>
                </c:pt>
                <c:pt idx="168">
                  <c:v>5.3497599865060641E-2</c:v>
                </c:pt>
                <c:pt idx="169">
                  <c:v>6.1334741548780602E-2</c:v>
                </c:pt>
                <c:pt idx="170">
                  <c:v>2.9574446856747372E-2</c:v>
                </c:pt>
                <c:pt idx="171">
                  <c:v>3.0371163577359139E-2</c:v>
                </c:pt>
                <c:pt idx="172">
                  <c:v>3.5221271223139006E-2</c:v>
                </c:pt>
                <c:pt idx="173">
                  <c:v>0.10809077150969193</c:v>
                </c:pt>
                <c:pt idx="174">
                  <c:v>-1.8861987262837943E-2</c:v>
                </c:pt>
                <c:pt idx="175">
                  <c:v>2.7248700069513854E-2</c:v>
                </c:pt>
                <c:pt idx="176">
                  <c:v>7.5316431552170382E-3</c:v>
                </c:pt>
                <c:pt idx="177">
                  <c:v>1.161863040771105E-2</c:v>
                </c:pt>
                <c:pt idx="178">
                  <c:v>8.5261789237129904E-3</c:v>
                </c:pt>
                <c:pt idx="179">
                  <c:v>-2.0930855072883392E-2</c:v>
                </c:pt>
                <c:pt idx="180">
                  <c:v>4.1789353903876725E-2</c:v>
                </c:pt>
                <c:pt idx="181">
                  <c:v>2.994590876808978E-3</c:v>
                </c:pt>
                <c:pt idx="182">
                  <c:v>5.0403639798630273E-2</c:v>
                </c:pt>
                <c:pt idx="183">
                  <c:v>2.1042882964390497E-2</c:v>
                </c:pt>
                <c:pt idx="184">
                  <c:v>9.3421323565547887E-3</c:v>
                </c:pt>
                <c:pt idx="185">
                  <c:v>-1.1652504842452838E-2</c:v>
                </c:pt>
                <c:pt idx="186">
                  <c:v>2.5354583427286137E-3</c:v>
                </c:pt>
                <c:pt idx="187">
                  <c:v>1.6694363588825478E-2</c:v>
                </c:pt>
                <c:pt idx="188">
                  <c:v>7.0032136613920049E-3</c:v>
                </c:pt>
                <c:pt idx="189">
                  <c:v>1.5045146947423538E-2</c:v>
                </c:pt>
                <c:pt idx="190">
                  <c:v>5.0594517413928841E-3</c:v>
                </c:pt>
                <c:pt idx="191">
                  <c:v>2.0817310773072473E-2</c:v>
                </c:pt>
                <c:pt idx="192">
                  <c:v>5.8680224577386753E-2</c:v>
                </c:pt>
                <c:pt idx="193">
                  <c:v>6.0808070187154506E-2</c:v>
                </c:pt>
                <c:pt idx="194">
                  <c:v>0.12349689132054631</c:v>
                </c:pt>
                <c:pt idx="195">
                  <c:v>8.0069531252540571E-2</c:v>
                </c:pt>
                <c:pt idx="196">
                  <c:v>5.79339358328399E-2</c:v>
                </c:pt>
                <c:pt idx="197">
                  <c:v>-1.2776174222363323E-2</c:v>
                </c:pt>
                <c:pt idx="198">
                  <c:v>1.0684516419089851E-2</c:v>
                </c:pt>
                <c:pt idx="199">
                  <c:v>3.3597592446436009E-2</c:v>
                </c:pt>
                <c:pt idx="200">
                  <c:v>1.8374496276401864E-2</c:v>
                </c:pt>
                <c:pt idx="201">
                  <c:v>-2.4473305855377991E-2</c:v>
                </c:pt>
                <c:pt idx="202">
                  <c:v>-1.0075902458005381E-2</c:v>
                </c:pt>
                <c:pt idx="203">
                  <c:v>-2.9199955098234254E-2</c:v>
                </c:pt>
                <c:pt idx="204">
                  <c:v>5.4099098125462097E-2</c:v>
                </c:pt>
                <c:pt idx="205">
                  <c:v>5.4134136088107132E-2</c:v>
                </c:pt>
                <c:pt idx="206">
                  <c:v>9.5039440978705869E-2</c:v>
                </c:pt>
                <c:pt idx="207">
                  <c:v>3.6860818144474061E-2</c:v>
                </c:pt>
                <c:pt idx="208">
                  <c:v>-1.3991221414361488E-2</c:v>
                </c:pt>
                <c:pt idx="209">
                  <c:v>-1.745553293055202E-2</c:v>
                </c:pt>
                <c:pt idx="210">
                  <c:v>-1.9383069918397999E-2</c:v>
                </c:pt>
                <c:pt idx="211">
                  <c:v>6.8864381141584108E-2</c:v>
                </c:pt>
                <c:pt idx="212">
                  <c:v>5.4880439893357558E-2</c:v>
                </c:pt>
                <c:pt idx="213">
                  <c:v>-4.65713127540901E-3</c:v>
                </c:pt>
                <c:pt idx="214">
                  <c:v>-5.5398528878226161E-2</c:v>
                </c:pt>
                <c:pt idx="215">
                  <c:v>-3.184237357438624E-2</c:v>
                </c:pt>
                <c:pt idx="216">
                  <c:v>3.6070591108721128E-2</c:v>
                </c:pt>
                <c:pt idx="217">
                  <c:v>0.10283052450208019</c:v>
                </c:pt>
                <c:pt idx="218">
                  <c:v>3.1829211291490855E-2</c:v>
                </c:pt>
                <c:pt idx="219">
                  <c:v>-1.2404584244543049E-2</c:v>
                </c:pt>
                <c:pt idx="220">
                  <c:v>2.1575350090791368E-2</c:v>
                </c:pt>
                <c:pt idx="221">
                  <c:v>2.9179621202855888E-2</c:v>
                </c:pt>
                <c:pt idx="222">
                  <c:v>4.7382293140449949E-3</c:v>
                </c:pt>
                <c:pt idx="223">
                  <c:v>1.4531067601869285E-2</c:v>
                </c:pt>
                <c:pt idx="224">
                  <c:v>1.404567104530674E-2</c:v>
                </c:pt>
                <c:pt idx="225">
                  <c:v>-3.0469417388255038E-2</c:v>
                </c:pt>
                <c:pt idx="226">
                  <c:v>-2.423563731920475E-2</c:v>
                </c:pt>
                <c:pt idx="227">
                  <c:v>-1.0292521151088474E-3</c:v>
                </c:pt>
                <c:pt idx="228">
                  <c:v>4.5567851094395539E-2</c:v>
                </c:pt>
                <c:pt idx="229">
                  <c:v>4.5288640571352623E-2</c:v>
                </c:pt>
                <c:pt idx="230">
                  <c:v>8.0077445922528856E-2</c:v>
                </c:pt>
                <c:pt idx="231">
                  <c:v>4.0286321990908425E-2</c:v>
                </c:pt>
                <c:pt idx="232">
                  <c:v>4.2725854376701511E-2</c:v>
                </c:pt>
                <c:pt idx="233">
                  <c:v>2.2575805934913706E-2</c:v>
                </c:pt>
                <c:pt idx="234">
                  <c:v>-4.6722920403658996E-3</c:v>
                </c:pt>
                <c:pt idx="235">
                  <c:v>-1.9863010973362072E-2</c:v>
                </c:pt>
                <c:pt idx="236">
                  <c:v>9.0682995692761281E-3</c:v>
                </c:pt>
                <c:pt idx="237">
                  <c:v>-2.973424087890808E-2</c:v>
                </c:pt>
                <c:pt idx="238">
                  <c:v>-6.2903083933129489E-2</c:v>
                </c:pt>
                <c:pt idx="239">
                  <c:v>-6.5958905640022047E-2</c:v>
                </c:pt>
                <c:pt idx="240">
                  <c:v>-5.5031796696719537E-2</c:v>
                </c:pt>
                <c:pt idx="241">
                  <c:v>5.3379633122885739E-2</c:v>
                </c:pt>
                <c:pt idx="242">
                  <c:v>7.3805585869077373E-2</c:v>
                </c:pt>
                <c:pt idx="243">
                  <c:v>2.4669085618142406E-2</c:v>
                </c:pt>
                <c:pt idx="244">
                  <c:v>6.2911054032749769E-2</c:v>
                </c:pt>
                <c:pt idx="245">
                  <c:v>4.2853797132536009E-2</c:v>
                </c:pt>
                <c:pt idx="246">
                  <c:v>8.0486266908952331E-4</c:v>
                </c:pt>
                <c:pt idx="247">
                  <c:v>-1.6863553045881385E-2</c:v>
                </c:pt>
                <c:pt idx="248">
                  <c:v>-1.8521955608120533E-2</c:v>
                </c:pt>
                <c:pt idx="249">
                  <c:v>-5.3828787690175517E-3</c:v>
                </c:pt>
                <c:pt idx="250">
                  <c:v>-2.503619529286738E-2</c:v>
                </c:pt>
                <c:pt idx="251">
                  <c:v>-4.0243215927740161E-2</c:v>
                </c:pt>
                <c:pt idx="252">
                  <c:v>2.0018585363724473E-2</c:v>
                </c:pt>
                <c:pt idx="253">
                  <c:v>9.9217533290161253E-3</c:v>
                </c:pt>
                <c:pt idx="254">
                  <c:v>5.2913485998146159E-2</c:v>
                </c:pt>
                <c:pt idx="255">
                  <c:v>5.8400042696731269E-2</c:v>
                </c:pt>
                <c:pt idx="256">
                  <c:v>4.9644510609474723E-2</c:v>
                </c:pt>
                <c:pt idx="257">
                  <c:v>4.0132192248627074E-2</c:v>
                </c:pt>
                <c:pt idx="258">
                  <c:v>-1.9245753466051729E-2</c:v>
                </c:pt>
                <c:pt idx="259">
                  <c:v>1.1077003998169133E-2</c:v>
                </c:pt>
                <c:pt idx="260">
                  <c:v>2.9232450411591726E-2</c:v>
                </c:pt>
                <c:pt idx="261">
                  <c:v>1.5063998900061604E-2</c:v>
                </c:pt>
                <c:pt idx="262">
                  <c:v>-1.8506671198016522E-2</c:v>
                </c:pt>
                <c:pt idx="263">
                  <c:v>3.9349356220652609E-3</c:v>
                </c:pt>
                <c:pt idx="264">
                  <c:v>7.2218373428184712E-2</c:v>
                </c:pt>
                <c:pt idx="265">
                  <c:v>3.8413579879273296E-2</c:v>
                </c:pt>
                <c:pt idx="266">
                  <c:v>9.7972950775715439E-3</c:v>
                </c:pt>
                <c:pt idx="267">
                  <c:v>3.6172606078745062E-2</c:v>
                </c:pt>
                <c:pt idx="268">
                  <c:v>1.0305015819426222E-2</c:v>
                </c:pt>
                <c:pt idx="269">
                  <c:v>1.0939804851597401E-2</c:v>
                </c:pt>
                <c:pt idx="270">
                  <c:v>-8.2477282475286184E-3</c:v>
                </c:pt>
                <c:pt idx="271">
                  <c:v>3.6531179804379255E-2</c:v>
                </c:pt>
                <c:pt idx="272">
                  <c:v>6.5422299579447785E-2</c:v>
                </c:pt>
                <c:pt idx="273">
                  <c:v>-7.5581952162540045E-3</c:v>
                </c:pt>
                <c:pt idx="274">
                  <c:v>2.9193528561899384E-4</c:v>
                </c:pt>
                <c:pt idx="275">
                  <c:v>-7.0312258673926875E-3</c:v>
                </c:pt>
                <c:pt idx="276">
                  <c:v>6.736769777630558E-2</c:v>
                </c:pt>
                <c:pt idx="277">
                  <c:v>5.5794190521712084E-2</c:v>
                </c:pt>
                <c:pt idx="278">
                  <c:v>2.7473504695271433E-2</c:v>
                </c:pt>
                <c:pt idx="279">
                  <c:v>4.8757931038166058E-2</c:v>
                </c:pt>
                <c:pt idx="280">
                  <c:v>5.1064552842908562E-2</c:v>
                </c:pt>
                <c:pt idx="281">
                  <c:v>1.9295071456908897E-2</c:v>
                </c:pt>
                <c:pt idx="282">
                  <c:v>8.098596002394931E-4</c:v>
                </c:pt>
                <c:pt idx="283">
                  <c:v>6.6869151080790612E-3</c:v>
                </c:pt>
                <c:pt idx="284">
                  <c:v>1.403376817933677E-2</c:v>
                </c:pt>
                <c:pt idx="285">
                  <c:v>2.1408395481792075E-2</c:v>
                </c:pt>
                <c:pt idx="286">
                  <c:v>-3.945998947098639E-2</c:v>
                </c:pt>
                <c:pt idx="287">
                  <c:v>-3.7661378466491313E-2</c:v>
                </c:pt>
                <c:pt idx="288">
                  <c:v>2.312060861145282E-2</c:v>
                </c:pt>
                <c:pt idx="289">
                  <c:v>5.1920699712325824E-2</c:v>
                </c:pt>
                <c:pt idx="290">
                  <c:v>6.983674905323034E-2</c:v>
                </c:pt>
                <c:pt idx="291">
                  <c:v>6.5423516916729874E-2</c:v>
                </c:pt>
                <c:pt idx="292">
                  <c:v>2.584632201538839E-2</c:v>
                </c:pt>
                <c:pt idx="293">
                  <c:v>2.3923854497309716E-3</c:v>
                </c:pt>
                <c:pt idx="294">
                  <c:v>2.0236604744389819E-2</c:v>
                </c:pt>
                <c:pt idx="295">
                  <c:v>-6.0784942177893875E-4</c:v>
                </c:pt>
                <c:pt idx="296">
                  <c:v>9.4419991526044633E-3</c:v>
                </c:pt>
                <c:pt idx="297">
                  <c:v>2.778188905129908E-2</c:v>
                </c:pt>
                <c:pt idx="298">
                  <c:v>-6.4159715640952353E-3</c:v>
                </c:pt>
                <c:pt idx="299">
                  <c:v>-1.0862772702868173E-2</c:v>
                </c:pt>
                <c:pt idx="300">
                  <c:v>4.7563672835817528E-2</c:v>
                </c:pt>
                <c:pt idx="301">
                  <c:v>3.338769946202147E-2</c:v>
                </c:pt>
                <c:pt idx="302">
                  <c:v>-2.5807031470220454E-2</c:v>
                </c:pt>
                <c:pt idx="303">
                  <c:v>-7.7356902277932127E-2</c:v>
                </c:pt>
                <c:pt idx="304">
                  <c:v>2.3404450250152919E-4</c:v>
                </c:pt>
                <c:pt idx="305">
                  <c:v>6.7677315750264366E-2</c:v>
                </c:pt>
                <c:pt idx="306">
                  <c:v>6.2416385561354648E-2</c:v>
                </c:pt>
                <c:pt idx="307">
                  <c:v>3.8501693426868933E-2</c:v>
                </c:pt>
                <c:pt idx="308">
                  <c:v>1.684158263898472E-2</c:v>
                </c:pt>
                <c:pt idx="309">
                  <c:v>4.9906322844970319E-3</c:v>
                </c:pt>
                <c:pt idx="310">
                  <c:v>-7.3029675058461363E-3</c:v>
                </c:pt>
                <c:pt idx="311">
                  <c:v>1.1356426778505124E-2</c:v>
                </c:pt>
                <c:pt idx="312">
                  <c:v>5.2256747086976141E-2</c:v>
                </c:pt>
                <c:pt idx="313">
                  <c:v>6.770708067318898E-2</c:v>
                </c:pt>
                <c:pt idx="314">
                  <c:v>8.8390125174824252E-2</c:v>
                </c:pt>
                <c:pt idx="315">
                  <c:v>0.10320967147741422</c:v>
                </c:pt>
                <c:pt idx="316">
                  <c:v>0.10056277967312344</c:v>
                </c:pt>
                <c:pt idx="317">
                  <c:v>0.11736500787363813</c:v>
                </c:pt>
                <c:pt idx="318">
                  <c:v>5.9278355077279743E-2</c:v>
                </c:pt>
                <c:pt idx="319">
                  <c:v>2.5074572537796325E-2</c:v>
                </c:pt>
                <c:pt idx="320">
                  <c:v>3.3082933766709344E-2</c:v>
                </c:pt>
                <c:pt idx="321">
                  <c:v>0.10438161433818882</c:v>
                </c:pt>
                <c:pt idx="322">
                  <c:v>6.0580873785032185E-2</c:v>
                </c:pt>
                <c:pt idx="323">
                  <c:v>3.749969539090503E-2</c:v>
                </c:pt>
                <c:pt idx="324">
                  <c:v>0.1057816089372916</c:v>
                </c:pt>
                <c:pt idx="325">
                  <c:v>0.11528524918778982</c:v>
                </c:pt>
                <c:pt idx="326">
                  <c:v>0.17252134314070844</c:v>
                </c:pt>
                <c:pt idx="327">
                  <c:v>6.9085999547692678E-2</c:v>
                </c:pt>
                <c:pt idx="328">
                  <c:v>0.14060462409735175</c:v>
                </c:pt>
                <c:pt idx="329">
                  <c:v>0.17787396834280345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B26-AF8D-56B5948D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IMAE original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IMAE!$B$2:$B$258</c:f>
              <c:numCache>
                <c:formatCode>General</c:formatCode>
                <c:ptCount val="257"/>
                <c:pt idx="0">
                  <c:v>67.248979070618688</c:v>
                </c:pt>
                <c:pt idx="1">
                  <c:v>65.899450688662867</c:v>
                </c:pt>
                <c:pt idx="2">
                  <c:v>68.779173535248091</c:v>
                </c:pt>
                <c:pt idx="3">
                  <c:v>67.032760069578629</c:v>
                </c:pt>
                <c:pt idx="4">
                  <c:v>64.122757059984522</c:v>
                </c:pt>
                <c:pt idx="5">
                  <c:v>60.574854437856644</c:v>
                </c:pt>
                <c:pt idx="6">
                  <c:v>64.204069732021864</c:v>
                </c:pt>
                <c:pt idx="7">
                  <c:v>64.018737801435748</c:v>
                </c:pt>
                <c:pt idx="8">
                  <c:v>62.861056424153851</c:v>
                </c:pt>
                <c:pt idx="9">
                  <c:v>64.418511987992815</c:v>
                </c:pt>
                <c:pt idx="10">
                  <c:v>67.828257489128703</c:v>
                </c:pt>
                <c:pt idx="11">
                  <c:v>72.643976579771348</c:v>
                </c:pt>
                <c:pt idx="12">
                  <c:v>69.493205233548451</c:v>
                </c:pt>
                <c:pt idx="13">
                  <c:v>67.821320116210444</c:v>
                </c:pt>
                <c:pt idx="14">
                  <c:v>70.650949977019025</c:v>
                </c:pt>
                <c:pt idx="15">
                  <c:v>69.623268600143817</c:v>
                </c:pt>
                <c:pt idx="16">
                  <c:v>67.631029168928947</c:v>
                </c:pt>
                <c:pt idx="17">
                  <c:v>64.240650773582004</c:v>
                </c:pt>
                <c:pt idx="18">
                  <c:v>67.936214814061358</c:v>
                </c:pt>
                <c:pt idx="19">
                  <c:v>67.578460313957265</c:v>
                </c:pt>
                <c:pt idx="20">
                  <c:v>67.071554018829943</c:v>
                </c:pt>
                <c:pt idx="21">
                  <c:v>66.531220788803367</c:v>
                </c:pt>
                <c:pt idx="22">
                  <c:v>69.452774486333794</c:v>
                </c:pt>
                <c:pt idx="23">
                  <c:v>75.12602470133821</c:v>
                </c:pt>
                <c:pt idx="24">
                  <c:v>72.428129235603336</c:v>
                </c:pt>
                <c:pt idx="25">
                  <c:v>70.658769870889628</c:v>
                </c:pt>
                <c:pt idx="26">
                  <c:v>74.349600774117903</c:v>
                </c:pt>
                <c:pt idx="27">
                  <c:v>71.553081235228589</c:v>
                </c:pt>
                <c:pt idx="28">
                  <c:v>68.825828274036908</c:v>
                </c:pt>
                <c:pt idx="29">
                  <c:v>65.86103574453729</c:v>
                </c:pt>
                <c:pt idx="30">
                  <c:v>69.97540680803499</c:v>
                </c:pt>
                <c:pt idx="31">
                  <c:v>69.580061407704747</c:v>
                </c:pt>
                <c:pt idx="32">
                  <c:v>67.596706051586153</c:v>
                </c:pt>
                <c:pt idx="33">
                  <c:v>67.630802699566715</c:v>
                </c:pt>
                <c:pt idx="34">
                  <c:v>71.07580175605861</c:v>
                </c:pt>
                <c:pt idx="35">
                  <c:v>75.159858694015313</c:v>
                </c:pt>
                <c:pt idx="36">
                  <c:v>72.772054892897685</c:v>
                </c:pt>
                <c:pt idx="37">
                  <c:v>73.014484990734402</c:v>
                </c:pt>
                <c:pt idx="38">
                  <c:v>75.242068205387852</c:v>
                </c:pt>
                <c:pt idx="39">
                  <c:v>73.172176550034109</c:v>
                </c:pt>
                <c:pt idx="40">
                  <c:v>70.142889587152425</c:v>
                </c:pt>
                <c:pt idx="41">
                  <c:v>68.593554849172193</c:v>
                </c:pt>
                <c:pt idx="42">
                  <c:v>72.178888150358929</c:v>
                </c:pt>
                <c:pt idx="43">
                  <c:v>71.382475386400813</c:v>
                </c:pt>
                <c:pt idx="44">
                  <c:v>69.670090521893854</c:v>
                </c:pt>
                <c:pt idx="45">
                  <c:v>71.029085585638654</c:v>
                </c:pt>
                <c:pt idx="46">
                  <c:v>73.416410604064211</c:v>
                </c:pt>
                <c:pt idx="47">
                  <c:v>79.157978298557097</c:v>
                </c:pt>
                <c:pt idx="48">
                  <c:v>75.005554439389925</c:v>
                </c:pt>
                <c:pt idx="49">
                  <c:v>74.959070017826178</c:v>
                </c:pt>
                <c:pt idx="50">
                  <c:v>78.489125093457403</c:v>
                </c:pt>
                <c:pt idx="51">
                  <c:v>76.578733508985067</c:v>
                </c:pt>
                <c:pt idx="52">
                  <c:v>74.331748549954042</c:v>
                </c:pt>
                <c:pt idx="53">
                  <c:v>71.494100929098906</c:v>
                </c:pt>
                <c:pt idx="54">
                  <c:v>73.696233178319275</c:v>
                </c:pt>
                <c:pt idx="55">
                  <c:v>73.064292181260086</c:v>
                </c:pt>
                <c:pt idx="56">
                  <c:v>71.570818496854798</c:v>
                </c:pt>
                <c:pt idx="57">
                  <c:v>70.325170175950689</c:v>
                </c:pt>
                <c:pt idx="58">
                  <c:v>74.367460845893945</c:v>
                </c:pt>
                <c:pt idx="59">
                  <c:v>82.556284724507663</c:v>
                </c:pt>
                <c:pt idx="60">
                  <c:v>78.516383091956428</c:v>
                </c:pt>
                <c:pt idx="61">
                  <c:v>77.534068827116286</c:v>
                </c:pt>
                <c:pt idx="62">
                  <c:v>83.632213735704781</c:v>
                </c:pt>
                <c:pt idx="63">
                  <c:v>76.735058082334618</c:v>
                </c:pt>
                <c:pt idx="64">
                  <c:v>76.849332353452695</c:v>
                </c:pt>
                <c:pt idx="65">
                  <c:v>75.30620951754706</c:v>
                </c:pt>
                <c:pt idx="66">
                  <c:v>77.839137451102388</c:v>
                </c:pt>
                <c:pt idx="67">
                  <c:v>77.661303559315073</c:v>
                </c:pt>
                <c:pt idx="68">
                  <c:v>77.269564590064306</c:v>
                </c:pt>
                <c:pt idx="69">
                  <c:v>77.455218381082091</c:v>
                </c:pt>
                <c:pt idx="70">
                  <c:v>80.91998022596016</c:v>
                </c:pt>
                <c:pt idx="71">
                  <c:v>86.68593698819555</c:v>
                </c:pt>
                <c:pt idx="72">
                  <c:v>83.362977631774001</c:v>
                </c:pt>
                <c:pt idx="73">
                  <c:v>83.025889274243497</c:v>
                </c:pt>
                <c:pt idx="74">
                  <c:v>88.228699322262344</c:v>
                </c:pt>
                <c:pt idx="75">
                  <c:v>82.263185575556633</c:v>
                </c:pt>
                <c:pt idx="76">
                  <c:v>82.360142186157702</c:v>
                </c:pt>
                <c:pt idx="77">
                  <c:v>81.065622734454621</c:v>
                </c:pt>
                <c:pt idx="78">
                  <c:v>83.019680037159446</c:v>
                </c:pt>
                <c:pt idx="79">
                  <c:v>82.739451675787279</c:v>
                </c:pt>
                <c:pt idx="80">
                  <c:v>80.574214247348138</c:v>
                </c:pt>
                <c:pt idx="81">
                  <c:v>81.12533900508798</c:v>
                </c:pt>
                <c:pt idx="82">
                  <c:v>85.690320559105928</c:v>
                </c:pt>
                <c:pt idx="83">
                  <c:v>90.194729253687129</c:v>
                </c:pt>
                <c:pt idx="84">
                  <c:v>87.334550368394147</c:v>
                </c:pt>
                <c:pt idx="85">
                  <c:v>86.349761392901556</c:v>
                </c:pt>
                <c:pt idx="86">
                  <c:v>88.391936513151052</c:v>
                </c:pt>
                <c:pt idx="87">
                  <c:v>88.862308820420893</c:v>
                </c:pt>
                <c:pt idx="88">
                  <c:v>86.615617388341448</c:v>
                </c:pt>
                <c:pt idx="89">
                  <c:v>84.389931755171887</c:v>
                </c:pt>
                <c:pt idx="90">
                  <c:v>85.145525714697641</c:v>
                </c:pt>
                <c:pt idx="91">
                  <c:v>85.400589935987639</c:v>
                </c:pt>
                <c:pt idx="92">
                  <c:v>83.578833130768089</c:v>
                </c:pt>
                <c:pt idx="93">
                  <c:v>84.973550476887567</c:v>
                </c:pt>
                <c:pt idx="94">
                  <c:v>87.591656471270397</c:v>
                </c:pt>
                <c:pt idx="95">
                  <c:v>91.773552282008438</c:v>
                </c:pt>
                <c:pt idx="96">
                  <c:v>86.647972842303275</c:v>
                </c:pt>
                <c:pt idx="97">
                  <c:v>84.945398681530534</c:v>
                </c:pt>
                <c:pt idx="98">
                  <c:v>90.166470748252522</c:v>
                </c:pt>
                <c:pt idx="99">
                  <c:v>87.785575748539443</c:v>
                </c:pt>
                <c:pt idx="100">
                  <c:v>85.689275173374241</c:v>
                </c:pt>
                <c:pt idx="101">
                  <c:v>83.916125706905007</c:v>
                </c:pt>
                <c:pt idx="102">
                  <c:v>87.09343017094524</c:v>
                </c:pt>
                <c:pt idx="103">
                  <c:v>85.896405979393549</c:v>
                </c:pt>
                <c:pt idx="104">
                  <c:v>84.656001497882627</c:v>
                </c:pt>
                <c:pt idx="105">
                  <c:v>87.066536412533338</c:v>
                </c:pt>
                <c:pt idx="106">
                  <c:v>87.933752004245989</c:v>
                </c:pt>
                <c:pt idx="107">
                  <c:v>95.190269366648209</c:v>
                </c:pt>
                <c:pt idx="108">
                  <c:v>88.431083799998675</c:v>
                </c:pt>
                <c:pt idx="109">
                  <c:v>87.091490302665363</c:v>
                </c:pt>
                <c:pt idx="110">
                  <c:v>94.137508534674552</c:v>
                </c:pt>
                <c:pt idx="111">
                  <c:v>89.675182511934651</c:v>
                </c:pt>
                <c:pt idx="112">
                  <c:v>88.279830021873821</c:v>
                </c:pt>
                <c:pt idx="113">
                  <c:v>87.491703772790515</c:v>
                </c:pt>
                <c:pt idx="114">
                  <c:v>88.028080719311305</c:v>
                </c:pt>
                <c:pt idx="115">
                  <c:v>87.341945488501835</c:v>
                </c:pt>
                <c:pt idx="116">
                  <c:v>86.922873507081775</c:v>
                </c:pt>
                <c:pt idx="117">
                  <c:v>88.699961080109063</c:v>
                </c:pt>
                <c:pt idx="118">
                  <c:v>91.348165115234536</c:v>
                </c:pt>
                <c:pt idx="119">
                  <c:v>98.913907293232981</c:v>
                </c:pt>
                <c:pt idx="120">
                  <c:v>92.156639354368409</c:v>
                </c:pt>
                <c:pt idx="121">
                  <c:v>91.284194262119442</c:v>
                </c:pt>
                <c:pt idx="122">
                  <c:v>96.963433868102996</c:v>
                </c:pt>
                <c:pt idx="123">
                  <c:v>93.598932006290028</c:v>
                </c:pt>
                <c:pt idx="124">
                  <c:v>92.201953760655286</c:v>
                </c:pt>
                <c:pt idx="125">
                  <c:v>91.599770926451427</c:v>
                </c:pt>
                <c:pt idx="126">
                  <c:v>92.652436344562929</c:v>
                </c:pt>
                <c:pt idx="127">
                  <c:v>92.602093292767677</c:v>
                </c:pt>
                <c:pt idx="128">
                  <c:v>92.081730788373548</c:v>
                </c:pt>
                <c:pt idx="129">
                  <c:v>91.782085448877311</c:v>
                </c:pt>
                <c:pt idx="130">
                  <c:v>95.854236583234368</c:v>
                </c:pt>
                <c:pt idx="131">
                  <c:v>101.4276177682035</c:v>
                </c:pt>
                <c:pt idx="132">
                  <c:v>95.04984232412906</c:v>
                </c:pt>
                <c:pt idx="133">
                  <c:v>94.95244741798578</c:v>
                </c:pt>
                <c:pt idx="134">
                  <c:v>101.10234404075744</c:v>
                </c:pt>
                <c:pt idx="135">
                  <c:v>95.12621427398598</c:v>
                </c:pt>
                <c:pt idx="136">
                  <c:v>95.575398149380121</c:v>
                </c:pt>
                <c:pt idx="137">
                  <c:v>94.134545317776329</c:v>
                </c:pt>
                <c:pt idx="138">
                  <c:v>94.964735444100029</c:v>
                </c:pt>
                <c:pt idx="139">
                  <c:v>95.307721072864695</c:v>
                </c:pt>
                <c:pt idx="140">
                  <c:v>94.021117706444798</c:v>
                </c:pt>
                <c:pt idx="141">
                  <c:v>96.32936237348288</c:v>
                </c:pt>
                <c:pt idx="142">
                  <c:v>98.91322321809885</c:v>
                </c:pt>
                <c:pt idx="143">
                  <c:v>104.10727037057951</c:v>
                </c:pt>
                <c:pt idx="144">
                  <c:v>99.072899525966932</c:v>
                </c:pt>
                <c:pt idx="145">
                  <c:v>98.812503570104695</c:v>
                </c:pt>
                <c:pt idx="146">
                  <c:v>101.71810009954699</c:v>
                </c:pt>
                <c:pt idx="147">
                  <c:v>101.19681979991935</c:v>
                </c:pt>
                <c:pt idx="148">
                  <c:v>99.504327964111368</c:v>
                </c:pt>
                <c:pt idx="149">
                  <c:v>96.718782852265534</c:v>
                </c:pt>
                <c:pt idx="150">
                  <c:v>98.642437454518983</c:v>
                </c:pt>
                <c:pt idx="151">
                  <c:v>98.666917802060169</c:v>
                </c:pt>
                <c:pt idx="152">
                  <c:v>97.722663193054402</c:v>
                </c:pt>
                <c:pt idx="153">
                  <c:v>99.487531378746965</c:v>
                </c:pt>
                <c:pt idx="154">
                  <c:v>102.15891815068019</c:v>
                </c:pt>
                <c:pt idx="155">
                  <c:v>106.29809820902452</c:v>
                </c:pt>
                <c:pt idx="156">
                  <c:v>102.75580911692214</c:v>
                </c:pt>
                <c:pt idx="157">
                  <c:v>102.57069967699036</c:v>
                </c:pt>
                <c:pt idx="158">
                  <c:v>106.7474073135057</c:v>
                </c:pt>
                <c:pt idx="159">
                  <c:v>104.78386403925529</c:v>
                </c:pt>
                <c:pt idx="160">
                  <c:v>104.4008862057248</c:v>
                </c:pt>
                <c:pt idx="161">
                  <c:v>101.06068300688163</c:v>
                </c:pt>
                <c:pt idx="162">
                  <c:v>103.77711281986521</c:v>
                </c:pt>
                <c:pt idx="163">
                  <c:v>102.19756625338627</c:v>
                </c:pt>
                <c:pt idx="164">
                  <c:v>101.7786821789055</c:v>
                </c:pt>
                <c:pt idx="165">
                  <c:v>103.89980857097709</c:v>
                </c:pt>
                <c:pt idx="166">
                  <c:v>107.0923748152276</c:v>
                </c:pt>
                <c:pt idx="167">
                  <c:v>112.2628401554073</c:v>
                </c:pt>
                <c:pt idx="168">
                  <c:v>107.75474107251004</c:v>
                </c:pt>
                <c:pt idx="169">
                  <c:v>107.15486423251555</c:v>
                </c:pt>
                <c:pt idx="170">
                  <c:v>111.73929181843519</c:v>
                </c:pt>
                <c:pt idx="171">
                  <c:v>107.66226189574309</c:v>
                </c:pt>
                <c:pt idx="172">
                  <c:v>106.67414273728834</c:v>
                </c:pt>
                <c:pt idx="173">
                  <c:v>105.61831268874798</c:v>
                </c:pt>
                <c:pt idx="174">
                  <c:v>108.71183460810009</c:v>
                </c:pt>
                <c:pt idx="175">
                  <c:v>107.53008646278761</c:v>
                </c:pt>
                <c:pt idx="176">
                  <c:v>106.64780163072105</c:v>
                </c:pt>
                <c:pt idx="177">
                  <c:v>108.4482447564677</c:v>
                </c:pt>
                <c:pt idx="178">
                  <c:v>111.43903738390348</c:v>
                </c:pt>
                <c:pt idx="179">
                  <c:v>115.23542535547311</c:v>
                </c:pt>
                <c:pt idx="180">
                  <c:v>109.74348003197696</c:v>
                </c:pt>
                <c:pt idx="181">
                  <c:v>109.43638107080729</c:v>
                </c:pt>
                <c:pt idx="182">
                  <c:v>112.96020443438977</c:v>
                </c:pt>
                <c:pt idx="183">
                  <c:v>112.29247105120484</c:v>
                </c:pt>
                <c:pt idx="184">
                  <c:v>111.12277402119844</c:v>
                </c:pt>
                <c:pt idx="185">
                  <c:v>108.39325250966294</c:v>
                </c:pt>
                <c:pt idx="186">
                  <c:v>109.34130605645569</c:v>
                </c:pt>
                <c:pt idx="187">
                  <c:v>110.40802488045618</c:v>
                </c:pt>
                <c:pt idx="188">
                  <c:v>109.80694149151323</c:v>
                </c:pt>
                <c:pt idx="189">
                  <c:v>110.43644966938319</c:v>
                </c:pt>
                <c:pt idx="190">
                  <c:v>114.98388535289088</c:v>
                </c:pt>
                <c:pt idx="191">
                  <c:v>120.62591795012213</c:v>
                </c:pt>
                <c:pt idx="192">
                  <c:v>115.42130869484339</c:v>
                </c:pt>
                <c:pt idx="193">
                  <c:v>114.29854031568433</c:v>
                </c:pt>
                <c:pt idx="194">
                  <c:v>118.06782420831169</c:v>
                </c:pt>
                <c:pt idx="195">
                  <c:v>114.69801290672622</c:v>
                </c:pt>
                <c:pt idx="196">
                  <c:v>113.7234888451854</c:v>
                </c:pt>
                <c:pt idx="197">
                  <c:v>111.63558952787771</c:v>
                </c:pt>
                <c:pt idx="198">
                  <c:v>113.82008209054752</c:v>
                </c:pt>
                <c:pt idx="199">
                  <c:v>113.92950689674723</c:v>
                </c:pt>
                <c:pt idx="200">
                  <c:v>112.07015863419402</c:v>
                </c:pt>
                <c:pt idx="201">
                  <c:v>113.68157303207261</c:v>
                </c:pt>
                <c:pt idx="202">
                  <c:v>116.90404354606153</c:v>
                </c:pt>
                <c:pt idx="203">
                  <c:v>122.55714124114897</c:v>
                </c:pt>
                <c:pt idx="204">
                  <c:v>117.7524447980926</c:v>
                </c:pt>
                <c:pt idx="205">
                  <c:v>117.77638015894347</c:v>
                </c:pt>
                <c:pt idx="206">
                  <c:v>121.76766508204342</c:v>
                </c:pt>
                <c:pt idx="207">
                  <c:v>119.58449856643017</c:v>
                </c:pt>
                <c:pt idx="208">
                  <c:v>118.71594723898242</c:v>
                </c:pt>
                <c:pt idx="209">
                  <c:v>116.35296716593162</c:v>
                </c:pt>
                <c:pt idx="210">
                  <c:v>118.22764065216998</c:v>
                </c:pt>
                <c:pt idx="211">
                  <c:v>118.0449640980691</c:v>
                </c:pt>
                <c:pt idx="212">
                  <c:v>115.42016720335812</c:v>
                </c:pt>
                <c:pt idx="213">
                  <c:v>117.97400034939841</c:v>
                </c:pt>
                <c:pt idx="214">
                  <c:v>121.03656830370211</c:v>
                </c:pt>
                <c:pt idx="215">
                  <c:v>125.19638291054588</c:v>
                </c:pt>
                <c:pt idx="216">
                  <c:v>122.07343463536496</c:v>
                </c:pt>
                <c:pt idx="217">
                  <c:v>122.75648262477215</c:v>
                </c:pt>
                <c:pt idx="218">
                  <c:v>126.05479398526782</c:v>
                </c:pt>
                <c:pt idx="219">
                  <c:v>123.96094113388317</c:v>
                </c:pt>
                <c:pt idx="220">
                  <c:v>123.67236589362689</c:v>
                </c:pt>
                <c:pt idx="221">
                  <c:v>120.44338638434097</c:v>
                </c:pt>
                <c:pt idx="222">
                  <c:v>122.9243747854844</c:v>
                </c:pt>
                <c:pt idx="223">
                  <c:v>121.93701035669338</c:v>
                </c:pt>
                <c:pt idx="224">
                  <c:v>120.79128632944563</c:v>
                </c:pt>
                <c:pt idx="225">
                  <c:v>122.99033330328406</c:v>
                </c:pt>
                <c:pt idx="226">
                  <c:v>126.93849126846024</c:v>
                </c:pt>
                <c:pt idx="227">
                  <c:v>130.45376626916158</c:v>
                </c:pt>
                <c:pt idx="228">
                  <c:v>127.01524296309759</c:v>
                </c:pt>
                <c:pt idx="229">
                  <c:v>125.51092623172853</c:v>
                </c:pt>
                <c:pt idx="230">
                  <c:v>121.38056163095085</c:v>
                </c:pt>
                <c:pt idx="231">
                  <c:v>112.73187873580854</c:v>
                </c:pt>
                <c:pt idx="232">
                  <c:v>111.48987910246687</c:v>
                </c:pt>
                <c:pt idx="233">
                  <c:v>111.54804832914607</c:v>
                </c:pt>
                <c:pt idx="234">
                  <c:v>118.50311266845364</c:v>
                </c:pt>
                <c:pt idx="235">
                  <c:v>120.59728843507646</c:v>
                </c:pt>
                <c:pt idx="236">
                  <c:v>121.72765079398503</c:v>
                </c:pt>
                <c:pt idx="237">
                  <c:v>125.19787188171405</c:v>
                </c:pt>
                <c:pt idx="238">
                  <c:v>128.04996887130514</c:v>
                </c:pt>
                <c:pt idx="239">
                  <c:v>135.04766470280248</c:v>
                </c:pt>
                <c:pt idx="240">
                  <c:v>128.87959836334181</c:v>
                </c:pt>
                <c:pt idx="241">
                  <c:v>128.60582127853328</c:v>
                </c:pt>
                <c:pt idx="242">
                  <c:v>133.28499595793582</c:v>
                </c:pt>
                <c:pt idx="243">
                  <c:v>130.0596268333567</c:v>
                </c:pt>
                <c:pt idx="244">
                  <c:v>130.00885137297502</c:v>
                </c:pt>
                <c:pt idx="245">
                  <c:v>127.53024071055775</c:v>
                </c:pt>
                <c:pt idx="246">
                  <c:v>131.21934576876316</c:v>
                </c:pt>
                <c:pt idx="247">
                  <c:v>130.1386798879937</c:v>
                </c:pt>
                <c:pt idx="248">
                  <c:v>128.76896557895043</c:v>
                </c:pt>
                <c:pt idx="249">
                  <c:v>130.58018076617634</c:v>
                </c:pt>
                <c:pt idx="250">
                  <c:v>135.30557118504538</c:v>
                </c:pt>
                <c:pt idx="251">
                  <c:v>140.8416922484887</c:v>
                </c:pt>
                <c:pt idx="252">
                  <c:v>134.97658143406829</c:v>
                </c:pt>
                <c:pt idx="253">
                  <c:v>134.17629404852042</c:v>
                </c:pt>
                <c:pt idx="254">
                  <c:v>139.11580662665767</c:v>
                </c:pt>
                <c:pt idx="255">
                  <c:v>135.84089923954093</c:v>
                </c:pt>
                <c:pt idx="256">
                  <c:v>135.41200379865114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316816"/>
        <c:axId val="722313072"/>
      </c:barChart>
      <c:lineChart>
        <c:grouping val="standard"/>
        <c:varyColors val="0"/>
        <c:ser>
          <c:idx val="1"/>
          <c:order val="1"/>
          <c:tx>
            <c:v>Tendencia-ciclo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IMAE!$C$2:$C$258</c:f>
              <c:numCache>
                <c:formatCode>General</c:formatCode>
                <c:ptCount val="257"/>
                <c:pt idx="0">
                  <c:v>65.330057064751912</c:v>
                </c:pt>
                <c:pt idx="1">
                  <c:v>65.264420430610329</c:v>
                </c:pt>
                <c:pt idx="2">
                  <c:v>65.183441727699403</c:v>
                </c:pt>
                <c:pt idx="3">
                  <c:v>65.05238181880182</c:v>
                </c:pt>
                <c:pt idx="4">
                  <c:v>64.858670196448244</c:v>
                </c:pt>
                <c:pt idx="5">
                  <c:v>64.729238825227782</c:v>
                </c:pt>
                <c:pt idx="6">
                  <c:v>64.851388745612809</c:v>
                </c:pt>
                <c:pt idx="7">
                  <c:v>65.294048581570692</c:v>
                </c:pt>
                <c:pt idx="8">
                  <c:v>65.936989607169778</c:v>
                </c:pt>
                <c:pt idx="9">
                  <c:v>66.594920231312017</c:v>
                </c:pt>
                <c:pt idx="10">
                  <c:v>67.110860995064115</c:v>
                </c:pt>
                <c:pt idx="11">
                  <c:v>67.446787374467789</c:v>
                </c:pt>
                <c:pt idx="12">
                  <c:v>67.638239525627696</c:v>
                </c:pt>
                <c:pt idx="13">
                  <c:v>67.758338357965087</c:v>
                </c:pt>
                <c:pt idx="14">
                  <c:v>67.875771022111934</c:v>
                </c:pt>
                <c:pt idx="15">
                  <c:v>68.030923906392474</c:v>
                </c:pt>
                <c:pt idx="16">
                  <c:v>68.188392886355828</c:v>
                </c:pt>
                <c:pt idx="17">
                  <c:v>68.312058940047038</c:v>
                </c:pt>
                <c:pt idx="18">
                  <c:v>68.445433546870774</c:v>
                </c:pt>
                <c:pt idx="19">
                  <c:v>68.633860457614318</c:v>
                </c:pt>
                <c:pt idx="20">
                  <c:v>68.889911858717525</c:v>
                </c:pt>
                <c:pt idx="21">
                  <c:v>69.188337994521348</c:v>
                </c:pt>
                <c:pt idx="22">
                  <c:v>69.510761663163152</c:v>
                </c:pt>
                <c:pt idx="23">
                  <c:v>69.852178401557751</c:v>
                </c:pt>
                <c:pt idx="24">
                  <c:v>70.15216982928024</c:v>
                </c:pt>
                <c:pt idx="25">
                  <c:v>70.343868566377338</c:v>
                </c:pt>
                <c:pt idx="26">
                  <c:v>70.434828688225622</c:v>
                </c:pt>
                <c:pt idx="27">
                  <c:v>70.426870912298369</c:v>
                </c:pt>
                <c:pt idx="28">
                  <c:v>70.327054242664786</c:v>
                </c:pt>
                <c:pt idx="29">
                  <c:v>70.251251794156659</c:v>
                </c:pt>
                <c:pt idx="30">
                  <c:v>70.261715562585721</c:v>
                </c:pt>
                <c:pt idx="31">
                  <c:v>70.3520046339396</c:v>
                </c:pt>
                <c:pt idx="32">
                  <c:v>70.477635647720689</c:v>
                </c:pt>
                <c:pt idx="33">
                  <c:v>70.554991989197646</c:v>
                </c:pt>
                <c:pt idx="34">
                  <c:v>70.578082537016158</c:v>
                </c:pt>
                <c:pt idx="35">
                  <c:v>70.634912620895904</c:v>
                </c:pt>
                <c:pt idx="36">
                  <c:v>70.793094054364346</c:v>
                </c:pt>
                <c:pt idx="37">
                  <c:v>71.041020897310744</c:v>
                </c:pt>
                <c:pt idx="38">
                  <c:v>71.370404767537579</c:v>
                </c:pt>
                <c:pt idx="39">
                  <c:v>71.678476206410394</c:v>
                </c:pt>
                <c:pt idx="40">
                  <c:v>71.936706523271525</c:v>
                </c:pt>
                <c:pt idx="41">
                  <c:v>72.163151347867171</c:v>
                </c:pt>
                <c:pt idx="42">
                  <c:v>72.411784757838461</c:v>
                </c:pt>
                <c:pt idx="43">
                  <c:v>72.712834279121722</c:v>
                </c:pt>
                <c:pt idx="44">
                  <c:v>73.014660088320255</c:v>
                </c:pt>
                <c:pt idx="45">
                  <c:v>73.272351169145367</c:v>
                </c:pt>
                <c:pt idx="46">
                  <c:v>73.4772991772777</c:v>
                </c:pt>
                <c:pt idx="47">
                  <c:v>73.707417002179341</c:v>
                </c:pt>
                <c:pt idx="48">
                  <c:v>74.027759499001618</c:v>
                </c:pt>
                <c:pt idx="49">
                  <c:v>74.396438157224779</c:v>
                </c:pt>
                <c:pt idx="50">
                  <c:v>74.7575697985624</c:v>
                </c:pt>
                <c:pt idx="51">
                  <c:v>74.985471547669718</c:v>
                </c:pt>
                <c:pt idx="52">
                  <c:v>74.998846378960806</c:v>
                </c:pt>
                <c:pt idx="53">
                  <c:v>74.78138826998314</c:v>
                </c:pt>
                <c:pt idx="54">
                  <c:v>74.505932179352541</c:v>
                </c:pt>
                <c:pt idx="55">
                  <c:v>74.357890281857081</c:v>
                </c:pt>
                <c:pt idx="56">
                  <c:v>74.454613473724223</c:v>
                </c:pt>
                <c:pt idx="57">
                  <c:v>74.788366458883459</c:v>
                </c:pt>
                <c:pt idx="58">
                  <c:v>75.30419047128683</c:v>
                </c:pt>
                <c:pt idx="59">
                  <c:v>75.931794992574865</c:v>
                </c:pt>
                <c:pt idx="60">
                  <c:v>76.554184052352184</c:v>
                </c:pt>
                <c:pt idx="61">
                  <c:v>77.09515609513754</c:v>
                </c:pt>
                <c:pt idx="62">
                  <c:v>77.520536490479785</c:v>
                </c:pt>
                <c:pt idx="63">
                  <c:v>77.821104185386631</c:v>
                </c:pt>
                <c:pt idx="64">
                  <c:v>78.067250928615152</c:v>
                </c:pt>
                <c:pt idx="65">
                  <c:v>78.373138280345799</c:v>
                </c:pt>
                <c:pt idx="66">
                  <c:v>78.810361859933593</c:v>
                </c:pt>
                <c:pt idx="67">
                  <c:v>79.335333251579911</c:v>
                </c:pt>
                <c:pt idx="68">
                  <c:v>79.890200715965221</c:v>
                </c:pt>
                <c:pt idx="69">
                  <c:v>80.434484284684572</c:v>
                </c:pt>
                <c:pt idx="70">
                  <c:v>80.933236980697117</c:v>
                </c:pt>
                <c:pt idx="71">
                  <c:v>81.409622567406771</c:v>
                </c:pt>
                <c:pt idx="72">
                  <c:v>81.875468040164662</c:v>
                </c:pt>
                <c:pt idx="73">
                  <c:v>82.328236393882506</c:v>
                </c:pt>
                <c:pt idx="74">
                  <c:v>82.784106109744485</c:v>
                </c:pt>
                <c:pt idx="75">
                  <c:v>83.186918152331657</c:v>
                </c:pt>
                <c:pt idx="76">
                  <c:v>83.426733727356847</c:v>
                </c:pt>
                <c:pt idx="77">
                  <c:v>83.551908497565805</c:v>
                </c:pt>
                <c:pt idx="78">
                  <c:v>83.671125205544016</c:v>
                </c:pt>
                <c:pt idx="79">
                  <c:v>83.857120457707865</c:v>
                </c:pt>
                <c:pt idx="80">
                  <c:v>84.104451581138534</c:v>
                </c:pt>
                <c:pt idx="81">
                  <c:v>84.377311547220771</c:v>
                </c:pt>
                <c:pt idx="82">
                  <c:v>84.705932110766227</c:v>
                </c:pt>
                <c:pt idx="83">
                  <c:v>85.174627208495153</c:v>
                </c:pt>
                <c:pt idx="84">
                  <c:v>85.771669156945137</c:v>
                </c:pt>
                <c:pt idx="85">
                  <c:v>86.370075683376783</c:v>
                </c:pt>
                <c:pt idx="86">
                  <c:v>86.881590851882251</c:v>
                </c:pt>
                <c:pt idx="87">
                  <c:v>87.202444011482527</c:v>
                </c:pt>
                <c:pt idx="88">
                  <c:v>87.268092325264746</c:v>
                </c:pt>
                <c:pt idx="89">
                  <c:v>87.152083446530469</c:v>
                </c:pt>
                <c:pt idx="90">
                  <c:v>86.981094449123901</c:v>
                </c:pt>
                <c:pt idx="91">
                  <c:v>86.860485681637925</c:v>
                </c:pt>
                <c:pt idx="92">
                  <c:v>86.752716879140721</c:v>
                </c:pt>
                <c:pt idx="93">
                  <c:v>86.570013155192115</c:v>
                </c:pt>
                <c:pt idx="94">
                  <c:v>86.302346619530113</c:v>
                </c:pt>
                <c:pt idx="95">
                  <c:v>86.066243125104975</c:v>
                </c:pt>
                <c:pt idx="96">
                  <c:v>85.936590418741389</c:v>
                </c:pt>
                <c:pt idx="97">
                  <c:v>85.957104842797165</c:v>
                </c:pt>
                <c:pt idx="98">
                  <c:v>86.187350182932931</c:v>
                </c:pt>
                <c:pt idx="99">
                  <c:v>86.506848201821853</c:v>
                </c:pt>
                <c:pt idx="100">
                  <c:v>86.841600630124034</c:v>
                </c:pt>
                <c:pt idx="101">
                  <c:v>87.127693985050911</c:v>
                </c:pt>
                <c:pt idx="102">
                  <c:v>87.393386201249811</c:v>
                </c:pt>
                <c:pt idx="103">
                  <c:v>87.682886058406751</c:v>
                </c:pt>
                <c:pt idx="104">
                  <c:v>87.960402023634202</c:v>
                </c:pt>
                <c:pt idx="105">
                  <c:v>88.177114937999306</c:v>
                </c:pt>
                <c:pt idx="106">
                  <c:v>88.302332407543517</c:v>
                </c:pt>
                <c:pt idx="107">
                  <c:v>88.395263700501189</c:v>
                </c:pt>
                <c:pt idx="108">
                  <c:v>88.562774470814659</c:v>
                </c:pt>
                <c:pt idx="109">
                  <c:v>88.816060211907285</c:v>
                </c:pt>
                <c:pt idx="110">
                  <c:v>89.099841304546402</c:v>
                </c:pt>
                <c:pt idx="111">
                  <c:v>89.297931711003045</c:v>
                </c:pt>
                <c:pt idx="112">
                  <c:v>89.358522442345119</c:v>
                </c:pt>
                <c:pt idx="113">
                  <c:v>89.307203066556283</c:v>
                </c:pt>
                <c:pt idx="114">
                  <c:v>89.327447075731882</c:v>
                </c:pt>
                <c:pt idx="115">
                  <c:v>89.540636189652815</c:v>
                </c:pt>
                <c:pt idx="116">
                  <c:v>89.976557881155784</c:v>
                </c:pt>
                <c:pt idx="117">
                  <c:v>90.523025957692695</c:v>
                </c:pt>
                <c:pt idx="118">
                  <c:v>91.062662565212563</c:v>
                </c:pt>
                <c:pt idx="119">
                  <c:v>91.554639868664367</c:v>
                </c:pt>
                <c:pt idx="120">
                  <c:v>91.965637513337199</c:v>
                </c:pt>
                <c:pt idx="121">
                  <c:v>92.298694813001276</c:v>
                </c:pt>
                <c:pt idx="122">
                  <c:v>92.640727569204415</c:v>
                </c:pt>
                <c:pt idx="123">
                  <c:v>92.997470581441817</c:v>
                </c:pt>
                <c:pt idx="124">
                  <c:v>93.323343498477854</c:v>
                </c:pt>
                <c:pt idx="125">
                  <c:v>93.62826883348832</c:v>
                </c:pt>
                <c:pt idx="126">
                  <c:v>93.950006910226477</c:v>
                </c:pt>
                <c:pt idx="127">
                  <c:v>94.240504632781509</c:v>
                </c:pt>
                <c:pt idx="128">
                  <c:v>94.461148529454135</c:v>
                </c:pt>
                <c:pt idx="129">
                  <c:v>94.588818151995739</c:v>
                </c:pt>
                <c:pt idx="130">
                  <c:v>94.647293107429448</c:v>
                </c:pt>
                <c:pt idx="131">
                  <c:v>94.749561108497986</c:v>
                </c:pt>
                <c:pt idx="132">
                  <c:v>94.964288878791294</c:v>
                </c:pt>
                <c:pt idx="133">
                  <c:v>95.263777802973053</c:v>
                </c:pt>
                <c:pt idx="134">
                  <c:v>95.625255753267794</c:v>
                </c:pt>
                <c:pt idx="135">
                  <c:v>95.9258376669098</c:v>
                </c:pt>
                <c:pt idx="136">
                  <c:v>96.120444141058883</c:v>
                </c:pt>
                <c:pt idx="137">
                  <c:v>96.269516230158331</c:v>
                </c:pt>
                <c:pt idx="138">
                  <c:v>96.481023424613184</c:v>
                </c:pt>
                <c:pt idx="139">
                  <c:v>96.830620963052468</c:v>
                </c:pt>
                <c:pt idx="140">
                  <c:v>97.283715271435184</c:v>
                </c:pt>
                <c:pt idx="141">
                  <c:v>97.713371675161767</c:v>
                </c:pt>
                <c:pt idx="142">
                  <c:v>98.061352670546597</c:v>
                </c:pt>
                <c:pt idx="143">
                  <c:v>98.39319922914396</c:v>
                </c:pt>
                <c:pt idx="144">
                  <c:v>98.768304557337004</c:v>
                </c:pt>
                <c:pt idx="145">
                  <c:v>99.076258186751303</c:v>
                </c:pt>
                <c:pt idx="146">
                  <c:v>99.362828892116795</c:v>
                </c:pt>
                <c:pt idx="147">
                  <c:v>99.578054102341198</c:v>
                </c:pt>
                <c:pt idx="148">
                  <c:v>99.658810340035103</c:v>
                </c:pt>
                <c:pt idx="149">
                  <c:v>99.676510802204106</c:v>
                </c:pt>
                <c:pt idx="150">
                  <c:v>99.781700168518896</c:v>
                </c:pt>
                <c:pt idx="151">
                  <c:v>100.00631822488</c:v>
                </c:pt>
                <c:pt idx="152">
                  <c:v>100.310376976334</c:v>
                </c:pt>
                <c:pt idx="153">
                  <c:v>100.63262446261</c:v>
                </c:pt>
                <c:pt idx="154">
                  <c:v>100.975364468835</c:v>
                </c:pt>
                <c:pt idx="155">
                  <c:v>101.44926300009</c:v>
                </c:pt>
                <c:pt idx="156">
                  <c:v>102.100332537714</c:v>
                </c:pt>
                <c:pt idx="157">
                  <c:v>102.864824407707</c:v>
                </c:pt>
                <c:pt idx="158">
                  <c:v>103.595368565437</c:v>
                </c:pt>
                <c:pt idx="159">
                  <c:v>104.15327782396901</c:v>
                </c:pt>
                <c:pt idx="160">
                  <c:v>104.451402504166</c:v>
                </c:pt>
                <c:pt idx="161">
                  <c:v>104.482103591624</c:v>
                </c:pt>
                <c:pt idx="162">
                  <c:v>104.39316746922999</c:v>
                </c:pt>
                <c:pt idx="163">
                  <c:v>104.424363715767</c:v>
                </c:pt>
                <c:pt idx="164">
                  <c:v>104.723159410669</c:v>
                </c:pt>
                <c:pt idx="165">
                  <c:v>105.27235933091001</c:v>
                </c:pt>
                <c:pt idx="166">
                  <c:v>105.917959827205</c:v>
                </c:pt>
                <c:pt idx="167">
                  <c:v>106.527456988716</c:v>
                </c:pt>
                <c:pt idx="168">
                  <c:v>106.96529453512299</c:v>
                </c:pt>
                <c:pt idx="169">
                  <c:v>107.20489358467501</c:v>
                </c:pt>
                <c:pt idx="170">
                  <c:v>107.33345443330199</c:v>
                </c:pt>
                <c:pt idx="171">
                  <c:v>107.561930750651</c:v>
                </c:pt>
                <c:pt idx="172">
                  <c:v>108.017535583281</c:v>
                </c:pt>
                <c:pt idx="173">
                  <c:v>108.69268387832901</c:v>
                </c:pt>
                <c:pt idx="174">
                  <c:v>109.389471016092</c:v>
                </c:pt>
                <c:pt idx="175">
                  <c:v>109.92416696726301</c:v>
                </c:pt>
                <c:pt idx="176">
                  <c:v>110.178558842702</c:v>
                </c:pt>
                <c:pt idx="177">
                  <c:v>110.162616675433</c:v>
                </c:pt>
                <c:pt idx="178">
                  <c:v>109.955051143861</c:v>
                </c:pt>
                <c:pt idx="179">
                  <c:v>109.66591598250299</c:v>
                </c:pt>
                <c:pt idx="180">
                  <c:v>109.49564374912001</c:v>
                </c:pt>
                <c:pt idx="181">
                  <c:v>109.622741741906</c:v>
                </c:pt>
                <c:pt idx="182">
                  <c:v>110.078333159902</c:v>
                </c:pt>
                <c:pt idx="183">
                  <c:v>110.683427040342</c:v>
                </c:pt>
                <c:pt idx="184">
                  <c:v>111.19075459145</c:v>
                </c:pt>
                <c:pt idx="185">
                  <c:v>111.570795809449</c:v>
                </c:pt>
                <c:pt idx="186">
                  <c:v>111.895063753345</c:v>
                </c:pt>
                <c:pt idx="187">
                  <c:v>112.26165739568501</c:v>
                </c:pt>
                <c:pt idx="188">
                  <c:v>112.71014087224501</c:v>
                </c:pt>
                <c:pt idx="189">
                  <c:v>113.219867839667</c:v>
                </c:pt>
                <c:pt idx="190">
                  <c:v>113.698416211317</c:v>
                </c:pt>
                <c:pt idx="191">
                  <c:v>114.032993983163</c:v>
                </c:pt>
                <c:pt idx="192">
                  <c:v>114.278510375737</c:v>
                </c:pt>
                <c:pt idx="193">
                  <c:v>114.44074563306199</c:v>
                </c:pt>
                <c:pt idx="194">
                  <c:v>114.546119464762</c:v>
                </c:pt>
                <c:pt idx="195">
                  <c:v>114.68344559107101</c:v>
                </c:pt>
                <c:pt idx="196">
                  <c:v>114.906708513757</c:v>
                </c:pt>
                <c:pt idx="197">
                  <c:v>115.147075622279</c:v>
                </c:pt>
                <c:pt idx="198">
                  <c:v>115.342310085072</c:v>
                </c:pt>
                <c:pt idx="199">
                  <c:v>115.42953356628</c:v>
                </c:pt>
                <c:pt idx="200">
                  <c:v>115.421403922881</c:v>
                </c:pt>
                <c:pt idx="201">
                  <c:v>115.38446899159</c:v>
                </c:pt>
                <c:pt idx="202">
                  <c:v>115.497626678244</c:v>
                </c:pt>
                <c:pt idx="203">
                  <c:v>115.911317842</c:v>
                </c:pt>
                <c:pt idx="204">
                  <c:v>116.645626563607</c:v>
                </c:pt>
                <c:pt idx="205">
                  <c:v>117.624971924348</c:v>
                </c:pt>
                <c:pt idx="206">
                  <c:v>118.674952180521</c:v>
                </c:pt>
                <c:pt idx="207">
                  <c:v>119.51015853479799</c:v>
                </c:pt>
                <c:pt idx="208">
                  <c:v>120.002798148829</c:v>
                </c:pt>
                <c:pt idx="209">
                  <c:v>120.085133963457</c:v>
                </c:pt>
                <c:pt idx="210">
                  <c:v>119.92380683108399</c:v>
                </c:pt>
                <c:pt idx="211">
                  <c:v>119.665759270127</c:v>
                </c:pt>
                <c:pt idx="212">
                  <c:v>119.361596238564</c:v>
                </c:pt>
                <c:pt idx="213">
                  <c:v>119.141100085048</c:v>
                </c:pt>
                <c:pt idx="214">
                  <c:v>119.231840692734</c:v>
                </c:pt>
                <c:pt idx="215">
                  <c:v>119.77494427656799</c:v>
                </c:pt>
                <c:pt idx="216">
                  <c:v>120.758632355925</c:v>
                </c:pt>
                <c:pt idx="217">
                  <c:v>121.988967079313</c:v>
                </c:pt>
                <c:pt idx="218">
                  <c:v>123.24376403789201</c:v>
                </c:pt>
                <c:pt idx="219">
                  <c:v>124.20891550376</c:v>
                </c:pt>
                <c:pt idx="220">
                  <c:v>124.708813767661</c:v>
                </c:pt>
                <c:pt idx="221">
                  <c:v>124.794255776741</c:v>
                </c:pt>
                <c:pt idx="222">
                  <c:v>124.544019281833</c:v>
                </c:pt>
                <c:pt idx="223">
                  <c:v>124.242638615008</c:v>
                </c:pt>
                <c:pt idx="224">
                  <c:v>124.222083706718</c:v>
                </c:pt>
                <c:pt idx="225">
                  <c:v>124.476675850457</c:v>
                </c:pt>
                <c:pt idx="226">
                  <c:v>124.690763289397</c:v>
                </c:pt>
                <c:pt idx="227">
                  <c:v>124.367899484614</c:v>
                </c:pt>
                <c:pt idx="228">
                  <c:v>123.12269846704601</c:v>
                </c:pt>
                <c:pt idx="229">
                  <c:v>120.93140383252999</c:v>
                </c:pt>
                <c:pt idx="230">
                  <c:v>118.290717013943</c:v>
                </c:pt>
                <c:pt idx="231">
                  <c:v>116.222900774187</c:v>
                </c:pt>
                <c:pt idx="232">
                  <c:v>115.62087047236</c:v>
                </c:pt>
                <c:pt idx="233">
                  <c:v>116.841917809366</c:v>
                </c:pt>
                <c:pt idx="234">
                  <c:v>119.394986281146</c:v>
                </c:pt>
                <c:pt idx="235">
                  <c:v>122.238763901025</c:v>
                </c:pt>
                <c:pt idx="236">
                  <c:v>124.521800600475</c:v>
                </c:pt>
                <c:pt idx="237">
                  <c:v>125.936701949319</c:v>
                </c:pt>
                <c:pt idx="238">
                  <c:v>126.682542493266</c:v>
                </c:pt>
                <c:pt idx="239">
                  <c:v>127.192611320803</c:v>
                </c:pt>
                <c:pt idx="240">
                  <c:v>127.76725077945299</c:v>
                </c:pt>
                <c:pt idx="241">
                  <c:v>128.596579791035</c:v>
                </c:pt>
                <c:pt idx="242">
                  <c:v>129.64912078811099</c:v>
                </c:pt>
                <c:pt idx="243">
                  <c:v>130.76942984231499</c:v>
                </c:pt>
                <c:pt idx="244">
                  <c:v>131.719128496124</c:v>
                </c:pt>
                <c:pt idx="245">
                  <c:v>132.24491497422699</c:v>
                </c:pt>
                <c:pt idx="246">
                  <c:v>132.372296819936</c:v>
                </c:pt>
                <c:pt idx="247">
                  <c:v>132.29241261387401</c:v>
                </c:pt>
                <c:pt idx="248">
                  <c:v>132.23444546757</c:v>
                </c:pt>
                <c:pt idx="249">
                  <c:v>132.38771990891601</c:v>
                </c:pt>
                <c:pt idx="250">
                  <c:v>132.72025306975701</c:v>
                </c:pt>
                <c:pt idx="251">
                  <c:v>133.16274938283101</c:v>
                </c:pt>
                <c:pt idx="252">
                  <c:v>133.69204049108399</c:v>
                </c:pt>
                <c:pt idx="253">
                  <c:v>134.400775530158</c:v>
                </c:pt>
                <c:pt idx="254">
                  <c:v>135.284006191408</c:v>
                </c:pt>
                <c:pt idx="255">
                  <c:v>136.163112605875</c:v>
                </c:pt>
                <c:pt idx="256">
                  <c:v>136.77067697075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16816"/>
        <c:axId val="722313072"/>
      </c:lineChart>
      <c:dateAx>
        <c:axId val="722316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3072"/>
        <c:crosses val="autoZero"/>
        <c:auto val="1"/>
        <c:lblOffset val="100"/>
        <c:baseTimeUnit val="months"/>
      </c:dateAx>
      <c:valAx>
        <c:axId val="72231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14287</xdr:rowOff>
    </xdr:from>
    <xdr:to>
      <xdr:col>22</xdr:col>
      <xdr:colOff>561975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47C70-1CC6-9DCE-7A7A-39D9DFA37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22</xdr:col>
      <xdr:colOff>514351</xdr:colOff>
      <xdr:row>52</xdr:row>
      <xdr:rowOff>14288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70B7EC-619D-418D-9AAA-F00B32135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1</xdr:row>
      <xdr:rowOff>38100</xdr:rowOff>
    </xdr:from>
    <xdr:to>
      <xdr:col>34</xdr:col>
      <xdr:colOff>590551</xdr:colOff>
      <xdr:row>26</xdr:row>
      <xdr:rowOff>52388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E18E9F-82DD-41F0-8359-9E7FD44A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85725</xdr:colOff>
      <xdr:row>26</xdr:row>
      <xdr:rowOff>142875</xdr:rowOff>
    </xdr:from>
    <xdr:to>
      <xdr:col>34</xdr:col>
      <xdr:colOff>600076</xdr:colOff>
      <xdr:row>51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450AB3-6C59-487F-8197-0456DDC6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52917</xdr:colOff>
      <xdr:row>1</xdr:row>
      <xdr:rowOff>10583</xdr:rowOff>
    </xdr:from>
    <xdr:to>
      <xdr:col>46</xdr:col>
      <xdr:colOff>567268</xdr:colOff>
      <xdr:row>26</xdr:row>
      <xdr:rowOff>24871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1B7B85-9284-4246-AA01-6E7BC1E6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80962</xdr:rowOff>
    </xdr:from>
    <xdr:to>
      <xdr:col>18</xdr:col>
      <xdr:colOff>28574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C75FE-C849-BF92-DAA0-02754E4E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28575</xdr:rowOff>
    </xdr:from>
    <xdr:to>
      <xdr:col>18</xdr:col>
      <xdr:colOff>0</xdr:colOff>
      <xdr:row>54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726B40-D823-4F03-888A-81D23244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28</xdr:row>
      <xdr:rowOff>9525</xdr:rowOff>
    </xdr:from>
    <xdr:to>
      <xdr:col>30</xdr:col>
      <xdr:colOff>257175</xdr:colOff>
      <xdr:row>53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599B36-0926-4870-91A7-C163ED4C4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61911</xdr:rowOff>
    </xdr:from>
    <xdr:to>
      <xdr:col>23</xdr:col>
      <xdr:colOff>419100</xdr:colOff>
      <xdr:row>31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7B7A33-293D-8EAE-46FA-A8A1E81C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31</xdr:row>
      <xdr:rowOff>147636</xdr:rowOff>
    </xdr:from>
    <xdr:to>
      <xdr:col>17</xdr:col>
      <xdr:colOff>485775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A7FD3A-9D90-BC0E-7A72-5B84D50A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308143</xdr:colOff>
      <xdr:row>2</xdr:row>
      <xdr:rowOff>148827</xdr:rowOff>
    </xdr:from>
    <xdr:to>
      <xdr:col>27</xdr:col>
      <xdr:colOff>93832</xdr:colOff>
      <xdr:row>30</xdr:row>
      <xdr:rowOff>182165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AA2ED-D64F-47B0-81A9-EA69A8648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273627</xdr:colOff>
      <xdr:row>2</xdr:row>
      <xdr:rowOff>177945</xdr:rowOff>
    </xdr:from>
    <xdr:to>
      <xdr:col>41</xdr:col>
      <xdr:colOff>63646</xdr:colOff>
      <xdr:row>31</xdr:row>
      <xdr:rowOff>16454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EE27A-4837-4FB1-8109-D62D69977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ge Orenos" id="{2650977A-029B-457B-AA82-1562E24806B4}" userId="23c8ceddaea92e4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710DE-D893-49B2-BE3E-4BF198BAA6A6}" name="Tabla3" displayName="Tabla3" ref="A1:I403" totalsRowShown="0" headerRowDxfId="54" dataDxfId="53">
  <autoFilter ref="A1:I403" xr:uid="{216710DE-D893-49B2-BE3E-4BF198BAA6A6}"/>
  <tableColumns count="9">
    <tableColumn id="1" xr3:uid="{B5185538-FADF-4FBB-974C-3F8320531969}" name="Periodo" dataDxfId="52"/>
    <tableColumn id="2" xr3:uid="{56377382-A85B-4711-914A-FA7085ADBFA1}" name="IPC" dataDxfId="51"/>
    <tableColumn id="3" xr3:uid="{1F7CC3AF-42F9-4A69-829C-3C7B5505BF49}" name="Porcentual intermensual" dataDxfId="50"/>
    <tableColumn id="4" xr3:uid="{307A1DC0-21D3-4EE9-9E93-4FD8F52AB99F}" name="Relativa intermensual" dataDxfId="49">
      <calculatedColumnFormula>C2/100</calculatedColumnFormula>
    </tableColumn>
    <tableColumn id="10" xr3:uid="{40FDE5E8-A213-44FF-8AE9-D3EC85E72993}" name="intermensual anualizada" dataDxfId="48">
      <calculatedColumnFormula>((1+Tabla3[[#This Row],[Relativa intermensual]])^12)-1</calculatedColumnFormula>
    </tableColumn>
    <tableColumn id="5" xr3:uid="{93921D6A-5C3B-42A1-B925-07AA10718FE6}" name="Porcentual interanual" dataDxfId="47"/>
    <tableColumn id="6" xr3:uid="{655CC8FF-F763-44FB-8A80-47345F2FA3CC}" name="Relativa interanual" dataDxfId="46">
      <calculatedColumnFormula>F2/100</calculatedColumnFormula>
    </tableColumn>
    <tableColumn id="7" xr3:uid="{3584FB81-B8B9-40C8-9555-1DF4F90F3FE0}" name="Porcentual Acumulada" dataDxfId="45"/>
    <tableColumn id="8" xr3:uid="{7F86585A-35B4-4885-8CBD-1CF4ABAEFA88}" name="Relativa Acumulada" dataDxfId="44">
      <calculatedColumnFormula>H2/100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21DAD-3F89-47F0-B2C4-B669BAF6EFDF}" name="Tabla1" displayName="Tabla1" ref="A1:E331" totalsRowShown="0" headerRowDxfId="43" dataDxfId="42" headerRowCellStyle="Normal" dataCellStyle="Normal_Cuadros de Salida CNT 2001-2006">
  <autoFilter ref="A1:E331" xr:uid="{AEF21DAD-3F89-47F0-B2C4-B669BAF6EFDF}"/>
  <tableColumns count="5">
    <tableColumn id="1" xr3:uid="{A5666C85-74EB-4AC8-A29D-B59E7E6683D7}" name="Periodo" dataDxfId="41" dataCellStyle="Normal_Cuadros de Salida CNT 2001-2006"/>
    <tableColumn id="4" xr3:uid="{286CEE78-EBDC-4821-957A-3700BCD3B714}" name="Value" dataDxfId="40" dataCellStyle="Normal_Cuadros de Salida CNT 2001-2006"/>
    <tableColumn id="5" xr3:uid="{E495B9C7-9343-4549-A510-822C37F446C7}" name="intermensual" dataDxfId="39" dataCellStyle="Normal_Cuadros de Salida CNT 2001-2006">
      <calculatedColumnFormula>B2/B1-1</calculatedColumnFormula>
    </tableColumn>
    <tableColumn id="6" xr3:uid="{1910826C-9C55-45BB-92BB-0665364BDF1C}" name="anualizada" dataDxfId="38" dataCellStyle="Normal_Cuadros de Salida CNT 2001-2006">
      <calculatedColumnFormula>((1+Tabla1[[#This Row],[intermensual]])^12)-1</calculatedColumnFormula>
    </tableColumn>
    <tableColumn id="2" xr3:uid="{A3B16C9A-6763-4FB8-9E20-B40BB2EB9C68}" name="Interanual" dataDxfId="37" dataCellStyle="Normal_Cuadros de Salida CNT 2001-200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1943B4-7EFC-4BE2-8A3F-7D26A4C71A51}" name="Tabla5" displayName="Tabla5" ref="A1:G258" totalsRowShown="0" headerRowDxfId="36" dataDxfId="35">
  <autoFilter ref="A1:G258" xr:uid="{281943B4-7EFC-4BE2-8A3F-7D26A4C71A51}"/>
  <tableColumns count="7">
    <tableColumn id="1" xr3:uid="{3D82E42D-4E8E-4BB2-B69B-FD1C4D109B6A}" name="Período" dataDxfId="34" dataCellStyle="Normal"/>
    <tableColumn id="2" xr3:uid="{26BED03D-B4EE-43BC-A118-657EFC0A4AE7}" name="Serie original" dataDxfId="33"/>
    <tableColumn id="3" xr3:uid="{3A9722C3-CE15-4963-887F-5AA37A1791DB}" name="Tendencia-ciclo" dataDxfId="32"/>
    <tableColumn id="4" xr3:uid="{D617046D-4A90-45DC-BAF4-D38B072D4BB1}" name="ajuste_estacional" dataDxfId="31"/>
    <tableColumn id="5" xr3:uid="{EFBF6D81-D513-4D80-9353-B99C60790B48}" name="tendencia" dataDxfId="30"/>
    <tableColumn id="6" xr3:uid="{EB4986A3-12DD-4D60-B1F1-F3538972F007}" name="ciclo" dataDxfId="29"/>
    <tableColumn id="7" xr3:uid="{570F25B6-ACAA-4320-BAC8-A46E11381AE6}" name="var_brecha" dataDxfId="2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AC7CA-7D58-4FE4-9A09-76B421241C2E}" name="Tabla2" displayName="Tabla2" ref="A1:K331" totalsRowShown="0" headerRowDxfId="27" dataDxfId="26">
  <autoFilter ref="A1:K331" xr:uid="{86DAC7CA-7D58-4FE4-9A09-76B421241C2E}"/>
  <tableColumns count="11">
    <tableColumn id="1" xr3:uid="{6688C847-255E-4455-937D-E7276F845C60}" name="periodo" dataDxfId="25"/>
    <tableColumn id="2" xr3:uid="{1522134D-5758-4E2F-AB68-E7B766780B1E}" name="compra" dataDxfId="24"/>
    <tableColumn id="3" xr3:uid="{AD910ED7-47A4-4940-86EA-B81D3C60D9A4}" name="Venta" dataDxfId="23"/>
    <tableColumn id="4" xr3:uid="{56754548-3CFF-4D23-9A7D-75F0A9DC6AA6}" name="Promedio simple" dataDxfId="22">
      <calculatedColumnFormula>AVERAGE(B2:C2)</calculatedColumnFormula>
    </tableColumn>
    <tableColumn id="5" xr3:uid="{A99EDF52-37AD-4419-92A0-8460650DC251}" name="variación relativa" dataDxfId="21">
      <calculatedColumnFormula>D2/D1-1</calculatedColumnFormula>
    </tableColumn>
    <tableColumn id="6" xr3:uid="{A1E88D27-9EDF-4E6D-90CA-5A884D8D6151}" name="anualizado" dataDxfId="20">
      <calculatedColumnFormula>((1+E2)^12)-1</calculatedColumnFormula>
    </tableColumn>
    <tableColumn id="11" xr3:uid="{5D53A0CD-D2DE-4E50-85CA-4B0BB09D6BBC}" name="interanual" dataDxfId="19"/>
    <tableColumn id="7" xr3:uid="{7151C4AE-4207-4067-B0EB-8EC56BABEBDF}" name="Var_relatativa compra" dataDxfId="18">
      <calculatedColumnFormula>C2/C1-1</calculatedColumnFormula>
    </tableColumn>
    <tableColumn id="8" xr3:uid="{60DD8560-4EAF-42C1-8F06-507A58DBB366}" name="Var_relativa compra anualizada" dataDxfId="17">
      <calculatedColumnFormula>((1+H2)^12)-1</calculatedColumnFormula>
    </tableColumn>
    <tableColumn id="9" xr3:uid="{42BCB1F4-3784-4538-9311-0C036850D6A4}" name="Var_relatativa venta" dataDxfId="16">
      <calculatedColumnFormula>(C2/C1)-1</calculatedColumnFormula>
    </tableColumn>
    <tableColumn id="10" xr3:uid="{DC8D2345-4437-494A-BD12-D22189419BFE}" name="Var_relativa venta anualizada" dataDxfId="15">
      <calculatedColumnFormula>((1+J2)^12)-1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B1C7E8-8127-492C-9873-E22EAD83BB24}" name="Tabla6" displayName="Tabla6" ref="A1:B392" totalsRowShown="0">
  <autoFilter ref="A1:B392" xr:uid="{3AB1C7E8-8127-492C-9873-E22EAD83BB24}"/>
  <tableColumns count="2">
    <tableColumn id="1" xr3:uid="{DD3D1FD4-7C1A-4297-8A71-9A5210277A44}" name="Periodo" dataDxfId="14"/>
    <tableColumn id="2" xr3:uid="{5948C06C-9A5A-42E7-AC3A-D1B6F2083951}" name="TC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AC170-697E-4C1A-9B58-511FEEF1F5B4}" name="datos" displayName="datos" ref="A1:L258" totalsRowShown="0" headerRowDxfId="13" dataDxfId="12">
  <autoFilter ref="A1:L258" xr:uid="{ED7AC170-697E-4C1A-9B58-511FEEF1F5B4}"/>
  <tableColumns count="12">
    <tableColumn id="1" xr3:uid="{2718F84D-D1DD-489A-90A4-9DCF897CFB73}" name="Período" dataDxfId="11" dataCellStyle="Normal"/>
    <tableColumn id="2" xr3:uid="{454C6A36-0191-42CA-9768-D1F38E4FFB30}" name="inf_gt_intermensual" dataDxfId="10"/>
    <tableColumn id="3" xr3:uid="{A840A778-E86A-4E1B-A03B-D67A5316A16F}" name="inf_gt_anualizada" dataDxfId="9"/>
    <tableColumn id="4" xr3:uid="{E24E62AE-4A4D-4F62-9401-E3170D402C61}" name="inf_gt_interanual" dataDxfId="8"/>
    <tableColumn id="5" xr3:uid="{AE59EDC3-3E8E-493B-B3FD-A28D9977AD8E}" name="inf_eua_intermensual" dataDxfId="7"/>
    <tableColumn id="6" xr3:uid="{F83740E6-6500-41CA-899D-60DA7629D7A0}" name="inf_eua_anualizada" dataDxfId="6"/>
    <tableColumn id="7" xr3:uid="{176E44F7-51A5-4016-B763-08F9F428F850}" name="inf_eua_interanual" dataDxfId="5"/>
    <tableColumn id="8" xr3:uid="{B07F7D9B-3437-4F07-893D-79266AF3AC81}" name="ciclo" dataDxfId="4"/>
    <tableColumn id="9" xr3:uid="{9460CFDD-2DC2-448D-89C6-C697883CCA01}" name="var_brecha" dataDxfId="3"/>
    <tableColumn id="10" xr3:uid="{A5C4BA9F-2CBE-40AA-8F85-6E6D3568C6E3}" name="deprec" dataDxfId="2"/>
    <tableColumn id="11" xr3:uid="{A3FBD449-2224-4094-8503-C910596DB1D2}" name="deprec_anualizada" dataDxfId="1"/>
    <tableColumn id="12" xr3:uid="{CD8F9F9E-859E-4369-9503-6F8D244705CA}" name="deprec_interanu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15T23:20:38.16" personId="{2650977A-029B-457B-AA82-1562E24806B4}" id="{4E0D21B7-8FD8-4715-A51E-C6E82A46D8DE}">
    <text>Provista por el Banco de Guatemala</text>
  </threadedComment>
  <threadedComment ref="D1" dT="2022-07-18T05:21:14.87" personId="{2650977A-029B-457B-AA82-1562E24806B4}" id="{990EDAD7-C701-419B-B6CC-3F391315B2A7}">
    <text>Aplicación del método x11-ARIMA en R. Revisar el archivo "Brecha del producto filtro HP".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7395-F68C-454D-9DA8-3C5CA33D60B2}">
  <dimension ref="A1:Y403"/>
  <sheetViews>
    <sheetView topLeftCell="A372" zoomScale="114" zoomScaleNormal="60" workbookViewId="0">
      <selection activeCell="I403" sqref="I403"/>
    </sheetView>
  </sheetViews>
  <sheetFormatPr baseColWidth="10" defaultRowHeight="15" x14ac:dyDescent="0.25"/>
  <cols>
    <col min="1" max="1" width="19.42578125" bestFit="1" customWidth="1"/>
    <col min="2" max="2" width="14.140625" bestFit="1" customWidth="1"/>
    <col min="3" max="5" width="25.140625" bestFit="1" customWidth="1"/>
    <col min="6" max="6" width="23" bestFit="1" customWidth="1"/>
    <col min="7" max="7" width="21.5703125" bestFit="1" customWidth="1"/>
    <col min="8" max="8" width="23" bestFit="1" customWidth="1"/>
    <col min="9" max="9" width="23" style="5" bestFit="1" customWidth="1"/>
    <col min="10" max="10" width="16.5703125" style="5" customWidth="1"/>
    <col min="11" max="11" width="12" bestFit="1" customWidth="1"/>
  </cols>
  <sheetData>
    <row r="1" spans="1:25" ht="30" x14ac:dyDescent="0.25">
      <c r="A1" s="13" t="s">
        <v>11</v>
      </c>
      <c r="B1" s="13" t="s">
        <v>0</v>
      </c>
      <c r="C1" s="14" t="s">
        <v>32</v>
      </c>
      <c r="D1" s="14" t="s">
        <v>35</v>
      </c>
      <c r="E1" s="14" t="s">
        <v>31</v>
      </c>
      <c r="F1" s="14" t="s">
        <v>33</v>
      </c>
      <c r="G1" s="14" t="s">
        <v>34</v>
      </c>
      <c r="H1" s="14" t="s">
        <v>36</v>
      </c>
      <c r="I1" s="13" t="s">
        <v>37</v>
      </c>
      <c r="J1" s="13"/>
      <c r="K1" s="5"/>
      <c r="L1" s="1" t="s">
        <v>6</v>
      </c>
      <c r="M1" t="s">
        <v>7</v>
      </c>
    </row>
    <row r="2" spans="1:25" x14ac:dyDescent="0.25">
      <c r="A2" s="15">
        <v>32509</v>
      </c>
      <c r="B2" s="11">
        <v>222.4</v>
      </c>
      <c r="C2" s="16">
        <v>1.74</v>
      </c>
      <c r="D2" s="16">
        <f>C2/100</f>
        <v>1.7399999999999999E-2</v>
      </c>
      <c r="E2" s="16">
        <f>((1+Tabla3[[#This Row],[Relativa intermensual]])^12)-1</f>
        <v>0.22998778799825104</v>
      </c>
      <c r="F2" s="16">
        <v>12.27</v>
      </c>
      <c r="G2" s="16">
        <f>F2/100</f>
        <v>0.12269999999999999</v>
      </c>
      <c r="H2" s="16">
        <v>1.74</v>
      </c>
      <c r="I2" s="11">
        <f>H2/100</f>
        <v>1.7399999999999999E-2</v>
      </c>
      <c r="J2" s="11"/>
      <c r="K2" s="5"/>
      <c r="Y2" s="4"/>
    </row>
    <row r="3" spans="1:25" x14ac:dyDescent="0.25">
      <c r="A3" s="15">
        <v>32540</v>
      </c>
      <c r="B3" s="11">
        <v>223.6</v>
      </c>
      <c r="C3" s="16">
        <v>0.54</v>
      </c>
      <c r="D3" s="16">
        <f t="shared" ref="D3:D65" si="0">C3/100</f>
        <v>5.4000000000000003E-3</v>
      </c>
      <c r="E3" s="16">
        <f>((1+Tabla3[[#This Row],[Relativa intermensual]])^12)-1</f>
        <v>6.6759626640876535E-2</v>
      </c>
      <c r="F3" s="16">
        <v>12.19</v>
      </c>
      <c r="G3" s="16">
        <f t="shared" ref="G3:G66" si="1">F3/100</f>
        <v>0.12189999999999999</v>
      </c>
      <c r="H3" s="16">
        <v>2.29</v>
      </c>
      <c r="I3" s="11">
        <f t="shared" ref="I3:I66" si="2">H3/100</f>
        <v>2.29E-2</v>
      </c>
      <c r="J3" s="11"/>
      <c r="K3" s="5"/>
      <c r="Y3" s="4"/>
    </row>
    <row r="4" spans="1:25" x14ac:dyDescent="0.25">
      <c r="A4" s="15">
        <v>32568</v>
      </c>
      <c r="B4" s="11">
        <v>225.5</v>
      </c>
      <c r="C4" s="16">
        <v>0.85</v>
      </c>
      <c r="D4" s="16">
        <f t="shared" si="0"/>
        <v>8.5000000000000006E-3</v>
      </c>
      <c r="E4" s="16">
        <f>((1+Tabla3[[#This Row],[Relativa intermensual]])^12)-1</f>
        <v>0.10690622692343665</v>
      </c>
      <c r="F4" s="16">
        <v>12.58</v>
      </c>
      <c r="G4" s="16">
        <f t="shared" si="1"/>
        <v>0.1258</v>
      </c>
      <c r="H4" s="16">
        <v>3.16</v>
      </c>
      <c r="I4" s="11">
        <f t="shared" si="2"/>
        <v>3.1600000000000003E-2</v>
      </c>
      <c r="J4" s="11"/>
      <c r="K4" s="5"/>
      <c r="Y4" s="4"/>
    </row>
    <row r="5" spans="1:25" x14ac:dyDescent="0.25">
      <c r="A5" s="15">
        <v>32599</v>
      </c>
      <c r="B5" s="11">
        <v>228.2</v>
      </c>
      <c r="C5" s="16">
        <v>1.2</v>
      </c>
      <c r="D5" s="16">
        <f t="shared" si="0"/>
        <v>1.2E-2</v>
      </c>
      <c r="E5" s="16">
        <f>((1+Tabla3[[#This Row],[Relativa intermensual]])^12)-1</f>
        <v>0.15389462418258582</v>
      </c>
      <c r="F5" s="16">
        <v>13.7</v>
      </c>
      <c r="G5" s="16">
        <f t="shared" si="1"/>
        <v>0.13699999999999998</v>
      </c>
      <c r="H5" s="16">
        <v>4.3899999999999997</v>
      </c>
      <c r="I5" s="11">
        <f t="shared" si="2"/>
        <v>4.3899999999999995E-2</v>
      </c>
      <c r="J5" s="11"/>
      <c r="K5" s="5"/>
      <c r="Y5" s="4"/>
    </row>
    <row r="6" spans="1:25" x14ac:dyDescent="0.25">
      <c r="A6" s="15">
        <v>32629</v>
      </c>
      <c r="B6" s="11">
        <v>230</v>
      </c>
      <c r="C6" s="16">
        <v>0.79</v>
      </c>
      <c r="D6" s="16">
        <f t="shared" si="0"/>
        <v>7.9000000000000008E-3</v>
      </c>
      <c r="E6" s="16">
        <f>((1+Tabla3[[#This Row],[Relativa intermensual]])^12)-1</f>
        <v>9.9029481205437753E-2</v>
      </c>
      <c r="F6" s="16">
        <v>14.6</v>
      </c>
      <c r="G6" s="16">
        <f t="shared" si="1"/>
        <v>0.14599999999999999</v>
      </c>
      <c r="H6" s="16">
        <v>5.22</v>
      </c>
      <c r="I6" s="11">
        <f t="shared" si="2"/>
        <v>5.2199999999999996E-2</v>
      </c>
      <c r="J6" s="11"/>
      <c r="K6" s="5"/>
      <c r="Y6" s="4"/>
    </row>
    <row r="7" spans="1:25" x14ac:dyDescent="0.25">
      <c r="A7" s="15">
        <v>32660</v>
      </c>
      <c r="B7" s="11">
        <v>231.4</v>
      </c>
      <c r="C7" s="16">
        <v>0.61</v>
      </c>
      <c r="D7" s="16">
        <f t="shared" si="0"/>
        <v>6.0999999999999995E-3</v>
      </c>
      <c r="E7" s="16">
        <f>((1+Tabla3[[#This Row],[Relativa intermensual]])^12)-1</f>
        <v>7.570648792618595E-2</v>
      </c>
      <c r="F7" s="16">
        <v>13.71</v>
      </c>
      <c r="G7" s="16">
        <f t="shared" si="1"/>
        <v>0.1371</v>
      </c>
      <c r="H7" s="16">
        <v>5.86</v>
      </c>
      <c r="I7" s="11">
        <f t="shared" si="2"/>
        <v>5.8600000000000006E-2</v>
      </c>
      <c r="J7" s="11"/>
      <c r="K7" s="5"/>
      <c r="Y7" s="4"/>
    </row>
    <row r="8" spans="1:25" x14ac:dyDescent="0.25">
      <c r="A8" s="15">
        <v>32690</v>
      </c>
      <c r="B8" s="11">
        <v>231.7</v>
      </c>
      <c r="C8" s="16">
        <v>0.13</v>
      </c>
      <c r="D8" s="16">
        <f t="shared" si="0"/>
        <v>1.2999999999999999E-3</v>
      </c>
      <c r="E8" s="16">
        <f>((1+Tabla3[[#This Row],[Relativa intermensual]])^12)-1</f>
        <v>1.5712024756715071E-2</v>
      </c>
      <c r="F8" s="16">
        <v>10.23</v>
      </c>
      <c r="G8" s="16">
        <f t="shared" si="1"/>
        <v>0.1023</v>
      </c>
      <c r="H8" s="16">
        <v>5.99</v>
      </c>
      <c r="I8" s="11">
        <f t="shared" si="2"/>
        <v>5.9900000000000002E-2</v>
      </c>
      <c r="J8" s="11"/>
      <c r="K8" s="5"/>
      <c r="Y8" s="4"/>
    </row>
    <row r="9" spans="1:25" x14ac:dyDescent="0.25">
      <c r="A9" s="15">
        <v>32721</v>
      </c>
      <c r="B9" s="11">
        <v>234.6</v>
      </c>
      <c r="C9" s="16">
        <v>1.25</v>
      </c>
      <c r="D9" s="16">
        <f t="shared" si="0"/>
        <v>1.2500000000000001E-2</v>
      </c>
      <c r="E9" s="16">
        <f>((1+Tabla3[[#This Row],[Relativa intermensual]])^12)-1</f>
        <v>0.16075451772299854</v>
      </c>
      <c r="F9" s="16">
        <v>9.99</v>
      </c>
      <c r="G9" s="16">
        <f t="shared" si="1"/>
        <v>9.9900000000000003E-2</v>
      </c>
      <c r="H9" s="16">
        <v>7.32</v>
      </c>
      <c r="I9" s="11">
        <f t="shared" si="2"/>
        <v>7.3200000000000001E-2</v>
      </c>
      <c r="J9" s="11"/>
      <c r="K9" s="5"/>
      <c r="Y9" s="4"/>
    </row>
    <row r="10" spans="1:25" x14ac:dyDescent="0.25">
      <c r="A10" s="15">
        <v>32752</v>
      </c>
      <c r="B10" s="11">
        <v>237</v>
      </c>
      <c r="C10" s="16">
        <v>1.02</v>
      </c>
      <c r="D10" s="16">
        <f t="shared" si="0"/>
        <v>1.0200000000000001E-2</v>
      </c>
      <c r="E10" s="16">
        <f>((1+Tabla3[[#This Row],[Relativa intermensual]])^12)-1</f>
        <v>0.12950555229212202</v>
      </c>
      <c r="F10" s="16">
        <v>10.34</v>
      </c>
      <c r="G10" s="16">
        <f t="shared" si="1"/>
        <v>0.10339999999999999</v>
      </c>
      <c r="H10" s="16">
        <v>8.42</v>
      </c>
      <c r="I10" s="11">
        <f t="shared" si="2"/>
        <v>8.4199999999999997E-2</v>
      </c>
      <c r="J10" s="11"/>
      <c r="K10" s="5"/>
      <c r="Y10" s="4"/>
    </row>
    <row r="11" spans="1:25" x14ac:dyDescent="0.25">
      <c r="A11" s="15">
        <v>32782</v>
      </c>
      <c r="B11" s="11">
        <v>241.5</v>
      </c>
      <c r="C11" s="16">
        <v>1.9</v>
      </c>
      <c r="D11" s="16">
        <f t="shared" si="0"/>
        <v>1.9E-2</v>
      </c>
      <c r="E11" s="16">
        <f>((1+Tabla3[[#This Row],[Relativa intermensual]])^12)-1</f>
        <v>0.25340149415222601</v>
      </c>
      <c r="F11" s="16">
        <v>11.44</v>
      </c>
      <c r="G11" s="16">
        <f t="shared" si="1"/>
        <v>0.1144</v>
      </c>
      <c r="H11" s="16">
        <v>10.48</v>
      </c>
      <c r="I11" s="11">
        <f t="shared" si="2"/>
        <v>0.1048</v>
      </c>
      <c r="J11" s="11"/>
      <c r="K11" s="5"/>
      <c r="Y11" s="4"/>
    </row>
    <row r="12" spans="1:25" x14ac:dyDescent="0.25">
      <c r="A12" s="15">
        <v>32813</v>
      </c>
      <c r="B12" s="11">
        <v>248.2</v>
      </c>
      <c r="C12" s="16">
        <v>2.77</v>
      </c>
      <c r="D12" s="16">
        <f t="shared" si="0"/>
        <v>2.7699999999999999E-2</v>
      </c>
      <c r="E12" s="16">
        <f>((1+Tabla3[[#This Row],[Relativa intermensual]])^12)-1</f>
        <v>0.38802177192522991</v>
      </c>
      <c r="F12" s="16">
        <v>14.48</v>
      </c>
      <c r="G12" s="16">
        <f t="shared" si="1"/>
        <v>0.14480000000000001</v>
      </c>
      <c r="H12" s="16">
        <v>13.54</v>
      </c>
      <c r="I12" s="11">
        <f t="shared" si="2"/>
        <v>0.13539999999999999</v>
      </c>
      <c r="J12" s="11"/>
      <c r="K12" s="5"/>
      <c r="Y12" s="4"/>
    </row>
    <row r="13" spans="1:25" x14ac:dyDescent="0.25">
      <c r="A13" s="15">
        <v>32843</v>
      </c>
      <c r="B13" s="11">
        <v>262.7</v>
      </c>
      <c r="C13" s="16">
        <v>5.84</v>
      </c>
      <c r="D13" s="16">
        <f t="shared" si="0"/>
        <v>5.8400000000000001E-2</v>
      </c>
      <c r="E13" s="16">
        <f>((1+Tabla3[[#This Row],[Relativa intermensual]])^12)-1</f>
        <v>0.9760502038770682</v>
      </c>
      <c r="F13" s="16">
        <v>20.170000000000002</v>
      </c>
      <c r="G13" s="16">
        <f t="shared" si="1"/>
        <v>0.20170000000000002</v>
      </c>
      <c r="H13" s="16">
        <v>20.170000000000002</v>
      </c>
      <c r="I13" s="11">
        <f t="shared" si="2"/>
        <v>0.20170000000000002</v>
      </c>
      <c r="J13" s="11"/>
      <c r="K13" s="5"/>
      <c r="Y13" s="4"/>
    </row>
    <row r="14" spans="1:25" x14ac:dyDescent="0.25">
      <c r="A14" s="15">
        <v>32874</v>
      </c>
      <c r="B14" s="11">
        <v>270.8</v>
      </c>
      <c r="C14" s="16">
        <v>3.08</v>
      </c>
      <c r="D14" s="16">
        <f t="shared" si="0"/>
        <v>3.0800000000000001E-2</v>
      </c>
      <c r="E14" s="16">
        <f>((1+Tabla3[[#This Row],[Relativa intermensual]])^12)-1</f>
        <v>0.43910644625980799</v>
      </c>
      <c r="F14" s="16">
        <v>21.76</v>
      </c>
      <c r="G14" s="16">
        <f t="shared" si="1"/>
        <v>0.21760000000000002</v>
      </c>
      <c r="H14" s="16">
        <v>3.08</v>
      </c>
      <c r="I14" s="11">
        <f t="shared" si="2"/>
        <v>3.0800000000000001E-2</v>
      </c>
      <c r="J14" s="11"/>
      <c r="K14" s="5"/>
      <c r="Y14" s="4"/>
    </row>
    <row r="15" spans="1:25" x14ac:dyDescent="0.25">
      <c r="A15" s="15">
        <v>32905</v>
      </c>
      <c r="B15" s="11">
        <v>275.3</v>
      </c>
      <c r="C15" s="16">
        <v>1.66</v>
      </c>
      <c r="D15" s="16">
        <f t="shared" si="0"/>
        <v>1.66E-2</v>
      </c>
      <c r="E15" s="16">
        <f>((1+Tabla3[[#This Row],[Relativa intermensual]])^12)-1</f>
        <v>0.21843191003260709</v>
      </c>
      <c r="F15" s="16">
        <v>23.12</v>
      </c>
      <c r="G15" s="16">
        <f t="shared" si="1"/>
        <v>0.23120000000000002</v>
      </c>
      <c r="H15" s="16">
        <v>4.8</v>
      </c>
      <c r="I15" s="11">
        <f t="shared" si="2"/>
        <v>4.8000000000000001E-2</v>
      </c>
      <c r="J15" s="11"/>
      <c r="K15" s="5"/>
      <c r="Y15" s="4"/>
    </row>
    <row r="16" spans="1:25" x14ac:dyDescent="0.25">
      <c r="A16" s="15">
        <v>32933</v>
      </c>
      <c r="B16" s="11">
        <v>283.5</v>
      </c>
      <c r="C16" s="16">
        <v>2.98</v>
      </c>
      <c r="D16" s="16">
        <f t="shared" si="0"/>
        <v>2.98E-2</v>
      </c>
      <c r="E16" s="16">
        <f>((1+Tabla3[[#This Row],[Relativa intermensual]])^12)-1</f>
        <v>0.42244227120028421</v>
      </c>
      <c r="F16" s="16">
        <v>25.72</v>
      </c>
      <c r="G16" s="16">
        <f t="shared" si="1"/>
        <v>0.25719999999999998</v>
      </c>
      <c r="H16" s="16">
        <v>7.92</v>
      </c>
      <c r="I16" s="11">
        <f t="shared" si="2"/>
        <v>7.9199999999999993E-2</v>
      </c>
      <c r="J16" s="11"/>
      <c r="K16" s="5"/>
      <c r="Y16" s="4"/>
    </row>
    <row r="17" spans="1:25" x14ac:dyDescent="0.25">
      <c r="A17" s="15">
        <v>32964</v>
      </c>
      <c r="B17" s="11">
        <v>294.39999999999998</v>
      </c>
      <c r="C17" s="16">
        <v>3.84</v>
      </c>
      <c r="D17" s="16">
        <f t="shared" si="0"/>
        <v>3.8399999999999997E-2</v>
      </c>
      <c r="E17" s="16">
        <f>((1+Tabla3[[#This Row],[Relativa intermensual]])^12)-1</f>
        <v>0.57172352461484244</v>
      </c>
      <c r="F17" s="16">
        <v>29.01</v>
      </c>
      <c r="G17" s="16">
        <f t="shared" si="1"/>
        <v>0.29010000000000002</v>
      </c>
      <c r="H17" s="16">
        <v>12.07</v>
      </c>
      <c r="I17" s="11">
        <f t="shared" si="2"/>
        <v>0.1207</v>
      </c>
      <c r="J17" s="11"/>
      <c r="K17" s="5"/>
      <c r="Y17" s="4"/>
    </row>
    <row r="18" spans="1:25" x14ac:dyDescent="0.25">
      <c r="A18" s="15">
        <v>32994</v>
      </c>
      <c r="B18" s="11">
        <v>312.10000000000002</v>
      </c>
      <c r="C18" s="16">
        <v>6.01</v>
      </c>
      <c r="D18" s="16">
        <f t="shared" si="0"/>
        <v>6.0100000000000001E-2</v>
      </c>
      <c r="E18" s="16">
        <f>((1+Tabla3[[#This Row],[Relativa intermensual]])^12)-1</f>
        <v>1.0144756124367995</v>
      </c>
      <c r="F18" s="16">
        <v>35.700000000000003</v>
      </c>
      <c r="G18" s="16">
        <f t="shared" si="1"/>
        <v>0.35700000000000004</v>
      </c>
      <c r="H18" s="16">
        <v>18.8</v>
      </c>
      <c r="I18" s="11">
        <f t="shared" si="2"/>
        <v>0.188</v>
      </c>
      <c r="J18" s="11"/>
      <c r="K18" s="5"/>
      <c r="Y18" s="4"/>
    </row>
    <row r="19" spans="1:25" x14ac:dyDescent="0.25">
      <c r="A19" s="15">
        <v>33025</v>
      </c>
      <c r="B19" s="11">
        <v>323.5</v>
      </c>
      <c r="C19" s="16">
        <v>3.65</v>
      </c>
      <c r="D19" s="16">
        <f t="shared" si="0"/>
        <v>3.6499999999999998E-2</v>
      </c>
      <c r="E19" s="16">
        <f>((1+Tabla3[[#This Row],[Relativa intermensual]])^12)-1</f>
        <v>0.53755860143147527</v>
      </c>
      <c r="F19" s="16">
        <v>39.799999999999997</v>
      </c>
      <c r="G19" s="16">
        <f t="shared" si="1"/>
        <v>0.39799999999999996</v>
      </c>
      <c r="H19" s="16">
        <v>23.14</v>
      </c>
      <c r="I19" s="11">
        <f t="shared" si="2"/>
        <v>0.23139999999999999</v>
      </c>
      <c r="J19" s="11"/>
      <c r="K19" s="5"/>
      <c r="Y19" s="4"/>
    </row>
    <row r="20" spans="1:25" x14ac:dyDescent="0.25">
      <c r="A20" s="15">
        <v>33055</v>
      </c>
      <c r="B20" s="11">
        <v>334.9</v>
      </c>
      <c r="C20" s="16">
        <v>3.52</v>
      </c>
      <c r="D20" s="16">
        <f t="shared" si="0"/>
        <v>3.5200000000000002E-2</v>
      </c>
      <c r="E20" s="16">
        <f>((1+Tabla3[[#This Row],[Relativa intermensual]])^12)-1</f>
        <v>0.51457631104821266</v>
      </c>
      <c r="F20" s="16">
        <v>44.54</v>
      </c>
      <c r="G20" s="16">
        <f t="shared" si="1"/>
        <v>0.44540000000000002</v>
      </c>
      <c r="H20" s="16">
        <v>27.48</v>
      </c>
      <c r="I20" s="11">
        <f t="shared" si="2"/>
        <v>0.27479999999999999</v>
      </c>
      <c r="J20" s="11"/>
      <c r="K20" s="5"/>
      <c r="Y20" s="4"/>
    </row>
    <row r="21" spans="1:25" x14ac:dyDescent="0.25">
      <c r="A21" s="15">
        <v>33086</v>
      </c>
      <c r="B21" s="11">
        <v>338</v>
      </c>
      <c r="C21" s="16">
        <v>0.93</v>
      </c>
      <c r="D21" s="16">
        <f t="shared" si="0"/>
        <v>9.300000000000001E-3</v>
      </c>
      <c r="E21" s="16">
        <f>((1+Tabla3[[#This Row],[Relativa intermensual]])^12)-1</f>
        <v>0.1174890570985816</v>
      </c>
      <c r="F21" s="16">
        <v>44.08</v>
      </c>
      <c r="G21" s="16">
        <f t="shared" si="1"/>
        <v>0.44079999999999997</v>
      </c>
      <c r="H21" s="16">
        <v>28.66</v>
      </c>
      <c r="I21" s="11">
        <f t="shared" si="2"/>
        <v>0.28660000000000002</v>
      </c>
      <c r="J21" s="11"/>
      <c r="K21" s="5"/>
      <c r="Y21" s="4"/>
    </row>
    <row r="22" spans="1:25" x14ac:dyDescent="0.25">
      <c r="A22" s="15">
        <v>33117</v>
      </c>
      <c r="B22" s="11">
        <v>358.7</v>
      </c>
      <c r="C22" s="16">
        <v>6.12</v>
      </c>
      <c r="D22" s="16">
        <f t="shared" si="0"/>
        <v>6.1200000000000004E-2</v>
      </c>
      <c r="E22" s="16">
        <f>((1+Tabla3[[#This Row],[Relativa intermensual]])^12)-1</f>
        <v>1.039702817151924</v>
      </c>
      <c r="F22" s="16">
        <v>51.35</v>
      </c>
      <c r="G22" s="16">
        <f t="shared" si="1"/>
        <v>0.51350000000000007</v>
      </c>
      <c r="H22" s="16">
        <v>36.54</v>
      </c>
      <c r="I22" s="11">
        <f t="shared" si="2"/>
        <v>0.3654</v>
      </c>
      <c r="J22" s="11"/>
      <c r="K22" s="5"/>
      <c r="Y22" s="4"/>
    </row>
    <row r="23" spans="1:25" x14ac:dyDescent="0.25">
      <c r="A23" s="15">
        <v>33147</v>
      </c>
      <c r="B23" s="11">
        <v>373.3</v>
      </c>
      <c r="C23" s="16">
        <v>4.07</v>
      </c>
      <c r="D23" s="16">
        <f t="shared" si="0"/>
        <v>4.07E-2</v>
      </c>
      <c r="E23" s="16">
        <f>((1+Tabla3[[#This Row],[Relativa intermensual]])^12)-1</f>
        <v>0.61401161130683923</v>
      </c>
      <c r="F23" s="16">
        <v>54.58</v>
      </c>
      <c r="G23" s="16">
        <f t="shared" si="1"/>
        <v>0.54579999999999995</v>
      </c>
      <c r="H23" s="16">
        <v>42.1</v>
      </c>
      <c r="I23" s="11">
        <f t="shared" si="2"/>
        <v>0.42100000000000004</v>
      </c>
      <c r="J23" s="11"/>
      <c r="K23" s="5"/>
      <c r="Y23" s="4"/>
    </row>
    <row r="24" spans="1:25" x14ac:dyDescent="0.25">
      <c r="A24" s="15">
        <v>33178</v>
      </c>
      <c r="B24" s="11">
        <v>387.6</v>
      </c>
      <c r="C24" s="16">
        <v>3.83</v>
      </c>
      <c r="D24" s="16">
        <f t="shared" si="0"/>
        <v>3.8300000000000001E-2</v>
      </c>
      <c r="E24" s="16">
        <f>((1+Tabla3[[#This Row],[Relativa intermensual]])^12)-1</f>
        <v>0.56990816485624474</v>
      </c>
      <c r="F24" s="16">
        <v>56.16</v>
      </c>
      <c r="G24" s="16">
        <f t="shared" si="1"/>
        <v>0.56159999999999999</v>
      </c>
      <c r="H24" s="16">
        <v>47.54</v>
      </c>
      <c r="I24" s="11">
        <f t="shared" si="2"/>
        <v>0.47539999999999999</v>
      </c>
      <c r="J24" s="11"/>
      <c r="K24" s="5"/>
      <c r="Y24" s="4"/>
    </row>
    <row r="25" spans="1:25" x14ac:dyDescent="0.25">
      <c r="A25" s="15">
        <v>33208</v>
      </c>
      <c r="B25" s="11">
        <v>419.9</v>
      </c>
      <c r="C25" s="16">
        <v>8.33</v>
      </c>
      <c r="D25" s="16">
        <f t="shared" si="0"/>
        <v>8.3299999999999999E-2</v>
      </c>
      <c r="E25" s="16">
        <f>((1+Tabla3[[#This Row],[Relativa intermensual]])^12)-1</f>
        <v>1.6120706404537457</v>
      </c>
      <c r="F25" s="16">
        <v>59.84</v>
      </c>
      <c r="G25" s="16">
        <f t="shared" si="1"/>
        <v>0.59840000000000004</v>
      </c>
      <c r="H25" s="16">
        <v>59.84</v>
      </c>
      <c r="I25" s="11">
        <f t="shared" si="2"/>
        <v>0.59840000000000004</v>
      </c>
      <c r="J25" s="11"/>
      <c r="K25" s="5"/>
      <c r="Y25" s="4"/>
    </row>
    <row r="26" spans="1:25" x14ac:dyDescent="0.25">
      <c r="A26" s="15">
        <v>33239</v>
      </c>
      <c r="B26" s="11">
        <v>435.1</v>
      </c>
      <c r="C26" s="16">
        <v>3.62</v>
      </c>
      <c r="D26" s="16">
        <f t="shared" si="0"/>
        <v>3.6200000000000003E-2</v>
      </c>
      <c r="E26" s="16">
        <f>((1+Tabla3[[#This Row],[Relativa intermensual]])^12)-1</f>
        <v>0.53222680405405143</v>
      </c>
      <c r="F26" s="16">
        <v>60.67</v>
      </c>
      <c r="G26" s="16">
        <f t="shared" si="1"/>
        <v>0.60670000000000002</v>
      </c>
      <c r="H26" s="16">
        <v>3.62</v>
      </c>
      <c r="I26" s="11">
        <f t="shared" si="2"/>
        <v>3.6200000000000003E-2</v>
      </c>
      <c r="J26" s="11"/>
      <c r="K26" s="5"/>
      <c r="Y26" s="4"/>
    </row>
    <row r="27" spans="1:25" x14ac:dyDescent="0.25">
      <c r="A27" s="15">
        <v>33270</v>
      </c>
      <c r="B27" s="11">
        <v>433.5</v>
      </c>
      <c r="C27" s="16">
        <v>-0.37</v>
      </c>
      <c r="D27" s="16">
        <f t="shared" si="0"/>
        <v>-3.7000000000000002E-3</v>
      </c>
      <c r="E27" s="16">
        <f>((1+Tabla3[[#This Row],[Relativa intermensual]])^12)-1</f>
        <v>-4.350751143587217E-2</v>
      </c>
      <c r="F27" s="16">
        <v>57.46</v>
      </c>
      <c r="G27" s="16">
        <f t="shared" si="1"/>
        <v>0.5746</v>
      </c>
      <c r="H27" s="16">
        <v>3.24</v>
      </c>
      <c r="I27" s="11">
        <f t="shared" si="2"/>
        <v>3.2400000000000005E-2</v>
      </c>
      <c r="J27" s="11"/>
      <c r="K27" s="5"/>
      <c r="Y27" s="4"/>
    </row>
    <row r="28" spans="1:25" x14ac:dyDescent="0.25">
      <c r="A28" s="15">
        <v>33298</v>
      </c>
      <c r="B28" s="11">
        <v>434.1</v>
      </c>
      <c r="C28" s="16">
        <v>0.14000000000000001</v>
      </c>
      <c r="D28" s="16">
        <f t="shared" si="0"/>
        <v>1.4000000000000002E-3</v>
      </c>
      <c r="E28" s="16">
        <f>((1+Tabla3[[#This Row],[Relativa intermensual]])^12)-1</f>
        <v>1.6929965585859907E-2</v>
      </c>
      <c r="F28" s="16">
        <v>53.12</v>
      </c>
      <c r="G28" s="16">
        <f t="shared" si="1"/>
        <v>0.53120000000000001</v>
      </c>
      <c r="H28" s="16">
        <v>3.38</v>
      </c>
      <c r="I28" s="11">
        <f t="shared" si="2"/>
        <v>3.3799999999999997E-2</v>
      </c>
      <c r="J28" s="11"/>
      <c r="K28" s="5"/>
      <c r="Y28" s="4"/>
    </row>
    <row r="29" spans="1:25" x14ac:dyDescent="0.25">
      <c r="A29" s="15">
        <v>33329</v>
      </c>
      <c r="B29" s="11">
        <v>440</v>
      </c>
      <c r="C29" s="16">
        <v>1.36</v>
      </c>
      <c r="D29" s="16">
        <f t="shared" si="0"/>
        <v>1.3600000000000001E-2</v>
      </c>
      <c r="E29" s="16">
        <f>((1+Tabla3[[#This Row],[Relativa intermensual]])^12)-1</f>
        <v>0.17597806877008071</v>
      </c>
      <c r="F29" s="16">
        <v>49.46</v>
      </c>
      <c r="G29" s="16">
        <f t="shared" si="1"/>
        <v>0.49459999999999998</v>
      </c>
      <c r="H29" s="16">
        <v>4.79</v>
      </c>
      <c r="I29" s="11">
        <f t="shared" si="2"/>
        <v>4.7899999999999998E-2</v>
      </c>
      <c r="J29" s="11"/>
      <c r="K29" s="5"/>
      <c r="Y29" s="4"/>
    </row>
    <row r="30" spans="1:25" x14ac:dyDescent="0.25">
      <c r="A30" s="15">
        <v>33359</v>
      </c>
      <c r="B30" s="11">
        <v>444.8</v>
      </c>
      <c r="C30" s="16">
        <v>1.0900000000000001</v>
      </c>
      <c r="D30" s="16">
        <f t="shared" si="0"/>
        <v>1.09E-2</v>
      </c>
      <c r="E30" s="16">
        <f>((1+Tabla3[[#This Row],[Relativa intermensual]])^12)-1</f>
        <v>0.13893347713220328</v>
      </c>
      <c r="F30" s="16">
        <v>42.52</v>
      </c>
      <c r="G30" s="16">
        <f t="shared" si="1"/>
        <v>0.42520000000000002</v>
      </c>
      <c r="H30" s="16">
        <v>5.93</v>
      </c>
      <c r="I30" s="11">
        <f t="shared" si="2"/>
        <v>5.9299999999999999E-2</v>
      </c>
      <c r="J30" s="11"/>
      <c r="K30" s="5"/>
      <c r="Y30" s="4"/>
    </row>
    <row r="31" spans="1:25" x14ac:dyDescent="0.25">
      <c r="A31" s="15">
        <v>33390</v>
      </c>
      <c r="B31" s="11">
        <v>448.6</v>
      </c>
      <c r="C31" s="16">
        <v>0.85</v>
      </c>
      <c r="D31" s="16">
        <f t="shared" si="0"/>
        <v>8.5000000000000006E-3</v>
      </c>
      <c r="E31" s="16">
        <f>((1+Tabla3[[#This Row],[Relativa intermensual]])^12)-1</f>
        <v>0.10690622692343665</v>
      </c>
      <c r="F31" s="16">
        <v>38.67</v>
      </c>
      <c r="G31" s="16">
        <f t="shared" si="1"/>
        <v>0.38670000000000004</v>
      </c>
      <c r="H31" s="16">
        <v>6.83</v>
      </c>
      <c r="I31" s="11">
        <f t="shared" si="2"/>
        <v>6.83E-2</v>
      </c>
      <c r="J31" s="11"/>
      <c r="K31" s="5"/>
      <c r="Y31" s="4"/>
    </row>
    <row r="32" spans="1:25" x14ac:dyDescent="0.25">
      <c r="A32" s="15">
        <v>33420</v>
      </c>
      <c r="B32" s="11">
        <v>449.6</v>
      </c>
      <c r="C32" s="16">
        <v>0.22</v>
      </c>
      <c r="D32" s="16">
        <f t="shared" si="0"/>
        <v>2.2000000000000001E-3</v>
      </c>
      <c r="E32" s="16">
        <f>((1+Tabla3[[#This Row],[Relativa intermensual]])^12)-1</f>
        <v>2.672179419659293E-2</v>
      </c>
      <c r="F32" s="16">
        <v>34.25</v>
      </c>
      <c r="G32" s="16">
        <f t="shared" si="1"/>
        <v>0.34250000000000003</v>
      </c>
      <c r="H32" s="16">
        <v>7.07</v>
      </c>
      <c r="I32" s="11">
        <f t="shared" si="2"/>
        <v>7.0699999999999999E-2</v>
      </c>
      <c r="J32" s="11"/>
      <c r="K32" s="5"/>
      <c r="Y32" s="4"/>
    </row>
    <row r="33" spans="1:25" x14ac:dyDescent="0.25">
      <c r="A33" s="15">
        <v>33451</v>
      </c>
      <c r="B33" s="11">
        <v>456.3</v>
      </c>
      <c r="C33" s="16">
        <v>1.49</v>
      </c>
      <c r="D33" s="16">
        <f t="shared" si="0"/>
        <v>1.49E-2</v>
      </c>
      <c r="E33" s="16">
        <f>((1+Tabla3[[#This Row],[Relativa intermensual]])^12)-1</f>
        <v>0.19420539844210882</v>
      </c>
      <c r="F33" s="16">
        <v>35</v>
      </c>
      <c r="G33" s="16">
        <f t="shared" si="1"/>
        <v>0.35</v>
      </c>
      <c r="H33" s="16">
        <v>8.67</v>
      </c>
      <c r="I33" s="11">
        <f t="shared" si="2"/>
        <v>8.6699999999999999E-2</v>
      </c>
      <c r="J33" s="11"/>
      <c r="K33" s="5"/>
      <c r="Y33" s="4"/>
    </row>
    <row r="34" spans="1:25" x14ac:dyDescent="0.25">
      <c r="A34" s="15">
        <v>33482</v>
      </c>
      <c r="B34" s="11">
        <v>453.1</v>
      </c>
      <c r="C34" s="16">
        <v>-0.7</v>
      </c>
      <c r="D34" s="16">
        <f t="shared" si="0"/>
        <v>-6.9999999999999993E-3</v>
      </c>
      <c r="E34" s="16">
        <f>((1+Tabla3[[#This Row],[Relativa intermensual]])^12)-1</f>
        <v>-8.0840284708086019E-2</v>
      </c>
      <c r="F34" s="16">
        <v>26.32</v>
      </c>
      <c r="G34" s="16">
        <f t="shared" si="1"/>
        <v>0.26319999999999999</v>
      </c>
      <c r="H34" s="16">
        <v>7.91</v>
      </c>
      <c r="I34" s="11">
        <f t="shared" si="2"/>
        <v>7.9100000000000004E-2</v>
      </c>
      <c r="J34" s="11"/>
      <c r="K34" s="5"/>
      <c r="Y34" s="4"/>
    </row>
    <row r="35" spans="1:25" x14ac:dyDescent="0.25">
      <c r="A35" s="15">
        <v>33512</v>
      </c>
      <c r="B35" s="11">
        <v>453.6</v>
      </c>
      <c r="C35" s="16">
        <v>0.11</v>
      </c>
      <c r="D35" s="16">
        <f t="shared" si="0"/>
        <v>1.1000000000000001E-3</v>
      </c>
      <c r="E35" s="16">
        <f>((1+Tabla3[[#This Row],[Relativa intermensual]])^12)-1</f>
        <v>1.3280153546007867E-2</v>
      </c>
      <c r="F35" s="16">
        <v>21.51</v>
      </c>
      <c r="G35" s="16">
        <f t="shared" si="1"/>
        <v>0.21510000000000001</v>
      </c>
      <c r="H35" s="16">
        <v>8.0299999999999994</v>
      </c>
      <c r="I35" s="11">
        <f t="shared" si="2"/>
        <v>8.0299999999999996E-2</v>
      </c>
      <c r="J35" s="11"/>
      <c r="K35" s="5"/>
      <c r="Y35" s="4"/>
    </row>
    <row r="36" spans="1:25" x14ac:dyDescent="0.25">
      <c r="A36" s="15">
        <v>33543</v>
      </c>
      <c r="B36" s="11">
        <v>456</v>
      </c>
      <c r="C36" s="16">
        <v>0.53</v>
      </c>
      <c r="D36" s="16">
        <f t="shared" si="0"/>
        <v>5.3E-3</v>
      </c>
      <c r="E36" s="16">
        <f>((1+Tabla3[[#This Row],[Relativa intermensual]])^12)-1</f>
        <v>6.5487086851492293E-2</v>
      </c>
      <c r="F36" s="16">
        <v>17.649999999999999</v>
      </c>
      <c r="G36" s="16">
        <f t="shared" si="1"/>
        <v>0.17649999999999999</v>
      </c>
      <c r="H36" s="16">
        <v>8.6</v>
      </c>
      <c r="I36" s="11">
        <f t="shared" si="2"/>
        <v>8.5999999999999993E-2</v>
      </c>
      <c r="J36" s="11"/>
      <c r="K36" s="5"/>
      <c r="Y36" s="4"/>
    </row>
    <row r="37" spans="1:25" x14ac:dyDescent="0.25">
      <c r="A37" s="15">
        <v>33573</v>
      </c>
      <c r="B37" s="11">
        <v>462</v>
      </c>
      <c r="C37" s="16">
        <v>1.32</v>
      </c>
      <c r="D37" s="16">
        <f t="shared" si="0"/>
        <v>1.32E-2</v>
      </c>
      <c r="E37" s="16">
        <f>((1+Tabla3[[#This Row],[Relativa intermensual]])^12)-1</f>
        <v>0.1704211832856668</v>
      </c>
      <c r="F37" s="16">
        <v>10.029999999999999</v>
      </c>
      <c r="G37" s="16">
        <f t="shared" si="1"/>
        <v>0.1003</v>
      </c>
      <c r="H37" s="16">
        <v>10.029999999999999</v>
      </c>
      <c r="I37" s="11">
        <f t="shared" si="2"/>
        <v>0.1003</v>
      </c>
      <c r="J37" s="11"/>
      <c r="K37" s="5"/>
      <c r="Y37" s="4"/>
    </row>
    <row r="38" spans="1:25" x14ac:dyDescent="0.25">
      <c r="A38" s="15">
        <v>33604</v>
      </c>
      <c r="B38" s="11">
        <v>464</v>
      </c>
      <c r="C38" s="16">
        <v>0.43</v>
      </c>
      <c r="D38" s="16">
        <f t="shared" si="0"/>
        <v>4.3E-3</v>
      </c>
      <c r="E38" s="16">
        <f>((1+Tabla3[[#This Row],[Relativa intermensual]])^12)-1</f>
        <v>5.283800194081878E-2</v>
      </c>
      <c r="F38" s="16">
        <v>6.64</v>
      </c>
      <c r="G38" s="16">
        <f t="shared" si="1"/>
        <v>6.6400000000000001E-2</v>
      </c>
      <c r="H38" s="16">
        <v>0.43</v>
      </c>
      <c r="I38" s="11">
        <f t="shared" si="2"/>
        <v>4.3E-3</v>
      </c>
      <c r="J38" s="11"/>
      <c r="K38" s="5"/>
      <c r="Y38" s="4"/>
    </row>
    <row r="39" spans="1:25" x14ac:dyDescent="0.25">
      <c r="A39" s="15">
        <v>33635</v>
      </c>
      <c r="B39" s="11">
        <v>468.8</v>
      </c>
      <c r="C39" s="16">
        <v>1.03</v>
      </c>
      <c r="D39" s="16">
        <f t="shared" si="0"/>
        <v>1.03E-2</v>
      </c>
      <c r="E39" s="16">
        <f>((1+Tabla3[[#This Row],[Relativa intermensual]])^12)-1</f>
        <v>0.13084800413622433</v>
      </c>
      <c r="F39" s="16">
        <v>8.14</v>
      </c>
      <c r="G39" s="16">
        <f t="shared" si="1"/>
        <v>8.14E-2</v>
      </c>
      <c r="H39" s="16">
        <v>1.47</v>
      </c>
      <c r="I39" s="11">
        <f t="shared" si="2"/>
        <v>1.47E-2</v>
      </c>
      <c r="J39" s="11"/>
      <c r="K39" s="5"/>
      <c r="Y39" s="4"/>
    </row>
    <row r="40" spans="1:25" x14ac:dyDescent="0.25">
      <c r="A40" s="15">
        <v>33664</v>
      </c>
      <c r="B40" s="11">
        <v>477.7</v>
      </c>
      <c r="C40" s="16">
        <v>1.9</v>
      </c>
      <c r="D40" s="16">
        <f t="shared" si="0"/>
        <v>1.9E-2</v>
      </c>
      <c r="E40" s="16">
        <f>((1+Tabla3[[#This Row],[Relativa intermensual]])^12)-1</f>
        <v>0.25340149415222601</v>
      </c>
      <c r="F40" s="16">
        <v>10.039999999999999</v>
      </c>
      <c r="G40" s="16">
        <f t="shared" si="1"/>
        <v>0.10039999999999999</v>
      </c>
      <c r="H40" s="16">
        <v>3.4</v>
      </c>
      <c r="I40" s="11">
        <f t="shared" si="2"/>
        <v>3.4000000000000002E-2</v>
      </c>
      <c r="J40" s="11"/>
      <c r="K40" s="5"/>
      <c r="Y40" s="4"/>
    </row>
    <row r="41" spans="1:25" x14ac:dyDescent="0.25">
      <c r="A41" s="15">
        <v>33695</v>
      </c>
      <c r="B41" s="11">
        <v>481.4</v>
      </c>
      <c r="C41" s="16">
        <v>0.77</v>
      </c>
      <c r="D41" s="16">
        <f t="shared" si="0"/>
        <v>7.7000000000000002E-3</v>
      </c>
      <c r="E41" s="16">
        <f>((1+Tabla3[[#This Row],[Relativa intermensual]])^12)-1</f>
        <v>9.6415338967120068E-2</v>
      </c>
      <c r="F41" s="16">
        <v>9.41</v>
      </c>
      <c r="G41" s="16">
        <f t="shared" si="1"/>
        <v>9.4100000000000003E-2</v>
      </c>
      <c r="H41" s="16">
        <v>4.2</v>
      </c>
      <c r="I41" s="11">
        <f t="shared" si="2"/>
        <v>4.2000000000000003E-2</v>
      </c>
      <c r="J41" s="11"/>
      <c r="K41" s="5"/>
      <c r="Y41" s="4"/>
    </row>
    <row r="42" spans="1:25" x14ac:dyDescent="0.25">
      <c r="A42" s="15">
        <v>33725</v>
      </c>
      <c r="B42" s="11">
        <v>485</v>
      </c>
      <c r="C42" s="16">
        <v>0.75</v>
      </c>
      <c r="D42" s="16">
        <f t="shared" si="0"/>
        <v>7.4999999999999997E-3</v>
      </c>
      <c r="E42" s="16">
        <f>((1+Tabla3[[#This Row],[Relativa intermensual]])^12)-1</f>
        <v>9.3806897670984268E-2</v>
      </c>
      <c r="F42" s="16">
        <v>9.0399999999999991</v>
      </c>
      <c r="G42" s="16">
        <f t="shared" si="1"/>
        <v>9.0399999999999994E-2</v>
      </c>
      <c r="H42" s="16">
        <v>4.9800000000000004</v>
      </c>
      <c r="I42" s="11">
        <f t="shared" si="2"/>
        <v>4.9800000000000004E-2</v>
      </c>
      <c r="J42" s="11"/>
      <c r="K42" s="5"/>
      <c r="Y42" s="4"/>
    </row>
    <row r="43" spans="1:25" x14ac:dyDescent="0.25">
      <c r="A43" s="15">
        <v>33756</v>
      </c>
      <c r="B43" s="11">
        <v>488.7</v>
      </c>
      <c r="C43" s="16">
        <v>0.76</v>
      </c>
      <c r="D43" s="16">
        <f t="shared" si="0"/>
        <v>7.6E-3</v>
      </c>
      <c r="E43" s="16">
        <f>((1+Tabla3[[#This Row],[Relativa intermensual]])^12)-1</f>
        <v>9.5110406408293935E-2</v>
      </c>
      <c r="F43" s="16">
        <v>8.94</v>
      </c>
      <c r="G43" s="16">
        <f t="shared" si="1"/>
        <v>8.9399999999999993E-2</v>
      </c>
      <c r="H43" s="16">
        <v>5.78</v>
      </c>
      <c r="I43" s="11">
        <f t="shared" si="2"/>
        <v>5.7800000000000004E-2</v>
      </c>
      <c r="J43" s="11"/>
      <c r="K43" s="5"/>
      <c r="Y43" s="4"/>
    </row>
    <row r="44" spans="1:25" x14ac:dyDescent="0.25">
      <c r="A44" s="15">
        <v>33786</v>
      </c>
      <c r="B44" s="11">
        <v>496.5</v>
      </c>
      <c r="C44" s="16">
        <v>1.6</v>
      </c>
      <c r="D44" s="16">
        <f t="shared" si="0"/>
        <v>1.6E-2</v>
      </c>
      <c r="E44" s="16">
        <f>((1+Tabla3[[#This Row],[Relativa intermensual]])^12)-1</f>
        <v>0.20983040650908191</v>
      </c>
      <c r="F44" s="16">
        <v>10.43</v>
      </c>
      <c r="G44" s="16">
        <f t="shared" si="1"/>
        <v>0.1043</v>
      </c>
      <c r="H44" s="16">
        <v>7.47</v>
      </c>
      <c r="I44" s="11">
        <f t="shared" si="2"/>
        <v>7.4700000000000003E-2</v>
      </c>
      <c r="J44" s="11"/>
      <c r="K44" s="5"/>
      <c r="Y44" s="4"/>
    </row>
    <row r="45" spans="1:25" x14ac:dyDescent="0.25">
      <c r="A45" s="15">
        <v>33817</v>
      </c>
      <c r="B45" s="11">
        <v>500.4</v>
      </c>
      <c r="C45" s="16">
        <v>0.79</v>
      </c>
      <c r="D45" s="16">
        <f t="shared" si="0"/>
        <v>7.9000000000000008E-3</v>
      </c>
      <c r="E45" s="16">
        <f>((1+Tabla3[[#This Row],[Relativa intermensual]])^12)-1</f>
        <v>9.9029481205437753E-2</v>
      </c>
      <c r="F45" s="16">
        <v>9.66</v>
      </c>
      <c r="G45" s="16">
        <f t="shared" si="1"/>
        <v>9.6600000000000005E-2</v>
      </c>
      <c r="H45" s="16">
        <v>8.31</v>
      </c>
      <c r="I45" s="11">
        <f t="shared" si="2"/>
        <v>8.3100000000000007E-2</v>
      </c>
      <c r="J45" s="11"/>
      <c r="K45" s="5"/>
      <c r="Y45" s="4"/>
    </row>
    <row r="46" spans="1:25" x14ac:dyDescent="0.25">
      <c r="A46" s="15">
        <v>33848</v>
      </c>
      <c r="B46" s="11">
        <v>503.8</v>
      </c>
      <c r="C46" s="16">
        <v>0.68</v>
      </c>
      <c r="D46" s="16">
        <f t="shared" si="0"/>
        <v>6.8000000000000005E-3</v>
      </c>
      <c r="E46" s="16">
        <f>((1+Tabla3[[#This Row],[Relativa intermensual]])^12)-1</f>
        <v>8.4722085025153548E-2</v>
      </c>
      <c r="F46" s="16">
        <v>11.19</v>
      </c>
      <c r="G46" s="16">
        <f t="shared" si="1"/>
        <v>0.1119</v>
      </c>
      <c r="H46" s="16">
        <v>9.0500000000000007</v>
      </c>
      <c r="I46" s="11">
        <f t="shared" si="2"/>
        <v>9.0500000000000011E-2</v>
      </c>
      <c r="J46" s="11"/>
      <c r="K46" s="5"/>
      <c r="Y46" s="4"/>
    </row>
    <row r="47" spans="1:25" x14ac:dyDescent="0.25">
      <c r="A47" s="15">
        <v>33878</v>
      </c>
      <c r="B47" s="11">
        <v>506.1</v>
      </c>
      <c r="C47" s="16">
        <v>0.46</v>
      </c>
      <c r="D47" s="16">
        <f t="shared" si="0"/>
        <v>4.5999999999999999E-3</v>
      </c>
      <c r="E47" s="16">
        <f>((1+Tabla3[[#This Row],[Relativa intermensual]])^12)-1</f>
        <v>5.6618197194086672E-2</v>
      </c>
      <c r="F47" s="16">
        <v>11.57</v>
      </c>
      <c r="G47" s="16">
        <f t="shared" si="1"/>
        <v>0.1157</v>
      </c>
      <c r="H47" s="16">
        <v>9.5500000000000007</v>
      </c>
      <c r="I47" s="11">
        <f t="shared" si="2"/>
        <v>9.5500000000000002E-2</v>
      </c>
      <c r="J47" s="11"/>
      <c r="K47" s="5"/>
      <c r="Y47" s="4"/>
    </row>
    <row r="48" spans="1:25" x14ac:dyDescent="0.25">
      <c r="A48" s="15">
        <v>33909</v>
      </c>
      <c r="B48" s="11">
        <v>516.20000000000005</v>
      </c>
      <c r="C48" s="16">
        <v>2</v>
      </c>
      <c r="D48" s="16">
        <f t="shared" si="0"/>
        <v>0.02</v>
      </c>
      <c r="E48" s="16">
        <f>((1+Tabla3[[#This Row],[Relativa intermensual]])^12)-1</f>
        <v>0.26824179456254527</v>
      </c>
      <c r="F48" s="16">
        <v>13.2</v>
      </c>
      <c r="G48" s="16">
        <f t="shared" si="1"/>
        <v>0.13200000000000001</v>
      </c>
      <c r="H48" s="16">
        <v>11.73</v>
      </c>
      <c r="I48" s="11">
        <f t="shared" si="2"/>
        <v>0.1173</v>
      </c>
      <c r="J48" s="11"/>
      <c r="K48" s="5"/>
      <c r="Y48" s="4"/>
    </row>
    <row r="49" spans="1:25" x14ac:dyDescent="0.25">
      <c r="A49" s="15">
        <v>33939</v>
      </c>
      <c r="B49" s="11">
        <v>527.70000000000005</v>
      </c>
      <c r="C49" s="16">
        <v>2.23</v>
      </c>
      <c r="D49" s="16">
        <f t="shared" si="0"/>
        <v>2.23E-2</v>
      </c>
      <c r="E49" s="16">
        <f>((1+Tabla3[[#This Row],[Relativa intermensual]])^12)-1</f>
        <v>0.30298774042680376</v>
      </c>
      <c r="F49" s="16">
        <v>14.22</v>
      </c>
      <c r="G49" s="16">
        <f t="shared" si="1"/>
        <v>0.14219999999999999</v>
      </c>
      <c r="H49" s="16">
        <v>14.22</v>
      </c>
      <c r="I49" s="11">
        <f t="shared" si="2"/>
        <v>0.14219999999999999</v>
      </c>
      <c r="J49" s="11"/>
      <c r="K49" s="5"/>
      <c r="Y49" s="4"/>
    </row>
    <row r="50" spans="1:25" x14ac:dyDescent="0.25">
      <c r="A50" s="15">
        <v>33970</v>
      </c>
      <c r="B50" s="11">
        <v>530.20000000000005</v>
      </c>
      <c r="C50" s="16">
        <v>0.47</v>
      </c>
      <c r="D50" s="16">
        <f t="shared" si="0"/>
        <v>4.6999999999999993E-3</v>
      </c>
      <c r="E50" s="16">
        <f>((1+Tabla3[[#This Row],[Relativa intermensual]])^12)-1</f>
        <v>5.7881024430622041E-2</v>
      </c>
      <c r="F50" s="16">
        <v>14.27</v>
      </c>
      <c r="G50" s="16">
        <f t="shared" si="1"/>
        <v>0.14269999999999999</v>
      </c>
      <c r="H50" s="16">
        <v>0.47</v>
      </c>
      <c r="I50" s="11">
        <f t="shared" si="2"/>
        <v>4.6999999999999993E-3</v>
      </c>
      <c r="J50" s="11"/>
      <c r="K50" s="5"/>
      <c r="Y50" s="4"/>
    </row>
    <row r="51" spans="1:25" x14ac:dyDescent="0.25">
      <c r="A51" s="15">
        <v>34001</v>
      </c>
      <c r="B51" s="11">
        <v>531.29999999999995</v>
      </c>
      <c r="C51" s="16">
        <v>0.21</v>
      </c>
      <c r="D51" s="16">
        <f t="shared" si="0"/>
        <v>2.0999999999999999E-3</v>
      </c>
      <c r="E51" s="16">
        <f>((1+Tabla3[[#This Row],[Relativa intermensual]])^12)-1</f>
        <v>2.5493107079235244E-2</v>
      </c>
      <c r="F51" s="16">
        <v>13.33</v>
      </c>
      <c r="G51" s="16">
        <f t="shared" si="1"/>
        <v>0.1333</v>
      </c>
      <c r="H51" s="16">
        <v>0.68</v>
      </c>
      <c r="I51" s="11">
        <f t="shared" si="2"/>
        <v>6.8000000000000005E-3</v>
      </c>
      <c r="J51" s="11"/>
      <c r="K51" s="5"/>
      <c r="Y51" s="4"/>
    </row>
    <row r="52" spans="1:25" x14ac:dyDescent="0.25">
      <c r="A52" s="15">
        <v>34029</v>
      </c>
      <c r="B52" s="11">
        <v>535.20000000000005</v>
      </c>
      <c r="C52" s="16">
        <v>0.73</v>
      </c>
      <c r="D52" s="16">
        <f t="shared" si="0"/>
        <v>7.3000000000000001E-3</v>
      </c>
      <c r="E52" s="16">
        <f>((1+Tabla3[[#This Row],[Relativa intermensual]])^12)-1</f>
        <v>9.1204146012370035E-2</v>
      </c>
      <c r="F52" s="16">
        <v>12.04</v>
      </c>
      <c r="G52" s="16">
        <f t="shared" si="1"/>
        <v>0.12039999999999999</v>
      </c>
      <c r="H52" s="16">
        <v>1.42</v>
      </c>
      <c r="I52" s="11">
        <f t="shared" si="2"/>
        <v>1.4199999999999999E-2</v>
      </c>
      <c r="J52" s="11"/>
      <c r="K52" s="5"/>
      <c r="Y52" s="4"/>
    </row>
    <row r="53" spans="1:25" x14ac:dyDescent="0.25">
      <c r="A53" s="15">
        <v>34060</v>
      </c>
      <c r="B53" s="11">
        <v>542.6</v>
      </c>
      <c r="C53" s="16">
        <v>1.38</v>
      </c>
      <c r="D53" s="16">
        <f t="shared" si="0"/>
        <v>1.38E-2</v>
      </c>
      <c r="E53" s="16">
        <f>((1+Tabla3[[#This Row],[Relativa intermensual]])^12)-1</f>
        <v>0.17876557104592883</v>
      </c>
      <c r="F53" s="16">
        <v>12.71</v>
      </c>
      <c r="G53" s="16">
        <f t="shared" si="1"/>
        <v>0.12710000000000002</v>
      </c>
      <c r="H53" s="16">
        <v>2.82</v>
      </c>
      <c r="I53" s="11">
        <f t="shared" si="2"/>
        <v>2.8199999999999999E-2</v>
      </c>
      <c r="J53" s="11"/>
      <c r="K53" s="5"/>
      <c r="Y53" s="4"/>
    </row>
    <row r="54" spans="1:25" x14ac:dyDescent="0.25">
      <c r="A54" s="15">
        <v>34090</v>
      </c>
      <c r="B54" s="11">
        <v>545.79999999999995</v>
      </c>
      <c r="C54" s="16">
        <v>0.59</v>
      </c>
      <c r="D54" s="16">
        <f t="shared" si="0"/>
        <v>5.8999999999999999E-3</v>
      </c>
      <c r="E54" s="16">
        <f>((1+Tabla3[[#This Row],[Relativa intermensual]])^12)-1</f>
        <v>7.3143248890743306E-2</v>
      </c>
      <c r="F54" s="16">
        <v>12.54</v>
      </c>
      <c r="G54" s="16">
        <f t="shared" si="1"/>
        <v>0.12539999999999998</v>
      </c>
      <c r="H54" s="16">
        <v>3.43</v>
      </c>
      <c r="I54" s="11">
        <f t="shared" si="2"/>
        <v>3.4300000000000004E-2</v>
      </c>
      <c r="J54" s="11"/>
      <c r="K54" s="5"/>
      <c r="Y54" s="4"/>
    </row>
    <row r="55" spans="1:25" x14ac:dyDescent="0.25">
      <c r="A55" s="15">
        <v>34121</v>
      </c>
      <c r="B55" s="11">
        <v>559</v>
      </c>
      <c r="C55" s="16">
        <v>2.42</v>
      </c>
      <c r="D55" s="16">
        <f t="shared" si="0"/>
        <v>2.4199999999999999E-2</v>
      </c>
      <c r="E55" s="16">
        <f>((1+Tabla3[[#This Row],[Relativa intermensual]])^12)-1</f>
        <v>0.33234672267735288</v>
      </c>
      <c r="F55" s="16">
        <v>14.39</v>
      </c>
      <c r="G55" s="16">
        <f t="shared" si="1"/>
        <v>0.1439</v>
      </c>
      <c r="H55" s="16">
        <v>5.93</v>
      </c>
      <c r="I55" s="11">
        <f t="shared" si="2"/>
        <v>5.9299999999999999E-2</v>
      </c>
      <c r="J55" s="11"/>
      <c r="K55" s="5"/>
      <c r="Y55" s="4"/>
    </row>
    <row r="56" spans="1:25" x14ac:dyDescent="0.25">
      <c r="A56" s="15">
        <v>34151</v>
      </c>
      <c r="B56" s="11">
        <v>572.29999999999995</v>
      </c>
      <c r="C56" s="16">
        <v>2.38</v>
      </c>
      <c r="D56" s="16">
        <f t="shared" si="0"/>
        <v>2.3799999999999998E-2</v>
      </c>
      <c r="E56" s="16">
        <f>((1+Tabla3[[#This Row],[Relativa intermensual]])^12)-1</f>
        <v>0.32611596208956373</v>
      </c>
      <c r="F56" s="16">
        <v>15.27</v>
      </c>
      <c r="G56" s="16">
        <f t="shared" si="1"/>
        <v>0.1527</v>
      </c>
      <c r="H56" s="16">
        <v>8.4499999999999993</v>
      </c>
      <c r="I56" s="11">
        <f t="shared" si="2"/>
        <v>8.4499999999999992E-2</v>
      </c>
      <c r="J56" s="11"/>
      <c r="K56" s="5"/>
      <c r="Y56" s="4"/>
    </row>
    <row r="57" spans="1:25" x14ac:dyDescent="0.25">
      <c r="A57" s="15">
        <v>34182</v>
      </c>
      <c r="B57" s="11">
        <v>573.70000000000005</v>
      </c>
      <c r="C57" s="16">
        <v>0.24</v>
      </c>
      <c r="D57" s="16">
        <f t="shared" si="0"/>
        <v>2.3999999999999998E-3</v>
      </c>
      <c r="E57" s="16">
        <f>((1+Tabla3[[#This Row],[Relativa intermensual]])^12)-1</f>
        <v>2.9183217766152625E-2</v>
      </c>
      <c r="F57" s="16">
        <v>14.65</v>
      </c>
      <c r="G57" s="16">
        <f t="shared" si="1"/>
        <v>0.14649999999999999</v>
      </c>
      <c r="H57" s="16">
        <v>8.7200000000000006</v>
      </c>
      <c r="I57" s="11">
        <f t="shared" si="2"/>
        <v>8.72E-2</v>
      </c>
      <c r="J57" s="11"/>
      <c r="K57" s="5"/>
      <c r="Y57" s="4"/>
    </row>
    <row r="58" spans="1:25" x14ac:dyDescent="0.25">
      <c r="A58" s="15">
        <v>34213</v>
      </c>
      <c r="B58" s="11">
        <v>571.20000000000005</v>
      </c>
      <c r="C58" s="16">
        <v>-0.44</v>
      </c>
      <c r="D58" s="16">
        <f t="shared" si="0"/>
        <v>-4.4000000000000003E-3</v>
      </c>
      <c r="E58" s="16">
        <f>((1+Tabla3[[#This Row],[Relativa intermensual]])^12)-1</f>
        <v>-5.1540796248704224E-2</v>
      </c>
      <c r="F58" s="16">
        <v>13.38</v>
      </c>
      <c r="G58" s="16">
        <f t="shared" si="1"/>
        <v>0.1338</v>
      </c>
      <c r="H58" s="16">
        <v>8.24</v>
      </c>
      <c r="I58" s="11">
        <f t="shared" si="2"/>
        <v>8.2400000000000001E-2</v>
      </c>
      <c r="J58" s="11"/>
      <c r="K58" s="5"/>
      <c r="Y58" s="4"/>
    </row>
    <row r="59" spans="1:25" x14ac:dyDescent="0.25">
      <c r="A59" s="15">
        <v>34243</v>
      </c>
      <c r="B59" s="11">
        <v>574.5</v>
      </c>
      <c r="C59" s="16">
        <v>0.57999999999999996</v>
      </c>
      <c r="D59" s="16">
        <f t="shared" si="0"/>
        <v>5.7999999999999996E-3</v>
      </c>
      <c r="E59" s="16">
        <f>((1+Tabla3[[#This Row],[Relativa intermensual]])^12)-1</f>
        <v>7.1863730040249596E-2</v>
      </c>
      <c r="F59" s="16">
        <v>13.52</v>
      </c>
      <c r="G59" s="16">
        <f t="shared" si="1"/>
        <v>0.13519999999999999</v>
      </c>
      <c r="H59" s="16">
        <v>8.8699999999999992</v>
      </c>
      <c r="I59" s="11">
        <f t="shared" si="2"/>
        <v>8.8699999999999987E-2</v>
      </c>
      <c r="J59" s="11"/>
      <c r="K59" s="5"/>
      <c r="Y59" s="4"/>
    </row>
    <row r="60" spans="1:25" x14ac:dyDescent="0.25">
      <c r="A60" s="15">
        <v>34274</v>
      </c>
      <c r="B60" s="11">
        <v>582</v>
      </c>
      <c r="C60" s="16">
        <v>1.31</v>
      </c>
      <c r="D60" s="16">
        <f t="shared" si="0"/>
        <v>1.3100000000000001E-2</v>
      </c>
      <c r="E60" s="16">
        <f>((1+Tabla3[[#This Row],[Relativa intermensual]])^12)-1</f>
        <v>0.16903572803833167</v>
      </c>
      <c r="F60" s="16">
        <v>12.75</v>
      </c>
      <c r="G60" s="16">
        <f t="shared" si="1"/>
        <v>0.1275</v>
      </c>
      <c r="H60" s="16">
        <v>10.29</v>
      </c>
      <c r="I60" s="11">
        <f t="shared" si="2"/>
        <v>0.10289999999999999</v>
      </c>
      <c r="J60" s="11"/>
      <c r="K60" s="5"/>
      <c r="Y60" s="4"/>
    </row>
    <row r="61" spans="1:25" x14ac:dyDescent="0.25">
      <c r="A61" s="15">
        <v>34304</v>
      </c>
      <c r="B61" s="11">
        <v>589.1</v>
      </c>
      <c r="C61" s="16">
        <v>1.22</v>
      </c>
      <c r="D61" s="16">
        <f t="shared" si="0"/>
        <v>1.2199999999999999E-2</v>
      </c>
      <c r="E61" s="16">
        <f>((1+Tabla3[[#This Row],[Relativa intermensual]])^12)-1</f>
        <v>0.15663410959937174</v>
      </c>
      <c r="F61" s="16">
        <v>11.64</v>
      </c>
      <c r="G61" s="16">
        <f t="shared" si="1"/>
        <v>0.1164</v>
      </c>
      <c r="H61" s="16">
        <v>11.64</v>
      </c>
      <c r="I61" s="11">
        <f t="shared" si="2"/>
        <v>0.1164</v>
      </c>
      <c r="J61" s="11"/>
      <c r="K61" s="5"/>
      <c r="Y61" s="4"/>
    </row>
    <row r="62" spans="1:25" x14ac:dyDescent="0.25">
      <c r="A62" s="15">
        <v>34335</v>
      </c>
      <c r="B62" s="11">
        <v>601.70000000000005</v>
      </c>
      <c r="C62" s="16">
        <v>2.14</v>
      </c>
      <c r="D62" s="16">
        <f t="shared" si="0"/>
        <v>2.1400000000000002E-2</v>
      </c>
      <c r="E62" s="16">
        <f>((1+Tabla3[[#This Row],[Relativa intermensual]])^12)-1</f>
        <v>0.28928889574814853</v>
      </c>
      <c r="F62" s="16">
        <v>13.49</v>
      </c>
      <c r="G62" s="16">
        <f t="shared" si="1"/>
        <v>0.13489999999999999</v>
      </c>
      <c r="H62" s="16">
        <v>2.14</v>
      </c>
      <c r="I62" s="11">
        <f t="shared" si="2"/>
        <v>2.1400000000000002E-2</v>
      </c>
      <c r="J62" s="11"/>
      <c r="K62" s="5"/>
      <c r="Y62" s="4"/>
    </row>
    <row r="63" spans="1:25" x14ac:dyDescent="0.25">
      <c r="A63" s="15">
        <v>34366</v>
      </c>
      <c r="B63" s="11">
        <v>607.4</v>
      </c>
      <c r="C63" s="16">
        <v>0.95</v>
      </c>
      <c r="D63" s="16">
        <f t="shared" si="0"/>
        <v>9.4999999999999998E-3</v>
      </c>
      <c r="E63" s="16">
        <f>((1+Tabla3[[#This Row],[Relativa intermensual]])^12)-1</f>
        <v>0.12014921627417685</v>
      </c>
      <c r="F63" s="16">
        <v>14.32</v>
      </c>
      <c r="G63" s="16">
        <f t="shared" si="1"/>
        <v>0.14319999999999999</v>
      </c>
      <c r="H63" s="16">
        <v>3.11</v>
      </c>
      <c r="I63" s="11">
        <f t="shared" si="2"/>
        <v>3.1099999999999999E-2</v>
      </c>
      <c r="J63" s="11"/>
      <c r="K63" s="5"/>
      <c r="Y63" s="4"/>
    </row>
    <row r="64" spans="1:25" x14ac:dyDescent="0.25">
      <c r="A64" s="15">
        <v>34394</v>
      </c>
      <c r="B64" s="11">
        <v>610.9</v>
      </c>
      <c r="C64" s="16">
        <v>0.57999999999999996</v>
      </c>
      <c r="D64" s="16">
        <f t="shared" si="0"/>
        <v>5.7999999999999996E-3</v>
      </c>
      <c r="E64" s="16">
        <f>((1+Tabla3[[#This Row],[Relativa intermensual]])^12)-1</f>
        <v>7.1863730040249596E-2</v>
      </c>
      <c r="F64" s="16">
        <v>14.14</v>
      </c>
      <c r="G64" s="16">
        <f t="shared" si="1"/>
        <v>0.1414</v>
      </c>
      <c r="H64" s="16">
        <v>3.7</v>
      </c>
      <c r="I64" s="11">
        <f t="shared" si="2"/>
        <v>3.7000000000000005E-2</v>
      </c>
      <c r="J64" s="11"/>
      <c r="K64" s="5"/>
      <c r="Y64" s="4"/>
    </row>
    <row r="65" spans="1:25" x14ac:dyDescent="0.25">
      <c r="A65" s="15">
        <v>34425</v>
      </c>
      <c r="B65" s="11">
        <v>618.1</v>
      </c>
      <c r="C65" s="16">
        <v>1.18</v>
      </c>
      <c r="D65" s="16">
        <f t="shared" si="0"/>
        <v>1.18E-2</v>
      </c>
      <c r="E65" s="16">
        <f>((1+Tabla3[[#This Row],[Relativa intermensual]])^12)-1</f>
        <v>0.15116108770013081</v>
      </c>
      <c r="F65" s="16">
        <v>13.91</v>
      </c>
      <c r="G65" s="16">
        <f t="shared" si="1"/>
        <v>0.1391</v>
      </c>
      <c r="H65" s="16">
        <v>4.92</v>
      </c>
      <c r="I65" s="11">
        <f t="shared" si="2"/>
        <v>4.9200000000000001E-2</v>
      </c>
      <c r="J65" s="11"/>
      <c r="K65" s="5"/>
      <c r="Y65" s="4"/>
    </row>
    <row r="66" spans="1:25" x14ac:dyDescent="0.25">
      <c r="A66" s="15">
        <v>34455</v>
      </c>
      <c r="B66" s="11">
        <v>623</v>
      </c>
      <c r="C66" s="16">
        <v>0.79</v>
      </c>
      <c r="D66" s="16">
        <f t="shared" ref="D66:D129" si="3">C66/100</f>
        <v>7.9000000000000008E-3</v>
      </c>
      <c r="E66" s="16">
        <f>((1+Tabla3[[#This Row],[Relativa intermensual]])^12)-1</f>
        <v>9.9029481205437753E-2</v>
      </c>
      <c r="F66" s="16">
        <v>14.14</v>
      </c>
      <c r="G66" s="16">
        <f t="shared" si="1"/>
        <v>0.1414</v>
      </c>
      <c r="H66" s="16">
        <v>5.75</v>
      </c>
      <c r="I66" s="11">
        <f t="shared" si="2"/>
        <v>5.7500000000000002E-2</v>
      </c>
      <c r="J66" s="11"/>
      <c r="K66" s="5"/>
      <c r="Y66" s="4"/>
    </row>
    <row r="67" spans="1:25" x14ac:dyDescent="0.25">
      <c r="A67" s="15">
        <v>34486</v>
      </c>
      <c r="B67" s="11">
        <v>624.9</v>
      </c>
      <c r="C67" s="16">
        <v>0.3</v>
      </c>
      <c r="D67" s="16">
        <f t="shared" si="3"/>
        <v>3.0000000000000001E-3</v>
      </c>
      <c r="E67" s="16">
        <f>((1+Tabla3[[#This Row],[Relativa intermensual]])^12)-1</f>
        <v>3.659998028812983E-2</v>
      </c>
      <c r="F67" s="16">
        <v>11.79</v>
      </c>
      <c r="G67" s="16">
        <f t="shared" ref="G67:G130" si="4">F67/100</f>
        <v>0.11789999999999999</v>
      </c>
      <c r="H67" s="16">
        <v>6.08</v>
      </c>
      <c r="I67" s="11">
        <f t="shared" ref="I67:I130" si="5">H67/100</f>
        <v>6.08E-2</v>
      </c>
      <c r="J67" s="11"/>
      <c r="K67" s="5"/>
      <c r="Y67" s="4"/>
    </row>
    <row r="68" spans="1:25" x14ac:dyDescent="0.25">
      <c r="A68" s="15">
        <v>34516</v>
      </c>
      <c r="B68" s="11">
        <v>627.79999999999995</v>
      </c>
      <c r="C68" s="16">
        <v>0.46</v>
      </c>
      <c r="D68" s="16">
        <f t="shared" si="3"/>
        <v>4.5999999999999999E-3</v>
      </c>
      <c r="E68" s="16">
        <f>((1+Tabla3[[#This Row],[Relativa intermensual]])^12)-1</f>
        <v>5.6618197194086672E-2</v>
      </c>
      <c r="F68" s="16">
        <v>9.6999999999999993</v>
      </c>
      <c r="G68" s="16">
        <f t="shared" si="4"/>
        <v>9.6999999999999989E-2</v>
      </c>
      <c r="H68" s="16">
        <v>6.57</v>
      </c>
      <c r="I68" s="11">
        <f t="shared" si="5"/>
        <v>6.5700000000000008E-2</v>
      </c>
      <c r="J68" s="11"/>
      <c r="K68" s="5"/>
      <c r="Y68" s="4"/>
    </row>
    <row r="69" spans="1:25" x14ac:dyDescent="0.25">
      <c r="A69" s="15">
        <v>34547</v>
      </c>
      <c r="B69" s="11">
        <v>635.29999999999995</v>
      </c>
      <c r="C69" s="16">
        <v>1.19</v>
      </c>
      <c r="D69" s="16">
        <f t="shared" si="3"/>
        <v>1.1899999999999999E-2</v>
      </c>
      <c r="E69" s="16">
        <f>((1+Tabla3[[#This Row],[Relativa intermensual]])^12)-1</f>
        <v>0.15252711305920341</v>
      </c>
      <c r="F69" s="16">
        <v>10.74</v>
      </c>
      <c r="G69" s="16">
        <f t="shared" si="4"/>
        <v>0.1074</v>
      </c>
      <c r="H69" s="16">
        <v>7.84</v>
      </c>
      <c r="I69" s="11">
        <f t="shared" si="5"/>
        <v>7.8399999999999997E-2</v>
      </c>
      <c r="J69" s="11"/>
      <c r="K69" s="5"/>
      <c r="Y69" s="4"/>
    </row>
    <row r="70" spans="1:25" x14ac:dyDescent="0.25">
      <c r="A70" s="15">
        <v>34578</v>
      </c>
      <c r="B70" s="11">
        <v>639.6</v>
      </c>
      <c r="C70" s="16">
        <v>0.68</v>
      </c>
      <c r="D70" s="16">
        <f t="shared" si="3"/>
        <v>6.8000000000000005E-3</v>
      </c>
      <c r="E70" s="16">
        <f>((1+Tabla3[[#This Row],[Relativa intermensual]])^12)-1</f>
        <v>8.4722085025153548E-2</v>
      </c>
      <c r="F70" s="16">
        <v>11.97</v>
      </c>
      <c r="G70" s="16">
        <f t="shared" si="4"/>
        <v>0.1197</v>
      </c>
      <c r="H70" s="16">
        <v>8.57</v>
      </c>
      <c r="I70" s="11">
        <f t="shared" si="5"/>
        <v>8.5699999999999998E-2</v>
      </c>
      <c r="J70" s="11"/>
      <c r="K70" s="5"/>
      <c r="Y70" s="4"/>
    </row>
    <row r="71" spans="1:25" x14ac:dyDescent="0.25">
      <c r="A71" s="15">
        <v>34608</v>
      </c>
      <c r="B71" s="11">
        <v>645.20000000000005</v>
      </c>
      <c r="C71" s="16">
        <v>0.88</v>
      </c>
      <c r="D71" s="16">
        <f t="shared" si="3"/>
        <v>8.8000000000000005E-3</v>
      </c>
      <c r="E71" s="16">
        <f>((1+Tabla3[[#This Row],[Relativa intermensual]])^12)-1</f>
        <v>0.11086397456076313</v>
      </c>
      <c r="F71" s="16">
        <v>12.31</v>
      </c>
      <c r="G71" s="16">
        <f t="shared" si="4"/>
        <v>0.1231</v>
      </c>
      <c r="H71" s="16">
        <v>9.52</v>
      </c>
      <c r="I71" s="11">
        <f t="shared" si="5"/>
        <v>9.5199999999999993E-2</v>
      </c>
      <c r="J71" s="11"/>
      <c r="K71" s="5"/>
      <c r="Y71" s="4"/>
    </row>
    <row r="72" spans="1:25" x14ac:dyDescent="0.25">
      <c r="A72" s="15">
        <v>34639</v>
      </c>
      <c r="B72" s="11">
        <v>654.4</v>
      </c>
      <c r="C72" s="16">
        <v>1.43</v>
      </c>
      <c r="D72" s="16">
        <f t="shared" si="3"/>
        <v>1.43E-2</v>
      </c>
      <c r="E72" s="16">
        <f>((1+Tabla3[[#This Row],[Relativa intermensual]])^12)-1</f>
        <v>0.18576084613117971</v>
      </c>
      <c r="F72" s="16">
        <v>12.44</v>
      </c>
      <c r="G72" s="16">
        <f t="shared" si="4"/>
        <v>0.1244</v>
      </c>
      <c r="H72" s="16">
        <v>11.08</v>
      </c>
      <c r="I72" s="11">
        <f t="shared" si="5"/>
        <v>0.1108</v>
      </c>
      <c r="J72" s="11"/>
      <c r="K72" s="5"/>
      <c r="Y72" s="4"/>
    </row>
    <row r="73" spans="1:25" x14ac:dyDescent="0.25">
      <c r="A73" s="15">
        <v>34669</v>
      </c>
      <c r="B73" s="11">
        <v>657.4</v>
      </c>
      <c r="C73" s="16">
        <v>0.46</v>
      </c>
      <c r="D73" s="16">
        <f t="shared" si="3"/>
        <v>4.5999999999999999E-3</v>
      </c>
      <c r="E73" s="16">
        <f>((1+Tabla3[[#This Row],[Relativa intermensual]])^12)-1</f>
        <v>5.6618197194086672E-2</v>
      </c>
      <c r="F73" s="16">
        <v>11.59</v>
      </c>
      <c r="G73" s="16">
        <f t="shared" si="4"/>
        <v>0.1159</v>
      </c>
      <c r="H73" s="16">
        <v>11.59</v>
      </c>
      <c r="I73" s="11">
        <f t="shared" si="5"/>
        <v>0.1159</v>
      </c>
      <c r="J73" s="11"/>
      <c r="K73" s="5"/>
      <c r="Y73" s="4"/>
    </row>
    <row r="74" spans="1:25" x14ac:dyDescent="0.25">
      <c r="A74" s="15">
        <v>34700</v>
      </c>
      <c r="B74" s="11">
        <v>657.8</v>
      </c>
      <c r="C74" s="16">
        <v>0.06</v>
      </c>
      <c r="D74" s="16">
        <f t="shared" si="3"/>
        <v>5.9999999999999995E-4</v>
      </c>
      <c r="E74" s="16">
        <f>((1+Tabla3[[#This Row],[Relativa intermensual]])^12)-1</f>
        <v>7.2238075842130378E-3</v>
      </c>
      <c r="F74" s="16">
        <v>9.32</v>
      </c>
      <c r="G74" s="16">
        <f t="shared" si="4"/>
        <v>9.3200000000000005E-2</v>
      </c>
      <c r="H74" s="16">
        <v>0.06</v>
      </c>
      <c r="I74" s="11">
        <f t="shared" si="5"/>
        <v>5.9999999999999995E-4</v>
      </c>
      <c r="J74" s="11"/>
      <c r="K74" s="5"/>
      <c r="Y74" s="4"/>
    </row>
    <row r="75" spans="1:25" x14ac:dyDescent="0.25">
      <c r="A75" s="15">
        <v>34731</v>
      </c>
      <c r="B75" s="11">
        <v>655.6</v>
      </c>
      <c r="C75" s="16">
        <v>-0.33</v>
      </c>
      <c r="D75" s="16">
        <f t="shared" si="3"/>
        <v>-3.3E-3</v>
      </c>
      <c r="E75" s="16">
        <f>((1+Tabla3[[#This Row],[Relativa intermensual]])^12)-1</f>
        <v>-3.8889107745672447E-2</v>
      </c>
      <c r="F75" s="16">
        <v>7.94</v>
      </c>
      <c r="G75" s="16">
        <f t="shared" si="4"/>
        <v>7.9399999999999998E-2</v>
      </c>
      <c r="H75" s="16">
        <v>-0.27</v>
      </c>
      <c r="I75" s="11">
        <f t="shared" si="5"/>
        <v>-2.7000000000000001E-3</v>
      </c>
      <c r="J75" s="11"/>
      <c r="K75" s="5"/>
      <c r="Y75" s="4"/>
    </row>
    <row r="76" spans="1:25" x14ac:dyDescent="0.25">
      <c r="A76" s="15">
        <v>34759</v>
      </c>
      <c r="B76" s="11">
        <v>658.8</v>
      </c>
      <c r="C76" s="16">
        <v>0.49</v>
      </c>
      <c r="D76" s="16">
        <f t="shared" si="3"/>
        <v>4.8999999999999998E-3</v>
      </c>
      <c r="E76" s="16">
        <f>((1+Tabla3[[#This Row],[Relativa intermensual]])^12)-1</f>
        <v>6.0410830387695125E-2</v>
      </c>
      <c r="F76" s="16">
        <v>7.84</v>
      </c>
      <c r="G76" s="16">
        <f t="shared" si="4"/>
        <v>7.8399999999999997E-2</v>
      </c>
      <c r="H76" s="16">
        <v>0.21</v>
      </c>
      <c r="I76" s="11">
        <f t="shared" si="5"/>
        <v>2.0999999999999999E-3</v>
      </c>
      <c r="J76" s="11"/>
      <c r="K76" s="5"/>
      <c r="Y76" s="4"/>
    </row>
    <row r="77" spans="1:25" x14ac:dyDescent="0.25">
      <c r="A77" s="15">
        <v>34790</v>
      </c>
      <c r="B77" s="11">
        <v>663.8</v>
      </c>
      <c r="C77" s="16">
        <v>0.76</v>
      </c>
      <c r="D77" s="16">
        <f t="shared" si="3"/>
        <v>7.6E-3</v>
      </c>
      <c r="E77" s="16">
        <f>((1+Tabla3[[#This Row],[Relativa intermensual]])^12)-1</f>
        <v>9.5110406408293935E-2</v>
      </c>
      <c r="F77" s="16">
        <v>7.39</v>
      </c>
      <c r="G77" s="16">
        <f t="shared" si="4"/>
        <v>7.3899999999999993E-2</v>
      </c>
      <c r="H77" s="16">
        <v>0.97</v>
      </c>
      <c r="I77" s="11">
        <f t="shared" si="5"/>
        <v>9.7000000000000003E-3</v>
      </c>
      <c r="J77" s="11"/>
      <c r="K77" s="5"/>
      <c r="Y77" s="4"/>
    </row>
    <row r="78" spans="1:25" x14ac:dyDescent="0.25">
      <c r="A78" s="15">
        <v>34820</v>
      </c>
      <c r="B78" s="11">
        <v>673.6</v>
      </c>
      <c r="C78" s="16">
        <v>1.48</v>
      </c>
      <c r="D78" s="16">
        <f t="shared" si="3"/>
        <v>1.4800000000000001E-2</v>
      </c>
      <c r="E78" s="16">
        <f>((1+Tabla3[[#This Row],[Relativa intermensual]])^12)-1</f>
        <v>0.19279415582807635</v>
      </c>
      <c r="F78" s="16">
        <v>8.1199999999999992</v>
      </c>
      <c r="G78" s="16">
        <f t="shared" si="4"/>
        <v>8.1199999999999994E-2</v>
      </c>
      <c r="H78" s="16">
        <v>2.46</v>
      </c>
      <c r="I78" s="11">
        <f t="shared" si="5"/>
        <v>2.46E-2</v>
      </c>
      <c r="J78" s="11"/>
      <c r="K78" s="5"/>
      <c r="Y78" s="4"/>
    </row>
    <row r="79" spans="1:25" x14ac:dyDescent="0.25">
      <c r="A79" s="15">
        <v>34851</v>
      </c>
      <c r="B79" s="11">
        <v>682.1</v>
      </c>
      <c r="C79" s="16">
        <v>1.26</v>
      </c>
      <c r="D79" s="16">
        <f t="shared" si="3"/>
        <v>1.26E-2</v>
      </c>
      <c r="E79" s="16">
        <f>((1+Tabla3[[#This Row],[Relativa intermensual]])^12)-1</f>
        <v>0.1621309743258661</v>
      </c>
      <c r="F79" s="16">
        <v>9.15</v>
      </c>
      <c r="G79" s="16">
        <f t="shared" si="4"/>
        <v>9.1499999999999998E-2</v>
      </c>
      <c r="H79" s="16">
        <v>3.76</v>
      </c>
      <c r="I79" s="11">
        <f t="shared" si="5"/>
        <v>3.7599999999999995E-2</v>
      </c>
      <c r="J79" s="11"/>
      <c r="K79" s="5"/>
      <c r="Y79" s="4"/>
    </row>
    <row r="80" spans="1:25" x14ac:dyDescent="0.25">
      <c r="A80" s="15">
        <v>34881</v>
      </c>
      <c r="B80" s="11">
        <v>683.6</v>
      </c>
      <c r="C80" s="16">
        <v>0.22</v>
      </c>
      <c r="D80" s="16">
        <f t="shared" si="3"/>
        <v>2.2000000000000001E-3</v>
      </c>
      <c r="E80" s="16">
        <f>((1+Tabla3[[#This Row],[Relativa intermensual]])^12)-1</f>
        <v>2.672179419659293E-2</v>
      </c>
      <c r="F80" s="16">
        <v>8.89</v>
      </c>
      <c r="G80" s="16">
        <f t="shared" si="4"/>
        <v>8.8900000000000007E-2</v>
      </c>
      <c r="H80" s="16">
        <v>3.99</v>
      </c>
      <c r="I80" s="11">
        <f t="shared" si="5"/>
        <v>3.9900000000000005E-2</v>
      </c>
      <c r="J80" s="11"/>
      <c r="K80" s="5"/>
      <c r="Y80" s="4"/>
    </row>
    <row r="81" spans="1:25" x14ac:dyDescent="0.25">
      <c r="A81" s="15">
        <v>34912</v>
      </c>
      <c r="B81" s="11">
        <v>687.7</v>
      </c>
      <c r="C81" s="16">
        <v>0.6</v>
      </c>
      <c r="D81" s="16">
        <f t="shared" si="3"/>
        <v>6.0000000000000001E-3</v>
      </c>
      <c r="E81" s="16">
        <f>((1+Tabla3[[#This Row],[Relativa intermensual]])^12)-1</f>
        <v>7.4424167721924617E-2</v>
      </c>
      <c r="F81" s="16">
        <v>8.25</v>
      </c>
      <c r="G81" s="16">
        <f t="shared" si="4"/>
        <v>8.2500000000000004E-2</v>
      </c>
      <c r="H81" s="16">
        <v>4.6100000000000003</v>
      </c>
      <c r="I81" s="11">
        <f t="shared" si="5"/>
        <v>4.6100000000000002E-2</v>
      </c>
      <c r="J81" s="11"/>
      <c r="K81" s="5"/>
      <c r="Y81" s="4"/>
    </row>
    <row r="82" spans="1:25" x14ac:dyDescent="0.25">
      <c r="A82" s="15">
        <v>34943</v>
      </c>
      <c r="B82" s="11">
        <v>691.6</v>
      </c>
      <c r="C82" s="16">
        <v>0.56999999999999995</v>
      </c>
      <c r="D82" s="16">
        <f t="shared" si="3"/>
        <v>5.6999999999999993E-3</v>
      </c>
      <c r="E82" s="16">
        <f>((1+Tabla3[[#This Row],[Relativa intermensual]])^12)-1</f>
        <v>7.0585609779295844E-2</v>
      </c>
      <c r="F82" s="16">
        <v>8.1300000000000008</v>
      </c>
      <c r="G82" s="16">
        <f t="shared" si="4"/>
        <v>8.1300000000000011E-2</v>
      </c>
      <c r="H82" s="16">
        <v>5.2</v>
      </c>
      <c r="I82" s="11">
        <f t="shared" si="5"/>
        <v>5.2000000000000005E-2</v>
      </c>
      <c r="J82" s="11"/>
      <c r="K82" s="5"/>
      <c r="Y82" s="4"/>
    </row>
    <row r="83" spans="1:25" x14ac:dyDescent="0.25">
      <c r="A83" s="15">
        <v>34973</v>
      </c>
      <c r="B83" s="11">
        <v>701.3</v>
      </c>
      <c r="C83" s="16">
        <v>1.4</v>
      </c>
      <c r="D83" s="16">
        <f t="shared" si="3"/>
        <v>1.3999999999999999E-2</v>
      </c>
      <c r="E83" s="16">
        <f>((1+Tabla3[[#This Row],[Relativa intermensual]])^12)-1</f>
        <v>0.18155912891812287</v>
      </c>
      <c r="F83" s="16">
        <v>8.69</v>
      </c>
      <c r="G83" s="16">
        <f t="shared" si="4"/>
        <v>8.6899999999999991E-2</v>
      </c>
      <c r="H83" s="16">
        <v>6.68</v>
      </c>
      <c r="I83" s="11">
        <f t="shared" si="5"/>
        <v>6.6799999999999998E-2</v>
      </c>
      <c r="J83" s="11"/>
      <c r="K83" s="5"/>
      <c r="Y83" s="4"/>
    </row>
    <row r="84" spans="1:25" x14ac:dyDescent="0.25">
      <c r="A84" s="15">
        <v>35004</v>
      </c>
      <c r="B84" s="11">
        <v>710.5</v>
      </c>
      <c r="C84" s="16">
        <v>1.31</v>
      </c>
      <c r="D84" s="16">
        <f t="shared" si="3"/>
        <v>1.3100000000000001E-2</v>
      </c>
      <c r="E84" s="16">
        <f>((1+Tabla3[[#This Row],[Relativa intermensual]])^12)-1</f>
        <v>0.16903572803833167</v>
      </c>
      <c r="F84" s="16">
        <v>8.57</v>
      </c>
      <c r="G84" s="16">
        <f t="shared" si="4"/>
        <v>8.5699999999999998E-2</v>
      </c>
      <c r="H84" s="16">
        <v>8.08</v>
      </c>
      <c r="I84" s="11">
        <f t="shared" si="5"/>
        <v>8.0799999999999997E-2</v>
      </c>
      <c r="J84" s="11"/>
      <c r="K84" s="5"/>
      <c r="Y84" s="4"/>
    </row>
    <row r="85" spans="1:25" x14ac:dyDescent="0.25">
      <c r="A85" s="15">
        <v>35034</v>
      </c>
      <c r="B85" s="11">
        <v>714</v>
      </c>
      <c r="C85" s="16">
        <v>0.49</v>
      </c>
      <c r="D85" s="16">
        <f t="shared" si="3"/>
        <v>4.8999999999999998E-3</v>
      </c>
      <c r="E85" s="16">
        <f>((1+Tabla3[[#This Row],[Relativa intermensual]])^12)-1</f>
        <v>6.0410830387695125E-2</v>
      </c>
      <c r="F85" s="16">
        <v>8.61</v>
      </c>
      <c r="G85" s="16">
        <f t="shared" si="4"/>
        <v>8.6099999999999996E-2</v>
      </c>
      <c r="H85" s="16">
        <v>8.61</v>
      </c>
      <c r="I85" s="11">
        <f t="shared" si="5"/>
        <v>8.6099999999999996E-2</v>
      </c>
      <c r="J85" s="11"/>
      <c r="K85" s="5"/>
      <c r="Y85" s="4"/>
    </row>
    <row r="86" spans="1:25" x14ac:dyDescent="0.25">
      <c r="A86" s="15">
        <v>35065</v>
      </c>
      <c r="B86" s="11">
        <v>722</v>
      </c>
      <c r="C86" s="16">
        <v>1.1200000000000001</v>
      </c>
      <c r="D86" s="16">
        <f t="shared" si="3"/>
        <v>1.1200000000000002E-2</v>
      </c>
      <c r="E86" s="16">
        <f>((1+Tabla3[[#This Row],[Relativa intermensual]])^12)-1</f>
        <v>0.14299605449973818</v>
      </c>
      <c r="F86" s="16">
        <v>9.76</v>
      </c>
      <c r="G86" s="16">
        <f t="shared" si="4"/>
        <v>9.7599999999999992E-2</v>
      </c>
      <c r="H86" s="16">
        <v>1.1200000000000001</v>
      </c>
      <c r="I86" s="11">
        <f t="shared" si="5"/>
        <v>1.1200000000000002E-2</v>
      </c>
      <c r="J86" s="11"/>
      <c r="K86" s="5"/>
      <c r="Y86" s="4"/>
    </row>
    <row r="87" spans="1:25" x14ac:dyDescent="0.25">
      <c r="A87" s="15">
        <v>35096</v>
      </c>
      <c r="B87" s="11">
        <v>726.6</v>
      </c>
      <c r="C87" s="16">
        <v>0.64</v>
      </c>
      <c r="D87" s="16">
        <f t="shared" si="3"/>
        <v>6.4000000000000003E-3</v>
      </c>
      <c r="E87" s="16">
        <f>((1+Tabla3[[#This Row],[Relativa intermensual]])^12)-1</f>
        <v>7.9561870720073591E-2</v>
      </c>
      <c r="F87" s="16">
        <v>10.83</v>
      </c>
      <c r="G87" s="16">
        <f t="shared" si="4"/>
        <v>0.10830000000000001</v>
      </c>
      <c r="H87" s="16">
        <v>1.76</v>
      </c>
      <c r="I87" s="11">
        <f t="shared" si="5"/>
        <v>1.7600000000000001E-2</v>
      </c>
      <c r="J87" s="11"/>
      <c r="K87" s="5"/>
      <c r="Y87" s="4"/>
    </row>
    <row r="88" spans="1:25" x14ac:dyDescent="0.25">
      <c r="A88" s="15">
        <v>35125</v>
      </c>
      <c r="B88" s="11">
        <v>734.4</v>
      </c>
      <c r="C88" s="16">
        <v>1.07</v>
      </c>
      <c r="D88" s="16">
        <f t="shared" si="3"/>
        <v>1.0700000000000001E-2</v>
      </c>
      <c r="E88" s="16">
        <f>((1+Tabla3[[#This Row],[Relativa intermensual]])^12)-1</f>
        <v>0.13623245038182419</v>
      </c>
      <c r="F88" s="16">
        <v>11.48</v>
      </c>
      <c r="G88" s="16">
        <f t="shared" si="4"/>
        <v>0.1148</v>
      </c>
      <c r="H88" s="16">
        <v>2.86</v>
      </c>
      <c r="I88" s="11">
        <f t="shared" si="5"/>
        <v>2.86E-2</v>
      </c>
      <c r="J88" s="11"/>
      <c r="K88" s="5"/>
      <c r="Y88" s="4"/>
    </row>
    <row r="89" spans="1:25" x14ac:dyDescent="0.25">
      <c r="A89" s="15">
        <v>35156</v>
      </c>
      <c r="B89" s="11">
        <v>743.1</v>
      </c>
      <c r="C89" s="16">
        <v>1.18</v>
      </c>
      <c r="D89" s="16">
        <f t="shared" si="3"/>
        <v>1.18E-2</v>
      </c>
      <c r="E89" s="16">
        <f>((1+Tabla3[[#This Row],[Relativa intermensual]])^12)-1</f>
        <v>0.15116108770013081</v>
      </c>
      <c r="F89" s="16">
        <v>11.95</v>
      </c>
      <c r="G89" s="16">
        <f t="shared" si="4"/>
        <v>0.1195</v>
      </c>
      <c r="H89" s="16">
        <v>4.08</v>
      </c>
      <c r="I89" s="11">
        <f t="shared" si="5"/>
        <v>4.0800000000000003E-2</v>
      </c>
      <c r="J89" s="11"/>
      <c r="K89" s="5"/>
      <c r="Y89" s="4"/>
    </row>
    <row r="90" spans="1:25" x14ac:dyDescent="0.25">
      <c r="A90" s="15">
        <v>35186</v>
      </c>
      <c r="B90" s="11">
        <v>747.8</v>
      </c>
      <c r="C90" s="16">
        <v>0.63</v>
      </c>
      <c r="D90" s="16">
        <f t="shared" si="3"/>
        <v>6.3E-3</v>
      </c>
      <c r="E90" s="16">
        <f>((1+Tabla3[[#This Row],[Relativa intermensual]])^12)-1</f>
        <v>7.827533802975073E-2</v>
      </c>
      <c r="F90" s="16">
        <v>11.02</v>
      </c>
      <c r="G90" s="16">
        <f t="shared" si="4"/>
        <v>0.11019999999999999</v>
      </c>
      <c r="H90" s="16">
        <v>4.7300000000000004</v>
      </c>
      <c r="I90" s="11">
        <f t="shared" si="5"/>
        <v>4.7300000000000002E-2</v>
      </c>
      <c r="J90" s="11"/>
      <c r="K90" s="5"/>
      <c r="Y90" s="4"/>
    </row>
    <row r="91" spans="1:25" x14ac:dyDescent="0.25">
      <c r="A91" s="15">
        <v>35217</v>
      </c>
      <c r="B91" s="11">
        <v>752.6</v>
      </c>
      <c r="C91" s="16">
        <v>0.64</v>
      </c>
      <c r="D91" s="16">
        <f t="shared" si="3"/>
        <v>6.4000000000000003E-3</v>
      </c>
      <c r="E91" s="16">
        <f>((1+Tabla3[[#This Row],[Relativa intermensual]])^12)-1</f>
        <v>7.9561870720073591E-2</v>
      </c>
      <c r="F91" s="16">
        <v>10.34</v>
      </c>
      <c r="G91" s="16">
        <f t="shared" si="4"/>
        <v>0.10339999999999999</v>
      </c>
      <c r="H91" s="16">
        <v>5.41</v>
      </c>
      <c r="I91" s="11">
        <f t="shared" si="5"/>
        <v>5.4100000000000002E-2</v>
      </c>
      <c r="J91" s="11"/>
      <c r="K91" s="5"/>
      <c r="Y91" s="4"/>
    </row>
    <row r="92" spans="1:25" x14ac:dyDescent="0.25">
      <c r="A92" s="15">
        <v>35247</v>
      </c>
      <c r="B92" s="11">
        <v>762.9</v>
      </c>
      <c r="C92" s="16">
        <v>1.37</v>
      </c>
      <c r="D92" s="16">
        <f t="shared" si="3"/>
        <v>1.37E-2</v>
      </c>
      <c r="E92" s="16">
        <f>((1+Tabla3[[#This Row],[Relativa intermensual]])^12)-1</f>
        <v>0.17737106370494238</v>
      </c>
      <c r="F92" s="16">
        <v>11.6</v>
      </c>
      <c r="G92" s="16">
        <f t="shared" si="4"/>
        <v>0.11599999999999999</v>
      </c>
      <c r="H92" s="16">
        <v>6.85</v>
      </c>
      <c r="I92" s="11">
        <f t="shared" si="5"/>
        <v>6.8499999999999991E-2</v>
      </c>
      <c r="J92" s="11"/>
      <c r="K92" s="5"/>
      <c r="Y92" s="4"/>
    </row>
    <row r="93" spans="1:25" x14ac:dyDescent="0.25">
      <c r="A93" s="15">
        <v>35278</v>
      </c>
      <c r="B93" s="11">
        <v>770.4</v>
      </c>
      <c r="C93" s="16">
        <v>0.98</v>
      </c>
      <c r="D93" s="16">
        <f t="shared" si="3"/>
        <v>9.7999999999999997E-3</v>
      </c>
      <c r="E93" s="16">
        <f>((1+Tabla3[[#This Row],[Relativa intermensual]])^12)-1</f>
        <v>0.12415034037835659</v>
      </c>
      <c r="F93" s="16">
        <v>12.03</v>
      </c>
      <c r="G93" s="16">
        <f t="shared" si="4"/>
        <v>0.12029999999999999</v>
      </c>
      <c r="H93" s="16">
        <v>7.9</v>
      </c>
      <c r="I93" s="11">
        <f t="shared" si="5"/>
        <v>7.9000000000000001E-2</v>
      </c>
      <c r="J93" s="11"/>
      <c r="K93" s="5"/>
      <c r="Y93" s="4"/>
    </row>
    <row r="94" spans="1:25" x14ac:dyDescent="0.25">
      <c r="A94" s="15">
        <v>35309</v>
      </c>
      <c r="B94" s="11">
        <v>773</v>
      </c>
      <c r="C94" s="16">
        <v>0.34</v>
      </c>
      <c r="D94" s="16">
        <f t="shared" si="3"/>
        <v>3.4000000000000002E-3</v>
      </c>
      <c r="E94" s="16">
        <f>((1+Tabla3[[#This Row],[Relativa intermensual]])^12)-1</f>
        <v>4.1571673389912522E-2</v>
      </c>
      <c r="F94" s="16">
        <v>11.77</v>
      </c>
      <c r="G94" s="16">
        <f t="shared" si="4"/>
        <v>0.1177</v>
      </c>
      <c r="H94" s="16">
        <v>8.26</v>
      </c>
      <c r="I94" s="11">
        <f t="shared" si="5"/>
        <v>8.2599999999999993E-2</v>
      </c>
      <c r="J94" s="11"/>
      <c r="K94" s="5"/>
      <c r="Y94" s="4"/>
    </row>
    <row r="95" spans="1:25" x14ac:dyDescent="0.25">
      <c r="A95" s="15">
        <v>35339</v>
      </c>
      <c r="B95" s="11">
        <v>775.9</v>
      </c>
      <c r="C95" s="16">
        <v>0.38</v>
      </c>
      <c r="D95" s="16">
        <f t="shared" si="3"/>
        <v>3.8E-3</v>
      </c>
      <c r="E95" s="16">
        <f>((1+Tabla3[[#This Row],[Relativa intermensual]])^12)-1</f>
        <v>4.6565215684565953E-2</v>
      </c>
      <c r="F95" s="16">
        <v>10.64</v>
      </c>
      <c r="G95" s="16">
        <f t="shared" si="4"/>
        <v>0.10640000000000001</v>
      </c>
      <c r="H95" s="16">
        <v>8.67</v>
      </c>
      <c r="I95" s="11">
        <f t="shared" si="5"/>
        <v>8.6699999999999999E-2</v>
      </c>
      <c r="J95" s="11"/>
      <c r="K95" s="5"/>
      <c r="Y95" s="4"/>
    </row>
    <row r="96" spans="1:25" x14ac:dyDescent="0.25">
      <c r="A96" s="15">
        <v>35370</v>
      </c>
      <c r="B96" s="11">
        <v>784.7</v>
      </c>
      <c r="C96" s="16">
        <v>1.1299999999999999</v>
      </c>
      <c r="D96" s="16">
        <f t="shared" si="3"/>
        <v>1.1299999999999999E-2</v>
      </c>
      <c r="E96" s="16">
        <f>((1+Tabla3[[#This Row],[Relativa intermensual]])^12)-1</f>
        <v>0.1443531960477249</v>
      </c>
      <c r="F96" s="16">
        <v>10.44</v>
      </c>
      <c r="G96" s="16">
        <f t="shared" si="4"/>
        <v>0.10439999999999999</v>
      </c>
      <c r="H96" s="16">
        <v>9.9</v>
      </c>
      <c r="I96" s="11">
        <f t="shared" si="5"/>
        <v>9.9000000000000005E-2</v>
      </c>
      <c r="J96" s="11"/>
      <c r="K96" s="5"/>
      <c r="Y96" s="4"/>
    </row>
    <row r="97" spans="1:25" x14ac:dyDescent="0.25">
      <c r="A97" s="15">
        <v>35400</v>
      </c>
      <c r="B97" s="11">
        <v>791.5</v>
      </c>
      <c r="C97" s="16">
        <v>0.87</v>
      </c>
      <c r="D97" s="16">
        <f t="shared" si="3"/>
        <v>8.6999999999999994E-3</v>
      </c>
      <c r="E97" s="16">
        <f>((1+Tabla3[[#This Row],[Relativa intermensual]])^12)-1</f>
        <v>0.1095432863817809</v>
      </c>
      <c r="F97" s="16">
        <v>10.85</v>
      </c>
      <c r="G97" s="16">
        <f t="shared" si="4"/>
        <v>0.1085</v>
      </c>
      <c r="H97" s="16">
        <v>10.85</v>
      </c>
      <c r="I97" s="11">
        <f t="shared" si="5"/>
        <v>0.1085</v>
      </c>
      <c r="J97" s="11"/>
      <c r="K97" s="5"/>
      <c r="Y97" s="4"/>
    </row>
    <row r="98" spans="1:25" x14ac:dyDescent="0.25">
      <c r="A98" s="15">
        <v>35431</v>
      </c>
      <c r="B98" s="11">
        <v>800</v>
      </c>
      <c r="C98" s="16">
        <v>1.07</v>
      </c>
      <c r="D98" s="16">
        <f t="shared" si="3"/>
        <v>1.0700000000000001E-2</v>
      </c>
      <c r="E98" s="16">
        <f>((1+Tabla3[[#This Row],[Relativa intermensual]])^12)-1</f>
        <v>0.13623245038182419</v>
      </c>
      <c r="F98" s="16">
        <v>10.8</v>
      </c>
      <c r="G98" s="16">
        <f t="shared" si="4"/>
        <v>0.10800000000000001</v>
      </c>
      <c r="H98" s="16">
        <v>1.07</v>
      </c>
      <c r="I98" s="11">
        <f t="shared" si="5"/>
        <v>1.0700000000000001E-2</v>
      </c>
      <c r="J98" s="11"/>
      <c r="K98" s="5"/>
      <c r="Y98" s="4"/>
    </row>
    <row r="99" spans="1:25" x14ac:dyDescent="0.25">
      <c r="A99" s="15">
        <v>35462</v>
      </c>
      <c r="B99" s="11">
        <v>818.6</v>
      </c>
      <c r="C99" s="16">
        <v>2.33</v>
      </c>
      <c r="D99" s="16">
        <f t="shared" si="3"/>
        <v>2.3300000000000001E-2</v>
      </c>
      <c r="E99" s="16">
        <f>((1+Tabla3[[#This Row],[Relativa intermensual]])^12)-1</f>
        <v>0.31836507493097277</v>
      </c>
      <c r="F99" s="16">
        <v>12.66</v>
      </c>
      <c r="G99" s="16">
        <f t="shared" si="4"/>
        <v>0.12659999999999999</v>
      </c>
      <c r="H99" s="16">
        <v>3.42</v>
      </c>
      <c r="I99" s="11">
        <f t="shared" si="5"/>
        <v>3.4200000000000001E-2</v>
      </c>
      <c r="J99" s="11"/>
      <c r="K99" s="5"/>
      <c r="Y99" s="4"/>
    </row>
    <row r="100" spans="1:25" x14ac:dyDescent="0.25">
      <c r="A100" s="15">
        <v>35490</v>
      </c>
      <c r="B100" s="11">
        <v>818.9</v>
      </c>
      <c r="C100" s="16">
        <v>0.04</v>
      </c>
      <c r="D100" s="16">
        <f t="shared" si="3"/>
        <v>4.0000000000000002E-4</v>
      </c>
      <c r="E100" s="16">
        <f>((1+Tabla3[[#This Row],[Relativa intermensual]])^12)-1</f>
        <v>4.810574092678932E-3</v>
      </c>
      <c r="F100" s="16">
        <v>11.51</v>
      </c>
      <c r="G100" s="16">
        <f t="shared" si="4"/>
        <v>0.11509999999999999</v>
      </c>
      <c r="H100" s="16">
        <v>3.46</v>
      </c>
      <c r="I100" s="11">
        <f t="shared" si="5"/>
        <v>3.4599999999999999E-2</v>
      </c>
      <c r="J100" s="11"/>
      <c r="K100" s="5"/>
      <c r="Y100" s="4"/>
    </row>
    <row r="101" spans="1:25" x14ac:dyDescent="0.25">
      <c r="A101" s="15">
        <v>35521</v>
      </c>
      <c r="B101" s="11">
        <v>818.4</v>
      </c>
      <c r="C101" s="16">
        <v>-0.06</v>
      </c>
      <c r="D101" s="16">
        <f t="shared" si="3"/>
        <v>-5.9999999999999995E-4</v>
      </c>
      <c r="E101" s="16">
        <f>((1+Tabla3[[#This Row],[Relativa intermensual]])^12)-1</f>
        <v>-7.1762874559099243E-3</v>
      </c>
      <c r="F101" s="16">
        <v>10.130000000000001</v>
      </c>
      <c r="G101" s="16">
        <f t="shared" si="4"/>
        <v>0.1013</v>
      </c>
      <c r="H101" s="16">
        <v>3.4</v>
      </c>
      <c r="I101" s="11">
        <f t="shared" si="5"/>
        <v>3.4000000000000002E-2</v>
      </c>
      <c r="J101" s="11"/>
      <c r="K101" s="5"/>
      <c r="Y101" s="4"/>
    </row>
    <row r="102" spans="1:25" x14ac:dyDescent="0.25">
      <c r="A102" s="15">
        <v>35551</v>
      </c>
      <c r="B102" s="11">
        <v>819.7</v>
      </c>
      <c r="C102" s="16">
        <v>0.16</v>
      </c>
      <c r="D102" s="16">
        <f t="shared" si="3"/>
        <v>1.6000000000000001E-3</v>
      </c>
      <c r="E102" s="16">
        <f>((1+Tabla3[[#This Row],[Relativa intermensual]])^12)-1</f>
        <v>1.9369864372352552E-2</v>
      </c>
      <c r="F102" s="16">
        <v>9.61</v>
      </c>
      <c r="G102" s="16">
        <f t="shared" si="4"/>
        <v>9.6099999999999991E-2</v>
      </c>
      <c r="H102" s="16">
        <v>3.56</v>
      </c>
      <c r="I102" s="11">
        <f t="shared" si="5"/>
        <v>3.56E-2</v>
      </c>
      <c r="J102" s="11"/>
      <c r="K102" s="5"/>
      <c r="Y102" s="4"/>
    </row>
    <row r="103" spans="1:25" x14ac:dyDescent="0.25">
      <c r="A103" s="15">
        <v>35582</v>
      </c>
      <c r="B103" s="11">
        <v>820.1</v>
      </c>
      <c r="C103" s="16">
        <v>0.05</v>
      </c>
      <c r="D103" s="16">
        <f t="shared" si="3"/>
        <v>5.0000000000000001E-4</v>
      </c>
      <c r="E103" s="16">
        <f>((1+Tabla3[[#This Row],[Relativa intermensual]])^12)-1</f>
        <v>6.0165275309620458E-3</v>
      </c>
      <c r="F103" s="16">
        <v>8.9700000000000006</v>
      </c>
      <c r="G103" s="16">
        <f t="shared" si="4"/>
        <v>8.9700000000000002E-2</v>
      </c>
      <c r="H103" s="16">
        <v>3.61</v>
      </c>
      <c r="I103" s="11">
        <f t="shared" si="5"/>
        <v>3.61E-2</v>
      </c>
      <c r="J103" s="11"/>
      <c r="K103" s="5"/>
      <c r="Y103" s="4"/>
    </row>
    <row r="104" spans="1:25" x14ac:dyDescent="0.25">
      <c r="A104" s="15">
        <v>35612</v>
      </c>
      <c r="B104" s="11">
        <v>823.8</v>
      </c>
      <c r="C104" s="16">
        <v>0.45</v>
      </c>
      <c r="D104" s="16">
        <f t="shared" si="3"/>
        <v>4.5000000000000005E-3</v>
      </c>
      <c r="E104" s="16">
        <f>((1+Tabla3[[#This Row],[Relativa intermensual]])^12)-1</f>
        <v>5.5356751950101257E-2</v>
      </c>
      <c r="F104" s="16">
        <v>7.98</v>
      </c>
      <c r="G104" s="16">
        <f t="shared" si="4"/>
        <v>7.980000000000001E-2</v>
      </c>
      <c r="H104" s="16">
        <v>4.08</v>
      </c>
      <c r="I104" s="11">
        <f t="shared" si="5"/>
        <v>4.0800000000000003E-2</v>
      </c>
      <c r="J104" s="11"/>
      <c r="K104" s="5"/>
      <c r="Y104" s="4"/>
    </row>
    <row r="105" spans="1:25" x14ac:dyDescent="0.25">
      <c r="A105" s="15">
        <v>35643</v>
      </c>
      <c r="B105" s="11">
        <v>832.4</v>
      </c>
      <c r="C105" s="16">
        <v>1.04</v>
      </c>
      <c r="D105" s="16">
        <f t="shared" si="3"/>
        <v>1.04E-2</v>
      </c>
      <c r="E105" s="16">
        <f>((1+Tabla3[[#This Row],[Relativa intermensual]])^12)-1</f>
        <v>0.13219191841842548</v>
      </c>
      <c r="F105" s="16">
        <v>8.0500000000000007</v>
      </c>
      <c r="G105" s="16">
        <f t="shared" si="4"/>
        <v>8.0500000000000002E-2</v>
      </c>
      <c r="H105" s="16">
        <v>5.17</v>
      </c>
      <c r="I105" s="11">
        <f t="shared" si="5"/>
        <v>5.1699999999999996E-2</v>
      </c>
      <c r="J105" s="11"/>
      <c r="K105" s="5"/>
      <c r="Y105" s="4"/>
    </row>
    <row r="106" spans="1:25" x14ac:dyDescent="0.25">
      <c r="A106" s="15">
        <v>35674</v>
      </c>
      <c r="B106" s="11">
        <v>837.4</v>
      </c>
      <c r="C106" s="16">
        <v>0.6</v>
      </c>
      <c r="D106" s="16">
        <f t="shared" si="3"/>
        <v>6.0000000000000001E-3</v>
      </c>
      <c r="E106" s="16">
        <f>((1+Tabla3[[#This Row],[Relativa intermensual]])^12)-1</f>
        <v>7.4424167721924617E-2</v>
      </c>
      <c r="F106" s="16">
        <v>8.33</v>
      </c>
      <c r="G106" s="16">
        <f t="shared" si="4"/>
        <v>8.3299999999999999E-2</v>
      </c>
      <c r="H106" s="16">
        <v>5.8</v>
      </c>
      <c r="I106" s="11">
        <f t="shared" si="5"/>
        <v>5.7999999999999996E-2</v>
      </c>
      <c r="J106" s="11"/>
      <c r="K106" s="5"/>
      <c r="Y106" s="4"/>
    </row>
    <row r="107" spans="1:25" x14ac:dyDescent="0.25">
      <c r="A107" s="15">
        <v>35704</v>
      </c>
      <c r="B107" s="11">
        <v>841.7</v>
      </c>
      <c r="C107" s="16">
        <v>0.51</v>
      </c>
      <c r="D107" s="16">
        <f t="shared" si="3"/>
        <v>5.1000000000000004E-3</v>
      </c>
      <c r="E107" s="16">
        <f>((1+Tabla3[[#This Row],[Relativa intermensual]])^12)-1</f>
        <v>6.2946180846381372E-2</v>
      </c>
      <c r="F107" s="16">
        <v>8.48</v>
      </c>
      <c r="G107" s="16">
        <f t="shared" si="4"/>
        <v>8.48E-2</v>
      </c>
      <c r="H107" s="16">
        <v>6.34</v>
      </c>
      <c r="I107" s="11">
        <f t="shared" si="5"/>
        <v>6.3399999999999998E-2</v>
      </c>
      <c r="J107" s="11"/>
      <c r="K107" s="5"/>
      <c r="Y107" s="4"/>
    </row>
    <row r="108" spans="1:25" x14ac:dyDescent="0.25">
      <c r="A108" s="15">
        <v>35735</v>
      </c>
      <c r="B108" s="11">
        <v>844.8</v>
      </c>
      <c r="C108" s="16">
        <v>0.37</v>
      </c>
      <c r="D108" s="16">
        <f t="shared" si="3"/>
        <v>3.7000000000000002E-3</v>
      </c>
      <c r="E108" s="16">
        <f>((1+Tabla3[[#This Row],[Relativa intermensual]])^12)-1</f>
        <v>4.531477698255304E-2</v>
      </c>
      <c r="F108" s="16">
        <v>7.66</v>
      </c>
      <c r="G108" s="16">
        <f t="shared" si="4"/>
        <v>7.6600000000000001E-2</v>
      </c>
      <c r="H108" s="16">
        <v>6.73</v>
      </c>
      <c r="I108" s="11">
        <f t="shared" si="5"/>
        <v>6.7299999999999999E-2</v>
      </c>
      <c r="J108" s="11"/>
      <c r="K108" s="5"/>
      <c r="Y108" s="4"/>
    </row>
    <row r="109" spans="1:25" x14ac:dyDescent="0.25">
      <c r="A109" s="15">
        <v>35765</v>
      </c>
      <c r="B109" s="11">
        <v>847.9</v>
      </c>
      <c r="C109" s="16">
        <v>0.37</v>
      </c>
      <c r="D109" s="16">
        <f t="shared" si="3"/>
        <v>3.7000000000000002E-3</v>
      </c>
      <c r="E109" s="16">
        <f>((1+Tabla3[[#This Row],[Relativa intermensual]])^12)-1</f>
        <v>4.531477698255304E-2</v>
      </c>
      <c r="F109" s="16">
        <v>7.13</v>
      </c>
      <c r="G109" s="16">
        <f t="shared" si="4"/>
        <v>7.1300000000000002E-2</v>
      </c>
      <c r="H109" s="16">
        <v>7.13</v>
      </c>
      <c r="I109" s="11">
        <f t="shared" si="5"/>
        <v>7.1300000000000002E-2</v>
      </c>
      <c r="J109" s="11"/>
      <c r="K109" s="5"/>
      <c r="Y109" s="4"/>
    </row>
    <row r="110" spans="1:25" x14ac:dyDescent="0.25">
      <c r="A110" s="15">
        <v>35796</v>
      </c>
      <c r="B110" s="11">
        <v>858.3</v>
      </c>
      <c r="C110" s="16">
        <v>1.23</v>
      </c>
      <c r="D110" s="16">
        <f t="shared" si="3"/>
        <v>1.23E-2</v>
      </c>
      <c r="E110" s="16">
        <f>((1+Tabla3[[#This Row],[Relativa intermensual]])^12)-1</f>
        <v>0.15800608683458517</v>
      </c>
      <c r="F110" s="16">
        <v>7.29</v>
      </c>
      <c r="G110" s="16">
        <f t="shared" si="4"/>
        <v>7.2900000000000006E-2</v>
      </c>
      <c r="H110" s="16">
        <v>1.23</v>
      </c>
      <c r="I110" s="11">
        <f t="shared" si="5"/>
        <v>1.23E-2</v>
      </c>
      <c r="J110" s="11"/>
      <c r="K110" s="5"/>
      <c r="Y110" s="4"/>
    </row>
    <row r="111" spans="1:25" x14ac:dyDescent="0.25">
      <c r="A111" s="15">
        <v>35827</v>
      </c>
      <c r="B111" s="11">
        <v>863.2</v>
      </c>
      <c r="C111" s="16">
        <v>0.56999999999999995</v>
      </c>
      <c r="D111" s="16">
        <f t="shared" si="3"/>
        <v>5.6999999999999993E-3</v>
      </c>
      <c r="E111" s="16">
        <f>((1+Tabla3[[#This Row],[Relativa intermensual]])^12)-1</f>
        <v>7.0585609779295844E-2</v>
      </c>
      <c r="F111" s="16">
        <v>5.45</v>
      </c>
      <c r="G111" s="16">
        <f t="shared" si="4"/>
        <v>5.45E-2</v>
      </c>
      <c r="H111" s="16">
        <v>1.8</v>
      </c>
      <c r="I111" s="11">
        <f t="shared" si="5"/>
        <v>1.8000000000000002E-2</v>
      </c>
      <c r="J111" s="11"/>
      <c r="K111" s="5"/>
      <c r="Y111" s="4"/>
    </row>
    <row r="112" spans="1:25" x14ac:dyDescent="0.25">
      <c r="A112" s="15">
        <v>35855</v>
      </c>
      <c r="B112" s="11">
        <v>868.9</v>
      </c>
      <c r="C112" s="16">
        <v>0.66</v>
      </c>
      <c r="D112" s="16">
        <f t="shared" si="3"/>
        <v>6.6E-3</v>
      </c>
      <c r="E112" s="16">
        <f>((1+Tabla3[[#This Row],[Relativa intermensual]])^12)-1</f>
        <v>8.2139158364710863E-2</v>
      </c>
      <c r="F112" s="16">
        <v>6.11</v>
      </c>
      <c r="G112" s="16">
        <f t="shared" si="4"/>
        <v>6.1100000000000002E-2</v>
      </c>
      <c r="H112" s="16">
        <v>2.48</v>
      </c>
      <c r="I112" s="11">
        <f t="shared" si="5"/>
        <v>2.4799999999999999E-2</v>
      </c>
      <c r="J112" s="11"/>
      <c r="K112" s="5"/>
      <c r="Y112" s="4"/>
    </row>
    <row r="113" spans="1:25" x14ac:dyDescent="0.25">
      <c r="A113" s="15">
        <v>35886</v>
      </c>
      <c r="B113" s="11">
        <v>875.2</v>
      </c>
      <c r="C113" s="16">
        <v>0.73</v>
      </c>
      <c r="D113" s="16">
        <f t="shared" si="3"/>
        <v>7.3000000000000001E-3</v>
      </c>
      <c r="E113" s="16">
        <f>((1+Tabla3[[#This Row],[Relativa intermensual]])^12)-1</f>
        <v>9.1204146012370035E-2</v>
      </c>
      <c r="F113" s="16">
        <v>6.94</v>
      </c>
      <c r="G113" s="16">
        <f t="shared" si="4"/>
        <v>6.9400000000000003E-2</v>
      </c>
      <c r="H113" s="16">
        <v>3.22</v>
      </c>
      <c r="I113" s="11">
        <f t="shared" si="5"/>
        <v>3.2199999999999999E-2</v>
      </c>
      <c r="J113" s="11"/>
      <c r="K113" s="5"/>
      <c r="Y113" s="4"/>
    </row>
    <row r="114" spans="1:25" x14ac:dyDescent="0.25">
      <c r="A114" s="15">
        <v>35916</v>
      </c>
      <c r="B114" s="11">
        <v>879.7</v>
      </c>
      <c r="C114" s="16">
        <v>0.51</v>
      </c>
      <c r="D114" s="16">
        <f t="shared" si="3"/>
        <v>5.1000000000000004E-3</v>
      </c>
      <c r="E114" s="16">
        <f>((1+Tabla3[[#This Row],[Relativa intermensual]])^12)-1</f>
        <v>6.2946180846381372E-2</v>
      </c>
      <c r="F114" s="16">
        <v>7.32</v>
      </c>
      <c r="G114" s="16">
        <f t="shared" si="4"/>
        <v>7.3200000000000001E-2</v>
      </c>
      <c r="H114" s="16">
        <v>3.75</v>
      </c>
      <c r="I114" s="11">
        <f t="shared" si="5"/>
        <v>3.7499999999999999E-2</v>
      </c>
      <c r="J114" s="11"/>
      <c r="K114" s="5"/>
      <c r="Y114" s="4"/>
    </row>
    <row r="115" spans="1:25" x14ac:dyDescent="0.25">
      <c r="A115" s="15">
        <v>35947</v>
      </c>
      <c r="B115" s="11">
        <v>881</v>
      </c>
      <c r="C115" s="16">
        <v>0.15</v>
      </c>
      <c r="D115" s="16">
        <f t="shared" si="3"/>
        <v>1.5E-3</v>
      </c>
      <c r="E115" s="16">
        <f>((1+Tabla3[[#This Row],[Relativa intermensual]])^12)-1</f>
        <v>1.8149245011963799E-2</v>
      </c>
      <c r="F115" s="16">
        <v>7.43</v>
      </c>
      <c r="G115" s="16">
        <f t="shared" si="4"/>
        <v>7.4299999999999991E-2</v>
      </c>
      <c r="H115" s="16">
        <v>3.9</v>
      </c>
      <c r="I115" s="11">
        <f t="shared" si="5"/>
        <v>3.9E-2</v>
      </c>
      <c r="J115" s="11"/>
      <c r="K115" s="5"/>
      <c r="Y115" s="4"/>
    </row>
    <row r="116" spans="1:25" x14ac:dyDescent="0.25">
      <c r="A116" s="15">
        <v>35977</v>
      </c>
      <c r="B116" s="11">
        <v>883.7</v>
      </c>
      <c r="C116" s="16">
        <v>0.31</v>
      </c>
      <c r="D116" s="16">
        <f t="shared" si="3"/>
        <v>3.0999999999999999E-3</v>
      </c>
      <c r="E116" s="16">
        <f>((1+Tabla3[[#This Row],[Relativa intermensual]])^12)-1</f>
        <v>3.7840859961855822E-2</v>
      </c>
      <c r="F116" s="16">
        <v>7.27</v>
      </c>
      <c r="G116" s="16">
        <f t="shared" si="4"/>
        <v>7.2700000000000001E-2</v>
      </c>
      <c r="H116" s="16">
        <v>4.22</v>
      </c>
      <c r="I116" s="11">
        <f t="shared" si="5"/>
        <v>4.2199999999999994E-2</v>
      </c>
      <c r="J116" s="11"/>
      <c r="K116" s="5"/>
      <c r="Y116" s="4"/>
    </row>
    <row r="117" spans="1:25" x14ac:dyDescent="0.25">
      <c r="A117" s="15">
        <v>36008</v>
      </c>
      <c r="B117" s="11">
        <v>884.9</v>
      </c>
      <c r="C117" s="16">
        <v>0.14000000000000001</v>
      </c>
      <c r="D117" s="16">
        <f t="shared" si="3"/>
        <v>1.4000000000000002E-3</v>
      </c>
      <c r="E117" s="16">
        <f>((1+Tabla3[[#This Row],[Relativa intermensual]])^12)-1</f>
        <v>1.6929965585859907E-2</v>
      </c>
      <c r="F117" s="16">
        <v>6.31</v>
      </c>
      <c r="G117" s="16">
        <f t="shared" si="4"/>
        <v>6.3099999999999989E-2</v>
      </c>
      <c r="H117" s="16">
        <v>4.3600000000000003</v>
      </c>
      <c r="I117" s="11">
        <f t="shared" si="5"/>
        <v>4.36E-2</v>
      </c>
      <c r="J117" s="11"/>
      <c r="K117" s="5"/>
      <c r="Y117" s="4"/>
    </row>
    <row r="118" spans="1:25" x14ac:dyDescent="0.25">
      <c r="A118" s="15">
        <v>36039</v>
      </c>
      <c r="B118" s="11">
        <v>883.4</v>
      </c>
      <c r="C118" s="16">
        <v>-0.17</v>
      </c>
      <c r="D118" s="16">
        <f t="shared" si="3"/>
        <v>-1.7000000000000001E-3</v>
      </c>
      <c r="E118" s="16">
        <f>((1+Tabla3[[#This Row],[Relativa intermensual]])^12)-1</f>
        <v>-2.0210336736934065E-2</v>
      </c>
      <c r="F118" s="16">
        <v>5.49</v>
      </c>
      <c r="G118" s="16">
        <f t="shared" si="4"/>
        <v>5.4900000000000004E-2</v>
      </c>
      <c r="H118" s="16">
        <v>4.1900000000000004</v>
      </c>
      <c r="I118" s="11">
        <f t="shared" si="5"/>
        <v>4.1900000000000007E-2</v>
      </c>
      <c r="J118" s="11"/>
      <c r="K118" s="5"/>
      <c r="Y118" s="4"/>
    </row>
    <row r="119" spans="1:25" x14ac:dyDescent="0.25">
      <c r="A119" s="15">
        <v>36069</v>
      </c>
      <c r="B119" s="11">
        <v>883.5</v>
      </c>
      <c r="C119" s="16">
        <v>0.01</v>
      </c>
      <c r="D119" s="16">
        <f t="shared" si="3"/>
        <v>1E-4</v>
      </c>
      <c r="E119" s="16">
        <f>((1+Tabla3[[#This Row],[Relativa intermensual]])^12)-1</f>
        <v>1.2006602200491656E-3</v>
      </c>
      <c r="F119" s="16">
        <v>4.97</v>
      </c>
      <c r="G119" s="16">
        <f t="shared" si="4"/>
        <v>4.9699999999999994E-2</v>
      </c>
      <c r="H119" s="16">
        <v>4.2</v>
      </c>
      <c r="I119" s="11">
        <f t="shared" si="5"/>
        <v>4.2000000000000003E-2</v>
      </c>
      <c r="J119" s="11"/>
      <c r="K119" s="5"/>
      <c r="Y119" s="4"/>
    </row>
    <row r="120" spans="1:25" x14ac:dyDescent="0.25">
      <c r="A120" s="15">
        <v>36100</v>
      </c>
      <c r="B120" s="11">
        <v>906.9</v>
      </c>
      <c r="C120" s="16">
        <v>2.65</v>
      </c>
      <c r="D120" s="16">
        <f t="shared" si="3"/>
        <v>2.6499999999999999E-2</v>
      </c>
      <c r="E120" s="16">
        <f>((1+Tabla3[[#This Row],[Relativa intermensual]])^12)-1</f>
        <v>0.3686974069826916</v>
      </c>
      <c r="F120" s="16">
        <v>7.35</v>
      </c>
      <c r="G120" s="16">
        <f t="shared" si="4"/>
        <v>7.3499999999999996E-2</v>
      </c>
      <c r="H120" s="16">
        <v>6.96</v>
      </c>
      <c r="I120" s="11">
        <f t="shared" si="5"/>
        <v>6.9599999999999995E-2</v>
      </c>
      <c r="J120" s="11"/>
      <c r="K120" s="5"/>
      <c r="Y120" s="4"/>
    </row>
    <row r="121" spans="1:25" x14ac:dyDescent="0.25">
      <c r="A121" s="15">
        <v>36130</v>
      </c>
      <c r="B121" s="11">
        <v>911.3</v>
      </c>
      <c r="C121" s="16">
        <v>0.49</v>
      </c>
      <c r="D121" s="16">
        <f t="shared" si="3"/>
        <v>4.8999999999999998E-3</v>
      </c>
      <c r="E121" s="16">
        <f>((1+Tabla3[[#This Row],[Relativa intermensual]])^12)-1</f>
        <v>6.0410830387695125E-2</v>
      </c>
      <c r="F121" s="16">
        <v>7.48</v>
      </c>
      <c r="G121" s="16">
        <f t="shared" si="4"/>
        <v>7.4800000000000005E-2</v>
      </c>
      <c r="H121" s="16">
        <v>7.48</v>
      </c>
      <c r="I121" s="11">
        <f t="shared" si="5"/>
        <v>7.4800000000000005E-2</v>
      </c>
      <c r="J121" s="11"/>
      <c r="K121" s="5"/>
      <c r="Y121" s="4"/>
    </row>
    <row r="122" spans="1:25" x14ac:dyDescent="0.25">
      <c r="A122" s="15">
        <v>36161</v>
      </c>
      <c r="B122" s="11">
        <v>912.3</v>
      </c>
      <c r="C122" s="16">
        <v>0.11</v>
      </c>
      <c r="D122" s="16">
        <f t="shared" si="3"/>
        <v>1.1000000000000001E-3</v>
      </c>
      <c r="E122" s="16">
        <f>((1+Tabla3[[#This Row],[Relativa intermensual]])^12)-1</f>
        <v>1.3280153546007867E-2</v>
      </c>
      <c r="F122" s="16">
        <v>6.29</v>
      </c>
      <c r="G122" s="16">
        <f t="shared" si="4"/>
        <v>6.2899999999999998E-2</v>
      </c>
      <c r="H122" s="16">
        <v>0.11</v>
      </c>
      <c r="I122" s="11">
        <f t="shared" si="5"/>
        <v>1.1000000000000001E-3</v>
      </c>
      <c r="J122" s="11"/>
      <c r="K122" s="5"/>
      <c r="Y122" s="4"/>
    </row>
    <row r="123" spans="1:25" x14ac:dyDescent="0.25">
      <c r="A123" s="15">
        <v>36192</v>
      </c>
      <c r="B123" s="11">
        <v>907.8</v>
      </c>
      <c r="C123" s="16">
        <v>-0.49</v>
      </c>
      <c r="D123" s="16">
        <f t="shared" si="3"/>
        <v>-4.8999999999999998E-3</v>
      </c>
      <c r="E123" s="16">
        <f>((1+Tabla3[[#This Row],[Relativa intermensual]])^12)-1</f>
        <v>-5.7240939646819089E-2</v>
      </c>
      <c r="F123" s="16">
        <v>5.17</v>
      </c>
      <c r="G123" s="16">
        <f t="shared" si="4"/>
        <v>5.1699999999999996E-2</v>
      </c>
      <c r="H123" s="16">
        <v>-0.38</v>
      </c>
      <c r="I123" s="11">
        <f t="shared" si="5"/>
        <v>-3.8E-3</v>
      </c>
      <c r="J123" s="11"/>
      <c r="K123" s="5"/>
      <c r="Y123" s="4"/>
    </row>
    <row r="124" spans="1:25" x14ac:dyDescent="0.25">
      <c r="A124" s="15">
        <v>36220</v>
      </c>
      <c r="B124" s="11">
        <v>903.6</v>
      </c>
      <c r="C124" s="16">
        <v>-0.46</v>
      </c>
      <c r="D124" s="16">
        <f t="shared" si="3"/>
        <v>-4.5999999999999999E-3</v>
      </c>
      <c r="E124" s="16">
        <f>((1+Tabla3[[#This Row],[Relativa intermensual]])^12)-1</f>
        <v>-5.3824633908435837E-2</v>
      </c>
      <c r="F124" s="16">
        <v>3.99</v>
      </c>
      <c r="G124" s="16">
        <f t="shared" si="4"/>
        <v>3.9900000000000005E-2</v>
      </c>
      <c r="H124" s="16">
        <v>-0.84</v>
      </c>
      <c r="I124" s="11">
        <f t="shared" si="5"/>
        <v>-8.3999999999999995E-3</v>
      </c>
      <c r="J124" s="11"/>
      <c r="K124" s="5"/>
      <c r="Y124" s="4"/>
    </row>
    <row r="125" spans="1:25" x14ac:dyDescent="0.25">
      <c r="A125" s="15">
        <v>36251</v>
      </c>
      <c r="B125" s="11">
        <v>905.6</v>
      </c>
      <c r="C125" s="16">
        <v>0.22</v>
      </c>
      <c r="D125" s="16">
        <f t="shared" si="3"/>
        <v>2.2000000000000001E-3</v>
      </c>
      <c r="E125" s="16">
        <f>((1+Tabla3[[#This Row],[Relativa intermensual]])^12)-1</f>
        <v>2.672179419659293E-2</v>
      </c>
      <c r="F125" s="16">
        <v>3.47</v>
      </c>
      <c r="G125" s="16">
        <f t="shared" si="4"/>
        <v>3.4700000000000002E-2</v>
      </c>
      <c r="H125" s="16">
        <v>-0.63</v>
      </c>
      <c r="I125" s="11">
        <f t="shared" si="5"/>
        <v>-6.3E-3</v>
      </c>
      <c r="J125" s="11"/>
      <c r="K125" s="5"/>
      <c r="Y125" s="4"/>
    </row>
    <row r="126" spans="1:25" x14ac:dyDescent="0.25">
      <c r="A126" s="15">
        <v>36281</v>
      </c>
      <c r="B126" s="11">
        <v>912.5</v>
      </c>
      <c r="C126" s="16">
        <v>0.76</v>
      </c>
      <c r="D126" s="16">
        <f t="shared" si="3"/>
        <v>7.6E-3</v>
      </c>
      <c r="E126" s="16">
        <f>((1+Tabla3[[#This Row],[Relativa intermensual]])^12)-1</f>
        <v>9.5110406408293935E-2</v>
      </c>
      <c r="F126" s="16">
        <v>3.73</v>
      </c>
      <c r="G126" s="16">
        <f t="shared" si="4"/>
        <v>3.73E-2</v>
      </c>
      <c r="H126" s="16">
        <v>0.13</v>
      </c>
      <c r="I126" s="11">
        <f t="shared" si="5"/>
        <v>1.2999999999999999E-3</v>
      </c>
      <c r="J126" s="11"/>
      <c r="K126" s="5"/>
      <c r="Y126" s="4"/>
    </row>
    <row r="127" spans="1:25" x14ac:dyDescent="0.25">
      <c r="A127" s="15">
        <v>36312</v>
      </c>
      <c r="B127" s="11">
        <v>918.2</v>
      </c>
      <c r="C127" s="16">
        <v>0.62</v>
      </c>
      <c r="D127" s="16">
        <f t="shared" si="3"/>
        <v>6.1999999999999998E-3</v>
      </c>
      <c r="E127" s="16">
        <f>((1+Tabla3[[#This Row],[Relativa intermensual]])^12)-1</f>
        <v>7.6990210897167399E-2</v>
      </c>
      <c r="F127" s="16">
        <v>4.22</v>
      </c>
      <c r="G127" s="16">
        <f t="shared" si="4"/>
        <v>4.2199999999999994E-2</v>
      </c>
      <c r="H127" s="16">
        <v>0.76</v>
      </c>
      <c r="I127" s="11">
        <f t="shared" si="5"/>
        <v>7.6E-3</v>
      </c>
      <c r="J127" s="11"/>
      <c r="K127" s="5"/>
      <c r="Y127" s="4"/>
    </row>
    <row r="128" spans="1:25" x14ac:dyDescent="0.25">
      <c r="A128" s="15">
        <v>36342</v>
      </c>
      <c r="B128" s="11">
        <v>929.8</v>
      </c>
      <c r="C128" s="16">
        <v>1.26</v>
      </c>
      <c r="D128" s="16">
        <f t="shared" si="3"/>
        <v>1.26E-2</v>
      </c>
      <c r="E128" s="16">
        <f>((1+Tabla3[[#This Row],[Relativa intermensual]])^12)-1</f>
        <v>0.1621309743258661</v>
      </c>
      <c r="F128" s="16">
        <v>5.22</v>
      </c>
      <c r="G128" s="16">
        <f t="shared" si="4"/>
        <v>5.2199999999999996E-2</v>
      </c>
      <c r="H128" s="16">
        <v>2.0299999999999998</v>
      </c>
      <c r="I128" s="11">
        <f t="shared" si="5"/>
        <v>2.0299999999999999E-2</v>
      </c>
      <c r="J128" s="11"/>
      <c r="K128" s="5"/>
      <c r="Y128" s="4"/>
    </row>
    <row r="129" spans="1:25" x14ac:dyDescent="0.25">
      <c r="A129" s="15">
        <v>36373</v>
      </c>
      <c r="B129" s="11">
        <v>938.3</v>
      </c>
      <c r="C129" s="16">
        <v>0.91</v>
      </c>
      <c r="D129" s="16">
        <f t="shared" si="3"/>
        <v>9.1000000000000004E-3</v>
      </c>
      <c r="E129" s="16">
        <f>((1+Tabla3[[#This Row],[Relativa intermensual]])^12)-1</f>
        <v>0.1148346900327446</v>
      </c>
      <c r="F129" s="16">
        <v>6.03</v>
      </c>
      <c r="G129" s="16">
        <f t="shared" si="4"/>
        <v>6.0299999999999999E-2</v>
      </c>
      <c r="H129" s="16">
        <v>2.96</v>
      </c>
      <c r="I129" s="11">
        <f t="shared" si="5"/>
        <v>2.9600000000000001E-2</v>
      </c>
      <c r="J129" s="11"/>
      <c r="K129" s="5"/>
      <c r="Y129" s="4"/>
    </row>
    <row r="130" spans="1:25" x14ac:dyDescent="0.25">
      <c r="A130" s="15">
        <v>36404</v>
      </c>
      <c r="B130" s="11">
        <v>943.4</v>
      </c>
      <c r="C130" s="16">
        <v>0.54</v>
      </c>
      <c r="D130" s="16">
        <f t="shared" ref="D130:D193" si="6">C130/100</f>
        <v>5.4000000000000003E-3</v>
      </c>
      <c r="E130" s="16">
        <f>((1+Tabla3[[#This Row],[Relativa intermensual]])^12)-1</f>
        <v>6.6759626640876535E-2</v>
      </c>
      <c r="F130" s="16">
        <v>6.79</v>
      </c>
      <c r="G130" s="16">
        <f t="shared" si="4"/>
        <v>6.7900000000000002E-2</v>
      </c>
      <c r="H130" s="16">
        <v>3.52</v>
      </c>
      <c r="I130" s="11">
        <f t="shared" si="5"/>
        <v>3.5200000000000002E-2</v>
      </c>
      <c r="J130" s="11"/>
      <c r="K130" s="5"/>
      <c r="Y130" s="4"/>
    </row>
    <row r="131" spans="1:25" x14ac:dyDescent="0.25">
      <c r="A131" s="15">
        <v>36434</v>
      </c>
      <c r="B131" s="11">
        <v>950.4</v>
      </c>
      <c r="C131" s="16">
        <v>0.74</v>
      </c>
      <c r="D131" s="16">
        <f t="shared" si="6"/>
        <v>7.4000000000000003E-3</v>
      </c>
      <c r="E131" s="16">
        <f>((1+Tabla3[[#This Row],[Relativa intermensual]])^12)-1</f>
        <v>9.2504811342739135E-2</v>
      </c>
      <c r="F131" s="16">
        <v>7.57</v>
      </c>
      <c r="G131" s="16">
        <f t="shared" ref="G131:G194" si="7">F131/100</f>
        <v>7.5700000000000003E-2</v>
      </c>
      <c r="H131" s="16">
        <v>4.29</v>
      </c>
      <c r="I131" s="11">
        <f t="shared" ref="I131:I194" si="8">H131/100</f>
        <v>4.2900000000000001E-2</v>
      </c>
      <c r="J131" s="11"/>
      <c r="K131" s="5"/>
      <c r="Y131" s="4"/>
    </row>
    <row r="132" spans="1:25" x14ac:dyDescent="0.25">
      <c r="A132" s="15">
        <v>36465</v>
      </c>
      <c r="B132" s="11">
        <v>953.6</v>
      </c>
      <c r="C132" s="16">
        <v>0.34</v>
      </c>
      <c r="D132" s="16">
        <f t="shared" si="6"/>
        <v>3.4000000000000002E-3</v>
      </c>
      <c r="E132" s="16">
        <f>((1+Tabla3[[#This Row],[Relativa intermensual]])^12)-1</f>
        <v>4.1571673389912522E-2</v>
      </c>
      <c r="F132" s="16">
        <v>5.15</v>
      </c>
      <c r="G132" s="16">
        <f t="shared" si="7"/>
        <v>5.1500000000000004E-2</v>
      </c>
      <c r="H132" s="16">
        <v>4.6399999999999997</v>
      </c>
      <c r="I132" s="11">
        <f t="shared" si="8"/>
        <v>4.6399999999999997E-2</v>
      </c>
      <c r="J132" s="11"/>
      <c r="K132" s="5"/>
      <c r="Y132" s="4"/>
    </row>
    <row r="133" spans="1:25" x14ac:dyDescent="0.25">
      <c r="A133" s="15">
        <v>36495</v>
      </c>
      <c r="B133" s="11">
        <v>956.1</v>
      </c>
      <c r="C133" s="16">
        <v>0.26</v>
      </c>
      <c r="D133" s="16">
        <f t="shared" si="6"/>
        <v>2.5999999999999999E-3</v>
      </c>
      <c r="E133" s="16">
        <f>((1+Tabla3[[#This Row],[Relativa intermensual]])^12)-1</f>
        <v>3.1650049434697847E-2</v>
      </c>
      <c r="F133" s="16">
        <v>4.92</v>
      </c>
      <c r="G133" s="16">
        <f t="shared" si="7"/>
        <v>4.9200000000000001E-2</v>
      </c>
      <c r="H133" s="16">
        <v>4.92</v>
      </c>
      <c r="I133" s="11">
        <f t="shared" si="8"/>
        <v>4.9200000000000001E-2</v>
      </c>
      <c r="J133" s="11"/>
      <c r="K133" s="5"/>
      <c r="Y133" s="4"/>
    </row>
    <row r="134" spans="1:25" x14ac:dyDescent="0.25">
      <c r="A134" s="15">
        <v>36526</v>
      </c>
      <c r="B134" s="11">
        <v>960.4</v>
      </c>
      <c r="C134" s="16">
        <v>0.45</v>
      </c>
      <c r="D134" s="16">
        <f t="shared" si="6"/>
        <v>4.5000000000000005E-3</v>
      </c>
      <c r="E134" s="16">
        <f>((1+Tabla3[[#This Row],[Relativa intermensual]])^12)-1</f>
        <v>5.5356751950101257E-2</v>
      </c>
      <c r="F134" s="16">
        <v>5.27</v>
      </c>
      <c r="G134" s="16">
        <f t="shared" si="7"/>
        <v>5.2699999999999997E-2</v>
      </c>
      <c r="H134" s="16">
        <v>0.45</v>
      </c>
      <c r="I134" s="11">
        <f t="shared" si="8"/>
        <v>4.5000000000000005E-3</v>
      </c>
      <c r="J134" s="11"/>
      <c r="K134" s="5"/>
      <c r="Y134" s="4"/>
    </row>
    <row r="135" spans="1:25" x14ac:dyDescent="0.25">
      <c r="A135" s="15">
        <v>36557</v>
      </c>
      <c r="B135" s="11">
        <v>967.9</v>
      </c>
      <c r="C135" s="16">
        <v>0.78</v>
      </c>
      <c r="D135" s="16">
        <f t="shared" si="6"/>
        <v>7.8000000000000005E-3</v>
      </c>
      <c r="E135" s="16">
        <f>((1+Tabla3[[#This Row],[Relativa intermensual]])^12)-1</f>
        <v>9.7721696761175814E-2</v>
      </c>
      <c r="F135" s="16">
        <v>6.62</v>
      </c>
      <c r="G135" s="16">
        <f t="shared" si="7"/>
        <v>6.6199999999999995E-2</v>
      </c>
      <c r="H135" s="16">
        <v>1.23</v>
      </c>
      <c r="I135" s="11">
        <f t="shared" si="8"/>
        <v>1.23E-2</v>
      </c>
      <c r="J135" s="11"/>
      <c r="K135" s="5"/>
      <c r="Y135" s="4"/>
    </row>
    <row r="136" spans="1:25" x14ac:dyDescent="0.25">
      <c r="A136" s="15">
        <v>36586</v>
      </c>
      <c r="B136" s="11">
        <v>978.4</v>
      </c>
      <c r="C136" s="16">
        <v>1.08</v>
      </c>
      <c r="D136" s="16">
        <f t="shared" si="6"/>
        <v>1.0800000000000001E-2</v>
      </c>
      <c r="E136" s="16">
        <f>((1+Tabla3[[#This Row],[Relativa intermensual]])^12)-1</f>
        <v>0.1375822289110713</v>
      </c>
      <c r="F136" s="16">
        <v>8.2799999999999994</v>
      </c>
      <c r="G136" s="16">
        <f t="shared" si="7"/>
        <v>8.2799999999999999E-2</v>
      </c>
      <c r="H136" s="16">
        <v>2.33</v>
      </c>
      <c r="I136" s="11">
        <f t="shared" si="8"/>
        <v>2.3300000000000001E-2</v>
      </c>
      <c r="J136" s="11"/>
      <c r="K136" s="5"/>
      <c r="Y136" s="4"/>
    </row>
    <row r="137" spans="1:25" x14ac:dyDescent="0.25">
      <c r="A137" s="15">
        <v>36617</v>
      </c>
      <c r="B137" s="11">
        <v>987.7</v>
      </c>
      <c r="C137" s="16">
        <v>0.95</v>
      </c>
      <c r="D137" s="16">
        <f t="shared" si="6"/>
        <v>9.4999999999999998E-3</v>
      </c>
      <c r="E137" s="16">
        <f>((1+Tabla3[[#This Row],[Relativa intermensual]])^12)-1</f>
        <v>0.12014921627417685</v>
      </c>
      <c r="F137" s="16">
        <v>9.07</v>
      </c>
      <c r="G137" s="16">
        <f t="shared" si="7"/>
        <v>9.0700000000000003E-2</v>
      </c>
      <c r="H137" s="16">
        <v>3.31</v>
      </c>
      <c r="I137" s="11">
        <f t="shared" si="8"/>
        <v>3.3099999999999997E-2</v>
      </c>
      <c r="J137" s="11"/>
      <c r="K137" s="5"/>
      <c r="Y137" s="4"/>
    </row>
    <row r="138" spans="1:25" x14ac:dyDescent="0.25">
      <c r="A138" s="15">
        <v>36647</v>
      </c>
      <c r="B138" s="11">
        <v>979.7</v>
      </c>
      <c r="C138" s="16">
        <v>-0.81</v>
      </c>
      <c r="D138" s="16">
        <f t="shared" si="6"/>
        <v>-8.1000000000000013E-3</v>
      </c>
      <c r="E138" s="16">
        <f>((1+Tabla3[[#This Row],[Relativa intermensual]])^12)-1</f>
        <v>-9.2984553563480343E-2</v>
      </c>
      <c r="F138" s="16">
        <v>7.36</v>
      </c>
      <c r="G138" s="16">
        <f t="shared" si="7"/>
        <v>7.3599999999999999E-2</v>
      </c>
      <c r="H138" s="16">
        <v>2.4700000000000002</v>
      </c>
      <c r="I138" s="11">
        <f t="shared" si="8"/>
        <v>2.4700000000000003E-2</v>
      </c>
      <c r="J138" s="11"/>
      <c r="K138" s="5"/>
      <c r="Y138" s="4"/>
    </row>
    <row r="139" spans="1:25" x14ac:dyDescent="0.25">
      <c r="A139" s="15">
        <v>36678</v>
      </c>
      <c r="B139" s="11">
        <v>984.6</v>
      </c>
      <c r="C139" s="16">
        <v>0.5</v>
      </c>
      <c r="D139" s="16">
        <f t="shared" si="6"/>
        <v>5.0000000000000001E-3</v>
      </c>
      <c r="E139" s="16">
        <f>((1+Tabla3[[#This Row],[Relativa intermensual]])^12)-1</f>
        <v>6.1677811864497611E-2</v>
      </c>
      <c r="F139" s="16">
        <v>7.23</v>
      </c>
      <c r="G139" s="16">
        <f t="shared" si="7"/>
        <v>7.2300000000000003E-2</v>
      </c>
      <c r="H139" s="16">
        <v>2.98</v>
      </c>
      <c r="I139" s="11">
        <f t="shared" si="8"/>
        <v>2.98E-2</v>
      </c>
      <c r="J139" s="11"/>
      <c r="K139" s="5"/>
      <c r="Y139" s="4"/>
    </row>
    <row r="140" spans="1:25" x14ac:dyDescent="0.25">
      <c r="A140" s="15">
        <v>36708</v>
      </c>
      <c r="B140" s="11">
        <v>986.9</v>
      </c>
      <c r="C140" s="16">
        <v>0.23</v>
      </c>
      <c r="D140" s="16">
        <f t="shared" si="6"/>
        <v>2.3E-3</v>
      </c>
      <c r="E140" s="16">
        <f>((1+Tabla3[[#This Row],[Relativa intermensual]])^12)-1</f>
        <v>2.7951830643242248E-2</v>
      </c>
      <c r="F140" s="16">
        <v>6.14</v>
      </c>
      <c r="G140" s="16">
        <f t="shared" si="7"/>
        <v>6.1399999999999996E-2</v>
      </c>
      <c r="H140" s="16">
        <v>3.22</v>
      </c>
      <c r="I140" s="11">
        <f t="shared" si="8"/>
        <v>3.2199999999999999E-2</v>
      </c>
      <c r="J140" s="11"/>
      <c r="K140" s="5"/>
      <c r="Y140" s="4"/>
    </row>
    <row r="141" spans="1:25" x14ac:dyDescent="0.25">
      <c r="A141" s="15">
        <v>36739</v>
      </c>
      <c r="B141" s="11">
        <v>982.5</v>
      </c>
      <c r="C141" s="16">
        <v>-0.45</v>
      </c>
      <c r="D141" s="16">
        <f t="shared" si="6"/>
        <v>-4.5000000000000005E-3</v>
      </c>
      <c r="E141" s="16">
        <f>((1+Tabla3[[#This Row],[Relativa intermensual]])^12)-1</f>
        <v>-5.2683345972881268E-2</v>
      </c>
      <c r="F141" s="16">
        <v>4.71</v>
      </c>
      <c r="G141" s="16">
        <f t="shared" si="7"/>
        <v>4.7100000000000003E-2</v>
      </c>
      <c r="H141" s="16">
        <v>2.76</v>
      </c>
      <c r="I141" s="11">
        <f t="shared" si="8"/>
        <v>2.76E-2</v>
      </c>
      <c r="J141" s="11"/>
      <c r="K141" s="5"/>
      <c r="Y141" s="4"/>
    </row>
    <row r="142" spans="1:25" x14ac:dyDescent="0.25">
      <c r="A142" s="15">
        <v>36770</v>
      </c>
      <c r="B142" s="11">
        <v>983.9</v>
      </c>
      <c r="C142" s="16">
        <v>0.14000000000000001</v>
      </c>
      <c r="D142" s="16">
        <f t="shared" si="6"/>
        <v>1.4000000000000002E-3</v>
      </c>
      <c r="E142" s="16">
        <f>((1+Tabla3[[#This Row],[Relativa intermensual]])^12)-1</f>
        <v>1.6929965585859907E-2</v>
      </c>
      <c r="F142" s="16">
        <v>4.29</v>
      </c>
      <c r="G142" s="16">
        <f t="shared" si="7"/>
        <v>4.2900000000000001E-2</v>
      </c>
      <c r="H142" s="16">
        <v>2.91</v>
      </c>
      <c r="I142" s="11">
        <f t="shared" si="8"/>
        <v>2.9100000000000001E-2</v>
      </c>
      <c r="J142" s="11"/>
      <c r="K142" s="5"/>
      <c r="Y142" s="4"/>
    </row>
    <row r="143" spans="1:25" x14ac:dyDescent="0.25">
      <c r="A143" s="15">
        <v>36800</v>
      </c>
      <c r="B143" s="11">
        <v>986.9</v>
      </c>
      <c r="C143" s="16">
        <v>0.3</v>
      </c>
      <c r="D143" s="16">
        <f t="shared" si="6"/>
        <v>3.0000000000000001E-3</v>
      </c>
      <c r="E143" s="16">
        <f>((1+Tabla3[[#This Row],[Relativa intermensual]])^12)-1</f>
        <v>3.659998028812983E-2</v>
      </c>
      <c r="F143" s="16">
        <v>3.84</v>
      </c>
      <c r="G143" s="16">
        <f t="shared" si="7"/>
        <v>3.8399999999999997E-2</v>
      </c>
      <c r="H143" s="16">
        <v>3.22</v>
      </c>
      <c r="I143" s="11">
        <f t="shared" si="8"/>
        <v>3.2199999999999999E-2</v>
      </c>
      <c r="J143" s="11"/>
      <c r="K143" s="5"/>
      <c r="Y143" s="4"/>
    </row>
    <row r="144" spans="1:25" x14ac:dyDescent="0.25">
      <c r="A144" s="15">
        <v>36831</v>
      </c>
      <c r="B144" s="11">
        <v>993.4</v>
      </c>
      <c r="C144" s="16">
        <v>0.66</v>
      </c>
      <c r="D144" s="16">
        <f t="shared" si="6"/>
        <v>6.6E-3</v>
      </c>
      <c r="E144" s="16">
        <f>((1+Tabla3[[#This Row],[Relativa intermensual]])^12)-1</f>
        <v>8.2139158364710863E-2</v>
      </c>
      <c r="F144" s="16">
        <v>4.17</v>
      </c>
      <c r="G144" s="16">
        <f t="shared" si="7"/>
        <v>4.1700000000000001E-2</v>
      </c>
      <c r="H144" s="16">
        <v>3.9</v>
      </c>
      <c r="I144" s="11">
        <f t="shared" si="8"/>
        <v>3.9E-2</v>
      </c>
      <c r="J144" s="11"/>
      <c r="K144" s="5"/>
      <c r="Y144" s="4"/>
    </row>
    <row r="145" spans="1:25" x14ac:dyDescent="0.25">
      <c r="A145" s="15">
        <v>36861</v>
      </c>
      <c r="B145" s="11">
        <v>1004.7</v>
      </c>
      <c r="C145" s="16">
        <v>1.1399999999999999</v>
      </c>
      <c r="D145" s="16">
        <f t="shared" si="6"/>
        <v>1.1399999999999999E-2</v>
      </c>
      <c r="E145" s="16">
        <f>((1+Tabla3[[#This Row],[Relativa intermensual]])^12)-1</f>
        <v>0.14571181457374238</v>
      </c>
      <c r="F145" s="16">
        <v>5.08</v>
      </c>
      <c r="G145" s="16">
        <f t="shared" si="7"/>
        <v>5.0799999999999998E-2</v>
      </c>
      <c r="H145" s="16">
        <v>5.08</v>
      </c>
      <c r="I145" s="11">
        <f t="shared" si="8"/>
        <v>5.0799999999999998E-2</v>
      </c>
      <c r="J145" s="11"/>
      <c r="K145" s="5"/>
      <c r="Y145" s="4"/>
    </row>
    <row r="146" spans="1:25" x14ac:dyDescent="0.25">
      <c r="A146" s="15">
        <v>36892</v>
      </c>
      <c r="B146" s="11">
        <v>101.37</v>
      </c>
      <c r="C146" s="16">
        <v>1.37</v>
      </c>
      <c r="D146" s="16">
        <f t="shared" si="6"/>
        <v>1.37E-2</v>
      </c>
      <c r="E146" s="16">
        <f>((1+Tabla3[[#This Row],[Relativa intermensual]])^12)-1</f>
        <v>0.17737106370494238</v>
      </c>
      <c r="F146" s="16">
        <v>6.05</v>
      </c>
      <c r="G146" s="16">
        <f t="shared" si="7"/>
        <v>6.0499999999999998E-2</v>
      </c>
      <c r="H146" s="16">
        <v>1.37</v>
      </c>
      <c r="I146" s="11">
        <f t="shared" si="8"/>
        <v>1.37E-2</v>
      </c>
      <c r="J146" s="11"/>
      <c r="K146" s="5"/>
      <c r="Y146" s="4"/>
    </row>
    <row r="147" spans="1:25" x14ac:dyDescent="0.25">
      <c r="A147" s="15">
        <v>36923</v>
      </c>
      <c r="B147" s="11">
        <v>102.11</v>
      </c>
      <c r="C147" s="16">
        <v>0.73</v>
      </c>
      <c r="D147" s="16">
        <f t="shared" si="6"/>
        <v>7.3000000000000001E-3</v>
      </c>
      <c r="E147" s="16">
        <f>((1+Tabla3[[#This Row],[Relativa intermensual]])^12)-1</f>
        <v>9.1204146012370035E-2</v>
      </c>
      <c r="F147" s="16">
        <v>5.99</v>
      </c>
      <c r="G147" s="16">
        <f t="shared" si="7"/>
        <v>5.9900000000000002E-2</v>
      </c>
      <c r="H147" s="16">
        <v>2.11</v>
      </c>
      <c r="I147" s="11">
        <f t="shared" si="8"/>
        <v>2.1099999999999997E-2</v>
      </c>
      <c r="J147" s="11"/>
      <c r="K147" s="5"/>
      <c r="Y147" s="4"/>
    </row>
    <row r="148" spans="1:25" x14ac:dyDescent="0.25">
      <c r="A148" s="15">
        <v>36951</v>
      </c>
      <c r="B148" s="11">
        <v>102.66</v>
      </c>
      <c r="C148" s="16">
        <v>0.54</v>
      </c>
      <c r="D148" s="16">
        <f t="shared" si="6"/>
        <v>5.4000000000000003E-3</v>
      </c>
      <c r="E148" s="16">
        <f>((1+Tabla3[[#This Row],[Relativa intermensual]])^12)-1</f>
        <v>6.6759626640876535E-2</v>
      </c>
      <c r="F148" s="16">
        <v>5.42</v>
      </c>
      <c r="G148" s="16">
        <f t="shared" si="7"/>
        <v>5.4199999999999998E-2</v>
      </c>
      <c r="H148" s="16">
        <v>2.66</v>
      </c>
      <c r="I148" s="11">
        <f t="shared" si="8"/>
        <v>2.6600000000000002E-2</v>
      </c>
      <c r="J148" s="11"/>
      <c r="K148" s="5"/>
      <c r="Y148" s="4"/>
    </row>
    <row r="149" spans="1:25" x14ac:dyDescent="0.25">
      <c r="A149" s="15">
        <v>36982</v>
      </c>
      <c r="B149" s="11">
        <v>103.1</v>
      </c>
      <c r="C149" s="16">
        <v>0.43</v>
      </c>
      <c r="D149" s="16">
        <f t="shared" si="6"/>
        <v>4.3E-3</v>
      </c>
      <c r="E149" s="16">
        <f>((1+Tabla3[[#This Row],[Relativa intermensual]])^12)-1</f>
        <v>5.283800194081878E-2</v>
      </c>
      <c r="F149" s="16">
        <v>4.87</v>
      </c>
      <c r="G149" s="16">
        <f t="shared" si="7"/>
        <v>4.87E-2</v>
      </c>
      <c r="H149" s="16">
        <v>3.1</v>
      </c>
      <c r="I149" s="11">
        <f t="shared" si="8"/>
        <v>3.1E-2</v>
      </c>
      <c r="J149" s="11"/>
      <c r="K149" s="5"/>
      <c r="Y149" s="4"/>
    </row>
    <row r="150" spans="1:25" x14ac:dyDescent="0.25">
      <c r="A150" s="15">
        <v>37012</v>
      </c>
      <c r="B150" s="11">
        <v>103.41</v>
      </c>
      <c r="C150" s="16">
        <v>0.3</v>
      </c>
      <c r="D150" s="16">
        <f t="shared" si="6"/>
        <v>3.0000000000000001E-3</v>
      </c>
      <c r="E150" s="16">
        <f>((1+Tabla3[[#This Row],[Relativa intermensual]])^12)-1</f>
        <v>3.659998028812983E-2</v>
      </c>
      <c r="F150" s="16">
        <v>6.05</v>
      </c>
      <c r="G150" s="16">
        <f t="shared" si="7"/>
        <v>6.0499999999999998E-2</v>
      </c>
      <c r="H150" s="16">
        <v>3.41</v>
      </c>
      <c r="I150" s="11">
        <f t="shared" si="8"/>
        <v>3.4099999999999998E-2</v>
      </c>
      <c r="J150" s="11"/>
      <c r="K150" s="5"/>
      <c r="Y150" s="4"/>
    </row>
    <row r="151" spans="1:25" x14ac:dyDescent="0.25">
      <c r="A151" s="15">
        <v>37043</v>
      </c>
      <c r="B151" s="11">
        <v>104.17</v>
      </c>
      <c r="C151" s="16">
        <v>0.73</v>
      </c>
      <c r="D151" s="16">
        <f t="shared" si="6"/>
        <v>7.3000000000000001E-3</v>
      </c>
      <c r="E151" s="16">
        <f>((1+Tabla3[[#This Row],[Relativa intermensual]])^12)-1</f>
        <v>9.1204146012370035E-2</v>
      </c>
      <c r="F151" s="16">
        <v>6.3</v>
      </c>
      <c r="G151" s="16">
        <f t="shared" si="7"/>
        <v>6.3E-2</v>
      </c>
      <c r="H151" s="16">
        <v>4.17</v>
      </c>
      <c r="I151" s="11">
        <f t="shared" si="8"/>
        <v>4.1700000000000001E-2</v>
      </c>
      <c r="J151" s="11"/>
      <c r="K151" s="5"/>
      <c r="Y151" s="4"/>
    </row>
    <row r="152" spans="1:25" x14ac:dyDescent="0.25">
      <c r="A152" s="15">
        <v>37073</v>
      </c>
      <c r="B152" s="11">
        <v>105.08</v>
      </c>
      <c r="C152" s="16">
        <v>0.87</v>
      </c>
      <c r="D152" s="16">
        <f t="shared" si="6"/>
        <v>8.6999999999999994E-3</v>
      </c>
      <c r="E152" s="16">
        <f>((1+Tabla3[[#This Row],[Relativa intermensual]])^12)-1</f>
        <v>0.1095432863817809</v>
      </c>
      <c r="F152" s="16">
        <v>6.97</v>
      </c>
      <c r="G152" s="16">
        <f t="shared" si="7"/>
        <v>6.9699999999999998E-2</v>
      </c>
      <c r="H152" s="16">
        <v>5.08</v>
      </c>
      <c r="I152" s="11">
        <f t="shared" si="8"/>
        <v>5.0799999999999998E-2</v>
      </c>
      <c r="J152" s="11"/>
      <c r="K152" s="5"/>
      <c r="Y152" s="4"/>
    </row>
    <row r="153" spans="1:25" x14ac:dyDescent="0.25">
      <c r="A153" s="15">
        <v>37104</v>
      </c>
      <c r="B153" s="11">
        <v>106.39</v>
      </c>
      <c r="C153" s="16">
        <v>1.25</v>
      </c>
      <c r="D153" s="16">
        <f t="shared" si="6"/>
        <v>1.2500000000000001E-2</v>
      </c>
      <c r="E153" s="16">
        <f>((1+Tabla3[[#This Row],[Relativa intermensual]])^12)-1</f>
        <v>0.16075451772299854</v>
      </c>
      <c r="F153" s="16">
        <v>8.7899999999999991</v>
      </c>
      <c r="G153" s="16">
        <f t="shared" si="7"/>
        <v>8.7899999999999992E-2</v>
      </c>
      <c r="H153" s="16">
        <v>6.39</v>
      </c>
      <c r="I153" s="11">
        <f t="shared" si="8"/>
        <v>6.3899999999999998E-2</v>
      </c>
      <c r="J153" s="11"/>
      <c r="K153" s="5"/>
      <c r="Y153" s="4"/>
    </row>
    <row r="154" spans="1:25" x14ac:dyDescent="0.25">
      <c r="A154" s="15">
        <v>37135</v>
      </c>
      <c r="B154" s="11">
        <v>106.73</v>
      </c>
      <c r="C154" s="16">
        <v>0.32</v>
      </c>
      <c r="D154" s="16">
        <f t="shared" si="6"/>
        <v>3.2000000000000002E-3</v>
      </c>
      <c r="E154" s="16">
        <f>((1+Tabla3[[#This Row],[Relativa intermensual]])^12)-1</f>
        <v>3.908310113125868E-2</v>
      </c>
      <c r="F154" s="16">
        <v>8.99</v>
      </c>
      <c r="G154" s="16">
        <f t="shared" si="7"/>
        <v>8.9900000000000008E-2</v>
      </c>
      <c r="H154" s="16">
        <v>6.73</v>
      </c>
      <c r="I154" s="11">
        <f t="shared" si="8"/>
        <v>6.7299999999999999E-2</v>
      </c>
      <c r="J154" s="11"/>
      <c r="K154" s="5"/>
      <c r="Y154" s="4"/>
    </row>
    <row r="155" spans="1:25" x14ac:dyDescent="0.25">
      <c r="A155" s="15">
        <v>37165</v>
      </c>
      <c r="B155" s="11">
        <v>107.53</v>
      </c>
      <c r="C155" s="16">
        <v>0.75</v>
      </c>
      <c r="D155" s="16">
        <f t="shared" si="6"/>
        <v>7.4999999999999997E-3</v>
      </c>
      <c r="E155" s="16">
        <f>((1+Tabla3[[#This Row],[Relativa intermensual]])^12)-1</f>
        <v>9.3806897670984268E-2</v>
      </c>
      <c r="F155" s="16">
        <v>9.4700000000000006</v>
      </c>
      <c r="G155" s="16">
        <f t="shared" si="7"/>
        <v>9.4700000000000006E-2</v>
      </c>
      <c r="H155" s="16">
        <v>7.53</v>
      </c>
      <c r="I155" s="11">
        <f t="shared" si="8"/>
        <v>7.5300000000000006E-2</v>
      </c>
      <c r="J155" s="11"/>
      <c r="K155" s="5"/>
      <c r="Y155" s="4"/>
    </row>
    <row r="156" spans="1:25" x14ac:dyDescent="0.25">
      <c r="A156" s="15">
        <v>37196</v>
      </c>
      <c r="B156" s="11">
        <v>108.28</v>
      </c>
      <c r="C156" s="16">
        <v>0.7</v>
      </c>
      <c r="D156" s="16">
        <f t="shared" si="6"/>
        <v>6.9999999999999993E-3</v>
      </c>
      <c r="E156" s="16">
        <f>((1+Tabla3[[#This Row],[Relativa intermensual]])^12)-1</f>
        <v>8.7310661915505294E-2</v>
      </c>
      <c r="F156" s="16">
        <v>9.51</v>
      </c>
      <c r="G156" s="16">
        <f t="shared" si="7"/>
        <v>9.5100000000000004E-2</v>
      </c>
      <c r="H156" s="16">
        <v>8.2799999999999994</v>
      </c>
      <c r="I156" s="11">
        <f t="shared" si="8"/>
        <v>8.2799999999999999E-2</v>
      </c>
      <c r="J156" s="11"/>
      <c r="K156" s="5"/>
      <c r="Y156" s="4"/>
    </row>
    <row r="157" spans="1:25" x14ac:dyDescent="0.25">
      <c r="A157" s="15">
        <v>37226</v>
      </c>
      <c r="B157" s="11">
        <v>108.91</v>
      </c>
      <c r="C157" s="16">
        <v>0.57999999999999996</v>
      </c>
      <c r="D157" s="16">
        <f t="shared" si="6"/>
        <v>5.7999999999999996E-3</v>
      </c>
      <c r="E157" s="16">
        <f>((1+Tabla3[[#This Row],[Relativa intermensual]])^12)-1</f>
        <v>7.1863730040249596E-2</v>
      </c>
      <c r="F157" s="16">
        <v>8.91</v>
      </c>
      <c r="G157" s="16">
        <f t="shared" si="7"/>
        <v>8.9099999999999999E-2</v>
      </c>
      <c r="H157" s="16">
        <v>8.91</v>
      </c>
      <c r="I157" s="11">
        <f t="shared" si="8"/>
        <v>8.9099999999999999E-2</v>
      </c>
      <c r="J157" s="11"/>
      <c r="K157" s="5"/>
      <c r="Y157" s="4"/>
    </row>
    <row r="158" spans="1:25" x14ac:dyDescent="0.25">
      <c r="A158" s="15">
        <v>37257</v>
      </c>
      <c r="B158" s="11">
        <v>110.34</v>
      </c>
      <c r="C158" s="16">
        <v>1.31</v>
      </c>
      <c r="D158" s="16">
        <f t="shared" si="6"/>
        <v>1.3100000000000001E-2</v>
      </c>
      <c r="E158" s="16">
        <f>((1+Tabla3[[#This Row],[Relativa intermensual]])^12)-1</f>
        <v>0.16903572803833167</v>
      </c>
      <c r="F158" s="16">
        <v>8.85</v>
      </c>
      <c r="G158" s="16">
        <f t="shared" si="7"/>
        <v>8.8499999999999995E-2</v>
      </c>
      <c r="H158" s="16">
        <v>1.31</v>
      </c>
      <c r="I158" s="11">
        <f t="shared" si="8"/>
        <v>1.3100000000000001E-2</v>
      </c>
      <c r="J158" s="11"/>
      <c r="K158" s="5"/>
      <c r="Y158" s="4"/>
    </row>
    <row r="159" spans="1:25" x14ac:dyDescent="0.25">
      <c r="A159" s="15">
        <v>37288</v>
      </c>
      <c r="B159" s="11">
        <v>111.31</v>
      </c>
      <c r="C159" s="16">
        <v>0.88</v>
      </c>
      <c r="D159" s="16">
        <f t="shared" si="6"/>
        <v>8.8000000000000005E-3</v>
      </c>
      <c r="E159" s="16">
        <f>((1+Tabla3[[#This Row],[Relativa intermensual]])^12)-1</f>
        <v>0.11086397456076313</v>
      </c>
      <c r="F159" s="16">
        <v>9.01</v>
      </c>
      <c r="G159" s="16">
        <f t="shared" si="7"/>
        <v>9.01E-2</v>
      </c>
      <c r="H159" s="16">
        <v>2.2000000000000002</v>
      </c>
      <c r="I159" s="11">
        <f t="shared" si="8"/>
        <v>2.2000000000000002E-2</v>
      </c>
      <c r="J159" s="11"/>
      <c r="K159" s="5"/>
      <c r="Y159" s="4"/>
    </row>
    <row r="160" spans="1:25" x14ac:dyDescent="0.25">
      <c r="A160" s="15">
        <v>37316</v>
      </c>
      <c r="B160" s="11">
        <v>112.03</v>
      </c>
      <c r="C160" s="16">
        <v>0.65</v>
      </c>
      <c r="D160" s="16">
        <f t="shared" si="6"/>
        <v>6.5000000000000006E-3</v>
      </c>
      <c r="E160" s="16">
        <f>((1+Tabla3[[#This Row],[Relativa intermensual]])^12)-1</f>
        <v>8.0849810365514863E-2</v>
      </c>
      <c r="F160" s="16">
        <v>9.1300000000000008</v>
      </c>
      <c r="G160" s="16">
        <f t="shared" si="7"/>
        <v>9.1300000000000006E-2</v>
      </c>
      <c r="H160" s="16">
        <v>2.86</v>
      </c>
      <c r="I160" s="11">
        <f t="shared" si="8"/>
        <v>2.86E-2</v>
      </c>
      <c r="J160" s="11"/>
      <c r="K160" s="5"/>
      <c r="Y160" s="4"/>
    </row>
    <row r="161" spans="1:25" x14ac:dyDescent="0.25">
      <c r="A161" s="15">
        <v>37347</v>
      </c>
      <c r="B161" s="11">
        <v>112.64</v>
      </c>
      <c r="C161" s="16">
        <v>0.54</v>
      </c>
      <c r="D161" s="16">
        <f t="shared" si="6"/>
        <v>5.4000000000000003E-3</v>
      </c>
      <c r="E161" s="16">
        <f>((1+Tabla3[[#This Row],[Relativa intermensual]])^12)-1</f>
        <v>6.6759626640876535E-2</v>
      </c>
      <c r="F161" s="16">
        <v>9.25</v>
      </c>
      <c r="G161" s="16">
        <f t="shared" si="7"/>
        <v>9.2499999999999999E-2</v>
      </c>
      <c r="H161" s="16">
        <v>3.42</v>
      </c>
      <c r="I161" s="11">
        <f t="shared" si="8"/>
        <v>3.4200000000000001E-2</v>
      </c>
      <c r="J161" s="11"/>
      <c r="K161" s="5"/>
      <c r="Y161" s="4"/>
    </row>
    <row r="162" spans="1:25" x14ac:dyDescent="0.25">
      <c r="A162" s="15">
        <v>37377</v>
      </c>
      <c r="B162" s="11">
        <v>113.04</v>
      </c>
      <c r="C162" s="16">
        <v>0.36</v>
      </c>
      <c r="D162" s="16">
        <f t="shared" si="6"/>
        <v>3.5999999999999999E-3</v>
      </c>
      <c r="E162" s="16">
        <f>((1+Tabla3[[#This Row],[Relativa intermensual]])^12)-1</f>
        <v>4.4065707941903121E-2</v>
      </c>
      <c r="F162" s="16">
        <v>9.31</v>
      </c>
      <c r="G162" s="16">
        <f t="shared" si="7"/>
        <v>9.3100000000000002E-2</v>
      </c>
      <c r="H162" s="16">
        <v>3.79</v>
      </c>
      <c r="I162" s="11">
        <f t="shared" si="8"/>
        <v>3.7900000000000003E-2</v>
      </c>
      <c r="J162" s="11"/>
      <c r="K162" s="5"/>
      <c r="Y162" s="4"/>
    </row>
    <row r="163" spans="1:25" x14ac:dyDescent="0.25">
      <c r="A163" s="15">
        <v>37408</v>
      </c>
      <c r="B163" s="11">
        <v>113.69</v>
      </c>
      <c r="C163" s="16">
        <v>0.57999999999999996</v>
      </c>
      <c r="D163" s="16">
        <f t="shared" si="6"/>
        <v>5.7999999999999996E-3</v>
      </c>
      <c r="E163" s="16">
        <f>((1+Tabla3[[#This Row],[Relativa intermensual]])^12)-1</f>
        <v>7.1863730040249596E-2</v>
      </c>
      <c r="F163" s="16">
        <v>9.14</v>
      </c>
      <c r="G163" s="16">
        <f t="shared" si="7"/>
        <v>9.1400000000000009E-2</v>
      </c>
      <c r="H163" s="16">
        <v>4.3899999999999997</v>
      </c>
      <c r="I163" s="11">
        <f t="shared" si="8"/>
        <v>4.3899999999999995E-2</v>
      </c>
      <c r="J163" s="11"/>
      <c r="K163" s="5"/>
      <c r="Y163" s="4"/>
    </row>
    <row r="164" spans="1:25" x14ac:dyDescent="0.25">
      <c r="A164" s="15">
        <v>37438</v>
      </c>
      <c r="B164" s="11">
        <v>114.64</v>
      </c>
      <c r="C164" s="16">
        <v>0.84</v>
      </c>
      <c r="D164" s="16">
        <f t="shared" si="6"/>
        <v>8.3999999999999995E-3</v>
      </c>
      <c r="E164" s="16">
        <f>((1+Tabla3[[#This Row],[Relativa intermensual]])^12)-1</f>
        <v>0.10558985279256583</v>
      </c>
      <c r="F164" s="16">
        <v>9.1</v>
      </c>
      <c r="G164" s="16">
        <f t="shared" si="7"/>
        <v>9.0999999999999998E-2</v>
      </c>
      <c r="H164" s="16">
        <v>5.26</v>
      </c>
      <c r="I164" s="11">
        <f t="shared" si="8"/>
        <v>5.2600000000000001E-2</v>
      </c>
      <c r="J164" s="11"/>
      <c r="K164" s="5"/>
      <c r="Y164" s="4"/>
    </row>
    <row r="165" spans="1:25" x14ac:dyDescent="0.25">
      <c r="A165" s="15">
        <v>37469</v>
      </c>
      <c r="B165" s="11">
        <v>114.61</v>
      </c>
      <c r="C165" s="16">
        <v>-0.03</v>
      </c>
      <c r="D165" s="16">
        <f t="shared" si="6"/>
        <v>-2.9999999999999997E-4</v>
      </c>
      <c r="E165" s="16">
        <f>((1+Tabla3[[#This Row],[Relativa intermensual]])^12)-1</f>
        <v>-3.5940659359919858E-3</v>
      </c>
      <c r="F165" s="16">
        <v>7.73</v>
      </c>
      <c r="G165" s="16">
        <f t="shared" si="7"/>
        <v>7.7300000000000008E-2</v>
      </c>
      <c r="H165" s="16">
        <v>5.23</v>
      </c>
      <c r="I165" s="11">
        <f t="shared" si="8"/>
        <v>5.2300000000000006E-2</v>
      </c>
      <c r="J165" s="11"/>
      <c r="K165" s="5"/>
      <c r="Y165" s="4"/>
    </row>
    <row r="166" spans="1:25" x14ac:dyDescent="0.25">
      <c r="A166" s="15">
        <v>37500</v>
      </c>
      <c r="B166" s="11">
        <v>114.31</v>
      </c>
      <c r="C166" s="16">
        <v>-0.26</v>
      </c>
      <c r="D166" s="16">
        <f t="shared" si="6"/>
        <v>-2.5999999999999999E-3</v>
      </c>
      <c r="E166" s="16">
        <f>((1+Tabla3[[#This Row],[Relativa intermensual]])^12)-1</f>
        <v>-3.0757684193504331E-2</v>
      </c>
      <c r="F166" s="16">
        <v>7.1</v>
      </c>
      <c r="G166" s="16">
        <f t="shared" si="7"/>
        <v>7.0999999999999994E-2</v>
      </c>
      <c r="H166" s="16">
        <v>4.96</v>
      </c>
      <c r="I166" s="11">
        <f t="shared" si="8"/>
        <v>4.9599999999999998E-2</v>
      </c>
      <c r="J166" s="11"/>
      <c r="K166" s="5"/>
      <c r="Y166" s="4"/>
    </row>
    <row r="167" spans="1:25" x14ac:dyDescent="0.25">
      <c r="A167" s="15">
        <v>37530</v>
      </c>
      <c r="B167" s="11">
        <v>114.63</v>
      </c>
      <c r="C167" s="16">
        <v>0.28000000000000003</v>
      </c>
      <c r="D167" s="16">
        <f t="shared" si="6"/>
        <v>2.8000000000000004E-3</v>
      </c>
      <c r="E167" s="16">
        <f>((1+Tabla3[[#This Row],[Relativa intermensual]])^12)-1</f>
        <v>3.412230000222416E-2</v>
      </c>
      <c r="F167" s="16">
        <v>6.6</v>
      </c>
      <c r="G167" s="16">
        <f t="shared" si="7"/>
        <v>6.6000000000000003E-2</v>
      </c>
      <c r="H167" s="16">
        <v>5.25</v>
      </c>
      <c r="I167" s="11">
        <f t="shared" si="8"/>
        <v>5.2499999999999998E-2</v>
      </c>
      <c r="J167" s="11"/>
      <c r="K167" s="5"/>
      <c r="Y167" s="4"/>
    </row>
    <row r="168" spans="1:25" x14ac:dyDescent="0.25">
      <c r="A168" s="15">
        <v>37561</v>
      </c>
      <c r="B168" s="11">
        <v>115.15</v>
      </c>
      <c r="C168" s="16">
        <v>0.45</v>
      </c>
      <c r="D168" s="16">
        <f t="shared" si="6"/>
        <v>4.5000000000000005E-3</v>
      </c>
      <c r="E168" s="16">
        <f>((1+Tabla3[[#This Row],[Relativa intermensual]])^12)-1</f>
        <v>5.5356751950101257E-2</v>
      </c>
      <c r="F168" s="16">
        <v>6.34</v>
      </c>
      <c r="G168" s="16">
        <f t="shared" si="7"/>
        <v>6.3399999999999998E-2</v>
      </c>
      <c r="H168" s="16">
        <v>5.73</v>
      </c>
      <c r="I168" s="11">
        <f t="shared" si="8"/>
        <v>5.7300000000000004E-2</v>
      </c>
      <c r="J168" s="11"/>
      <c r="K168" s="5"/>
      <c r="Y168" s="4"/>
    </row>
    <row r="169" spans="1:25" x14ac:dyDescent="0.25">
      <c r="A169" s="15">
        <v>37591</v>
      </c>
      <c r="B169" s="11">
        <v>115.8</v>
      </c>
      <c r="C169" s="16">
        <v>0.56000000000000005</v>
      </c>
      <c r="D169" s="16">
        <f t="shared" si="6"/>
        <v>5.6000000000000008E-3</v>
      </c>
      <c r="E169" s="16">
        <f>((1+Tabla3[[#This Row],[Relativa intermensual]])^12)-1</f>
        <v>6.9308886717982077E-2</v>
      </c>
      <c r="F169" s="16">
        <v>6.33</v>
      </c>
      <c r="G169" s="16">
        <f t="shared" si="7"/>
        <v>6.3299999999999995E-2</v>
      </c>
      <c r="H169" s="16">
        <v>6.33</v>
      </c>
      <c r="I169" s="11">
        <f t="shared" si="8"/>
        <v>6.3299999999999995E-2</v>
      </c>
      <c r="J169" s="11"/>
      <c r="K169" s="5"/>
      <c r="Y169" s="4"/>
    </row>
    <row r="170" spans="1:25" x14ac:dyDescent="0.25">
      <c r="A170" s="15">
        <v>37622</v>
      </c>
      <c r="B170" s="11">
        <v>117.18</v>
      </c>
      <c r="C170" s="16">
        <v>1.19</v>
      </c>
      <c r="D170" s="16">
        <f t="shared" si="6"/>
        <v>1.1899999999999999E-2</v>
      </c>
      <c r="E170" s="16">
        <f>((1+Tabla3[[#This Row],[Relativa intermensual]])^12)-1</f>
        <v>0.15252711305920341</v>
      </c>
      <c r="F170" s="16">
        <v>6.2</v>
      </c>
      <c r="G170" s="16">
        <f t="shared" si="7"/>
        <v>6.2E-2</v>
      </c>
      <c r="H170" s="16">
        <v>1.19</v>
      </c>
      <c r="I170" s="11">
        <f t="shared" si="8"/>
        <v>1.1899999999999999E-2</v>
      </c>
      <c r="J170" s="11"/>
      <c r="K170" s="5"/>
      <c r="Y170" s="4"/>
    </row>
    <row r="171" spans="1:25" x14ac:dyDescent="0.25">
      <c r="A171" s="15">
        <v>37653</v>
      </c>
      <c r="B171" s="11">
        <v>117.99</v>
      </c>
      <c r="C171" s="16">
        <v>0.69</v>
      </c>
      <c r="D171" s="16">
        <f t="shared" si="6"/>
        <v>6.8999999999999999E-3</v>
      </c>
      <c r="E171" s="16">
        <f>((1+Tabla3[[#This Row],[Relativa intermensual]])^12)-1</f>
        <v>8.6015666489925202E-2</v>
      </c>
      <c r="F171" s="16">
        <v>6</v>
      </c>
      <c r="G171" s="16">
        <f t="shared" si="7"/>
        <v>0.06</v>
      </c>
      <c r="H171" s="16">
        <v>1.89</v>
      </c>
      <c r="I171" s="11">
        <f t="shared" si="8"/>
        <v>1.89E-2</v>
      </c>
      <c r="J171" s="11"/>
      <c r="K171" s="5"/>
      <c r="Y171" s="4"/>
    </row>
    <row r="172" spans="1:25" x14ac:dyDescent="0.25">
      <c r="A172" s="15">
        <v>37681</v>
      </c>
      <c r="B172" s="11">
        <v>118.5</v>
      </c>
      <c r="C172" s="16">
        <v>0.43</v>
      </c>
      <c r="D172" s="16">
        <f t="shared" si="6"/>
        <v>4.3E-3</v>
      </c>
      <c r="E172" s="16">
        <f>((1+Tabla3[[#This Row],[Relativa intermensual]])^12)-1</f>
        <v>5.283800194081878E-2</v>
      </c>
      <c r="F172" s="16">
        <v>5.78</v>
      </c>
      <c r="G172" s="16">
        <f t="shared" si="7"/>
        <v>5.7800000000000004E-2</v>
      </c>
      <c r="H172" s="16">
        <v>2.33</v>
      </c>
      <c r="I172" s="11">
        <f t="shared" si="8"/>
        <v>2.3300000000000001E-2</v>
      </c>
      <c r="J172" s="11"/>
      <c r="K172" s="5"/>
      <c r="Y172" s="4"/>
    </row>
    <row r="173" spans="1:25" x14ac:dyDescent="0.25">
      <c r="A173" s="15">
        <v>37712</v>
      </c>
      <c r="B173" s="11">
        <v>119.03</v>
      </c>
      <c r="C173" s="16">
        <v>0.45</v>
      </c>
      <c r="D173" s="16">
        <f t="shared" si="6"/>
        <v>4.5000000000000005E-3</v>
      </c>
      <c r="E173" s="16">
        <f>((1+Tabla3[[#This Row],[Relativa intermensual]])^12)-1</f>
        <v>5.5356751950101257E-2</v>
      </c>
      <c r="F173" s="16">
        <v>5.67</v>
      </c>
      <c r="G173" s="16">
        <f t="shared" si="7"/>
        <v>5.67E-2</v>
      </c>
      <c r="H173" s="16">
        <v>2.79</v>
      </c>
      <c r="I173" s="11">
        <f t="shared" si="8"/>
        <v>2.7900000000000001E-2</v>
      </c>
      <c r="J173" s="11"/>
      <c r="K173" s="5"/>
      <c r="Y173" s="4"/>
    </row>
    <row r="174" spans="1:25" x14ac:dyDescent="0.25">
      <c r="A174" s="15">
        <v>37742</v>
      </c>
      <c r="B174" s="11">
        <v>119.33</v>
      </c>
      <c r="C174" s="16">
        <v>0.25</v>
      </c>
      <c r="D174" s="16">
        <f t="shared" si="6"/>
        <v>2.5000000000000001E-3</v>
      </c>
      <c r="E174" s="16">
        <f>((1+Tabla3[[#This Row],[Relativa intermensual]])^12)-1</f>
        <v>3.0415956913506736E-2</v>
      </c>
      <c r="F174" s="16">
        <v>5.56</v>
      </c>
      <c r="G174" s="16">
        <f t="shared" si="7"/>
        <v>5.5599999999999997E-2</v>
      </c>
      <c r="H174" s="16">
        <v>3.05</v>
      </c>
      <c r="I174" s="11">
        <f t="shared" si="8"/>
        <v>3.0499999999999999E-2</v>
      </c>
      <c r="J174" s="11"/>
      <c r="K174" s="5"/>
      <c r="Y174" s="4"/>
    </row>
    <row r="175" spans="1:25" x14ac:dyDescent="0.25">
      <c r="A175" s="15">
        <v>37773</v>
      </c>
      <c r="B175" s="11">
        <v>119.65</v>
      </c>
      <c r="C175" s="16">
        <v>0.27</v>
      </c>
      <c r="D175" s="16">
        <f t="shared" si="6"/>
        <v>2.7000000000000001E-3</v>
      </c>
      <c r="E175" s="16">
        <f>((1+Tabla3[[#This Row],[Relativa intermensual]])^12)-1</f>
        <v>3.2885496680331583E-2</v>
      </c>
      <c r="F175" s="16">
        <v>5.24</v>
      </c>
      <c r="G175" s="16">
        <f t="shared" si="7"/>
        <v>5.2400000000000002E-2</v>
      </c>
      <c r="H175" s="16">
        <v>3.32</v>
      </c>
      <c r="I175" s="11">
        <f t="shared" si="8"/>
        <v>3.32E-2</v>
      </c>
      <c r="J175" s="11"/>
      <c r="K175" s="5"/>
      <c r="Y175" s="4"/>
    </row>
    <row r="176" spans="1:25" x14ac:dyDescent="0.25">
      <c r="A176" s="15">
        <v>37803</v>
      </c>
      <c r="B176" s="11">
        <v>119.97</v>
      </c>
      <c r="C176" s="16">
        <v>0.27</v>
      </c>
      <c r="D176" s="16">
        <f t="shared" si="6"/>
        <v>2.7000000000000001E-3</v>
      </c>
      <c r="E176" s="16">
        <f>((1+Tabla3[[#This Row],[Relativa intermensual]])^12)-1</f>
        <v>3.2885496680331583E-2</v>
      </c>
      <c r="F176" s="16">
        <v>4.6500000000000004</v>
      </c>
      <c r="G176" s="16">
        <f t="shared" si="7"/>
        <v>4.6500000000000007E-2</v>
      </c>
      <c r="H176" s="16">
        <v>3.6</v>
      </c>
      <c r="I176" s="11">
        <f t="shared" si="8"/>
        <v>3.6000000000000004E-2</v>
      </c>
      <c r="J176" s="11"/>
      <c r="K176" s="5"/>
      <c r="Y176" s="4"/>
    </row>
    <row r="177" spans="1:25" x14ac:dyDescent="0.25">
      <c r="A177" s="15">
        <v>37834</v>
      </c>
      <c r="B177" s="11">
        <v>120.3</v>
      </c>
      <c r="C177" s="16">
        <v>0.28000000000000003</v>
      </c>
      <c r="D177" s="16">
        <f t="shared" si="6"/>
        <v>2.8000000000000004E-3</v>
      </c>
      <c r="E177" s="16">
        <f>((1+Tabla3[[#This Row],[Relativa intermensual]])^12)-1</f>
        <v>3.412230000222416E-2</v>
      </c>
      <c r="F177" s="16">
        <v>4.96</v>
      </c>
      <c r="G177" s="16">
        <f t="shared" si="7"/>
        <v>4.9599999999999998E-2</v>
      </c>
      <c r="H177" s="16">
        <v>3.89</v>
      </c>
      <c r="I177" s="11">
        <f t="shared" si="8"/>
        <v>3.8900000000000004E-2</v>
      </c>
      <c r="J177" s="11"/>
      <c r="K177" s="5"/>
      <c r="Y177" s="4"/>
    </row>
    <row r="178" spans="1:25" x14ac:dyDescent="0.25">
      <c r="A178" s="15">
        <v>37865</v>
      </c>
      <c r="B178" s="11">
        <v>120.8</v>
      </c>
      <c r="C178" s="16">
        <v>0.42</v>
      </c>
      <c r="D178" s="16">
        <f t="shared" si="6"/>
        <v>4.1999999999999997E-3</v>
      </c>
      <c r="E178" s="16">
        <f>((1+Tabla3[[#This Row],[Relativa intermensual]])^12)-1</f>
        <v>5.1580694429116614E-2</v>
      </c>
      <c r="F178" s="16">
        <v>5.68</v>
      </c>
      <c r="G178" s="16">
        <f t="shared" si="7"/>
        <v>5.6799999999999996E-2</v>
      </c>
      <c r="H178" s="16">
        <v>4.32</v>
      </c>
      <c r="I178" s="11">
        <f t="shared" si="8"/>
        <v>4.3200000000000002E-2</v>
      </c>
      <c r="J178" s="11"/>
      <c r="K178" s="5"/>
      <c r="Y178" s="4"/>
    </row>
    <row r="179" spans="1:25" x14ac:dyDescent="0.25">
      <c r="A179" s="15">
        <v>37895</v>
      </c>
      <c r="B179" s="11">
        <v>121.32</v>
      </c>
      <c r="C179" s="16">
        <v>0.43</v>
      </c>
      <c r="D179" s="16">
        <f t="shared" si="6"/>
        <v>4.3E-3</v>
      </c>
      <c r="E179" s="16">
        <f>((1+Tabla3[[#This Row],[Relativa intermensual]])^12)-1</f>
        <v>5.283800194081878E-2</v>
      </c>
      <c r="F179" s="16">
        <v>5.84</v>
      </c>
      <c r="G179" s="16">
        <f t="shared" si="7"/>
        <v>5.8400000000000001E-2</v>
      </c>
      <c r="H179" s="16">
        <v>4.7699999999999996</v>
      </c>
      <c r="I179" s="11">
        <f t="shared" si="8"/>
        <v>4.7699999999999992E-2</v>
      </c>
      <c r="J179" s="11"/>
      <c r="K179" s="5"/>
      <c r="Y179" s="4"/>
    </row>
    <row r="180" spans="1:25" x14ac:dyDescent="0.25">
      <c r="A180" s="15">
        <v>37926</v>
      </c>
      <c r="B180" s="11">
        <v>121.87</v>
      </c>
      <c r="C180" s="16">
        <v>0.45</v>
      </c>
      <c r="D180" s="16">
        <f t="shared" si="6"/>
        <v>4.5000000000000005E-3</v>
      </c>
      <c r="E180" s="16">
        <f>((1+Tabla3[[#This Row],[Relativa intermensual]])^12)-1</f>
        <v>5.5356751950101257E-2</v>
      </c>
      <c r="F180" s="16">
        <v>5.84</v>
      </c>
      <c r="G180" s="16">
        <f t="shared" si="7"/>
        <v>5.8400000000000001E-2</v>
      </c>
      <c r="H180" s="16">
        <v>5.24</v>
      </c>
      <c r="I180" s="11">
        <f t="shared" si="8"/>
        <v>5.2400000000000002E-2</v>
      </c>
      <c r="J180" s="11"/>
      <c r="K180" s="5"/>
      <c r="Y180" s="4"/>
    </row>
    <row r="181" spans="1:25" x14ac:dyDescent="0.25">
      <c r="A181" s="15">
        <v>37956</v>
      </c>
      <c r="B181" s="11">
        <v>122.58</v>
      </c>
      <c r="C181" s="16">
        <v>0.57999999999999996</v>
      </c>
      <c r="D181" s="16">
        <f t="shared" si="6"/>
        <v>5.7999999999999996E-3</v>
      </c>
      <c r="E181" s="16">
        <f>((1+Tabla3[[#This Row],[Relativa intermensual]])^12)-1</f>
        <v>7.1863730040249596E-2</v>
      </c>
      <c r="F181" s="16">
        <v>5.85</v>
      </c>
      <c r="G181" s="16">
        <f t="shared" si="7"/>
        <v>5.8499999999999996E-2</v>
      </c>
      <c r="H181" s="16">
        <v>5.85</v>
      </c>
      <c r="I181" s="11">
        <f t="shared" si="8"/>
        <v>5.8499999999999996E-2</v>
      </c>
      <c r="J181" s="11"/>
      <c r="K181" s="5"/>
      <c r="Y181" s="4"/>
    </row>
    <row r="182" spans="1:25" x14ac:dyDescent="0.25">
      <c r="A182" s="15">
        <v>37987</v>
      </c>
      <c r="B182" s="11">
        <v>124.46</v>
      </c>
      <c r="C182" s="16">
        <v>1.53</v>
      </c>
      <c r="D182" s="16">
        <f t="shared" si="6"/>
        <v>1.5300000000000001E-2</v>
      </c>
      <c r="E182" s="16">
        <f>((1+Tabla3[[#This Row],[Relativa intermensual]])^12)-1</f>
        <v>0.19986568804493388</v>
      </c>
      <c r="F182" s="16">
        <v>6.21</v>
      </c>
      <c r="G182" s="16">
        <f t="shared" si="7"/>
        <v>6.2100000000000002E-2</v>
      </c>
      <c r="H182" s="16">
        <v>1.53</v>
      </c>
      <c r="I182" s="11">
        <f t="shared" si="8"/>
        <v>1.5300000000000001E-2</v>
      </c>
      <c r="J182" s="11"/>
      <c r="K182" s="5"/>
      <c r="Y182" s="4"/>
    </row>
    <row r="183" spans="1:25" x14ac:dyDescent="0.25">
      <c r="A183" s="15">
        <v>38018</v>
      </c>
      <c r="B183" s="11">
        <v>125.38</v>
      </c>
      <c r="C183" s="16">
        <v>0.74</v>
      </c>
      <c r="D183" s="16">
        <f t="shared" si="6"/>
        <v>7.4000000000000003E-3</v>
      </c>
      <c r="E183" s="16">
        <f>((1+Tabla3[[#This Row],[Relativa intermensual]])^12)-1</f>
        <v>9.2504811342739135E-2</v>
      </c>
      <c r="F183" s="16">
        <v>6.26</v>
      </c>
      <c r="G183" s="16">
        <f t="shared" si="7"/>
        <v>6.2600000000000003E-2</v>
      </c>
      <c r="H183" s="16">
        <v>2.2799999999999998</v>
      </c>
      <c r="I183" s="11">
        <f t="shared" si="8"/>
        <v>2.2799999999999997E-2</v>
      </c>
      <c r="J183" s="11"/>
      <c r="K183" s="5"/>
      <c r="Y183" s="4"/>
    </row>
    <row r="184" spans="1:25" x14ac:dyDescent="0.25">
      <c r="A184" s="15">
        <v>38047</v>
      </c>
      <c r="B184" s="11">
        <v>126.28</v>
      </c>
      <c r="C184" s="16">
        <v>0.72</v>
      </c>
      <c r="D184" s="16">
        <f t="shared" si="6"/>
        <v>7.1999999999999998E-3</v>
      </c>
      <c r="E184" s="16">
        <f>((1+Tabla3[[#This Row],[Relativa intermensual]])^12)-1</f>
        <v>8.9904900269945021E-2</v>
      </c>
      <c r="F184" s="16">
        <v>6.57</v>
      </c>
      <c r="G184" s="16">
        <f t="shared" si="7"/>
        <v>6.5700000000000008E-2</v>
      </c>
      <c r="H184" s="16">
        <v>3.02</v>
      </c>
      <c r="I184" s="11">
        <f t="shared" si="8"/>
        <v>3.0200000000000001E-2</v>
      </c>
      <c r="J184" s="11"/>
      <c r="K184" s="5"/>
      <c r="Y184" s="4"/>
    </row>
    <row r="185" spans="1:25" x14ac:dyDescent="0.25">
      <c r="A185" s="15">
        <v>38078</v>
      </c>
      <c r="B185" s="11">
        <v>126.95</v>
      </c>
      <c r="C185" s="16">
        <v>0.53</v>
      </c>
      <c r="D185" s="16">
        <f t="shared" si="6"/>
        <v>5.3E-3</v>
      </c>
      <c r="E185" s="16">
        <f>((1+Tabla3[[#This Row],[Relativa intermensual]])^12)-1</f>
        <v>6.5487086851492293E-2</v>
      </c>
      <c r="F185" s="16">
        <v>6.65</v>
      </c>
      <c r="G185" s="16">
        <f t="shared" si="7"/>
        <v>6.6500000000000004E-2</v>
      </c>
      <c r="H185" s="16">
        <v>3.57</v>
      </c>
      <c r="I185" s="11">
        <f t="shared" si="8"/>
        <v>3.5699999999999996E-2</v>
      </c>
      <c r="J185" s="11"/>
      <c r="K185" s="5"/>
      <c r="Y185" s="4"/>
    </row>
    <row r="186" spans="1:25" x14ac:dyDescent="0.25">
      <c r="A186" s="15">
        <v>38108</v>
      </c>
      <c r="B186" s="11">
        <v>128</v>
      </c>
      <c r="C186" s="16">
        <v>0.83</v>
      </c>
      <c r="D186" s="16">
        <f t="shared" si="6"/>
        <v>8.3000000000000001E-3</v>
      </c>
      <c r="E186" s="16">
        <f>((1+Tabla3[[#This Row],[Relativa intermensual]])^12)-1</f>
        <v>0.10427491382834453</v>
      </c>
      <c r="F186" s="16">
        <v>7.27</v>
      </c>
      <c r="G186" s="16">
        <f t="shared" si="7"/>
        <v>7.2700000000000001E-2</v>
      </c>
      <c r="H186" s="16">
        <v>4.42</v>
      </c>
      <c r="I186" s="11">
        <f t="shared" si="8"/>
        <v>4.4199999999999996E-2</v>
      </c>
      <c r="J186" s="11"/>
      <c r="K186" s="5"/>
      <c r="Y186" s="4"/>
    </row>
    <row r="187" spans="1:25" x14ac:dyDescent="0.25">
      <c r="A187" s="15">
        <v>38139</v>
      </c>
      <c r="B187" s="11">
        <v>128.51</v>
      </c>
      <c r="C187" s="16">
        <v>0.4</v>
      </c>
      <c r="D187" s="16">
        <f t="shared" si="6"/>
        <v>4.0000000000000001E-3</v>
      </c>
      <c r="E187" s="16">
        <f>((1+Tabla3[[#This Row],[Relativa intermensual]])^12)-1</f>
        <v>4.9070207534805954E-2</v>
      </c>
      <c r="F187" s="16">
        <v>7.4</v>
      </c>
      <c r="G187" s="16">
        <f t="shared" si="7"/>
        <v>7.400000000000001E-2</v>
      </c>
      <c r="H187" s="16">
        <v>4.84</v>
      </c>
      <c r="I187" s="11">
        <f t="shared" si="8"/>
        <v>4.8399999999999999E-2</v>
      </c>
      <c r="J187" s="11"/>
      <c r="K187" s="5"/>
      <c r="Y187" s="4"/>
    </row>
    <row r="188" spans="1:25" x14ac:dyDescent="0.25">
      <c r="A188" s="15">
        <v>38169</v>
      </c>
      <c r="B188" s="11">
        <v>129.13</v>
      </c>
      <c r="C188" s="16">
        <v>0.48</v>
      </c>
      <c r="D188" s="16">
        <f t="shared" si="6"/>
        <v>4.7999999999999996E-3</v>
      </c>
      <c r="E188" s="16">
        <f>((1+Tabla3[[#This Row],[Relativa intermensual]])^12)-1</f>
        <v>5.9145235035986454E-2</v>
      </c>
      <c r="F188" s="16">
        <v>7.64</v>
      </c>
      <c r="G188" s="16">
        <f t="shared" si="7"/>
        <v>7.6399999999999996E-2</v>
      </c>
      <c r="H188" s="16">
        <v>5.34</v>
      </c>
      <c r="I188" s="11">
        <f t="shared" si="8"/>
        <v>5.3399999999999996E-2</v>
      </c>
      <c r="J188" s="11"/>
      <c r="K188" s="5"/>
      <c r="Y188" s="4"/>
    </row>
    <row r="189" spans="1:25" x14ac:dyDescent="0.25">
      <c r="A189" s="15">
        <v>38200</v>
      </c>
      <c r="B189" s="11">
        <v>129.51</v>
      </c>
      <c r="C189" s="16">
        <v>0.28999999999999998</v>
      </c>
      <c r="D189" s="16">
        <f t="shared" si="6"/>
        <v>2.8999999999999998E-3</v>
      </c>
      <c r="E189" s="16">
        <f>((1+Tabla3[[#This Row],[Relativa intermensual]])^12)-1</f>
        <v>3.5360460753407263E-2</v>
      </c>
      <c r="F189" s="16">
        <v>7.66</v>
      </c>
      <c r="G189" s="16">
        <f t="shared" si="7"/>
        <v>7.6600000000000001E-2</v>
      </c>
      <c r="H189" s="16">
        <v>5.65</v>
      </c>
      <c r="I189" s="11">
        <f t="shared" si="8"/>
        <v>5.6500000000000002E-2</v>
      </c>
      <c r="J189" s="11"/>
      <c r="K189" s="5"/>
      <c r="Y189" s="4"/>
    </row>
    <row r="190" spans="1:25" x14ac:dyDescent="0.25">
      <c r="A190" s="15">
        <v>38231</v>
      </c>
      <c r="B190" s="11">
        <v>130.52000000000001</v>
      </c>
      <c r="C190" s="16">
        <v>0.78</v>
      </c>
      <c r="D190" s="16">
        <f t="shared" si="6"/>
        <v>7.8000000000000005E-3</v>
      </c>
      <c r="E190" s="16">
        <f>((1+Tabla3[[#This Row],[Relativa intermensual]])^12)-1</f>
        <v>9.7721696761175814E-2</v>
      </c>
      <c r="F190" s="16">
        <v>8.0500000000000007</v>
      </c>
      <c r="G190" s="16">
        <f t="shared" si="7"/>
        <v>8.0500000000000002E-2</v>
      </c>
      <c r="H190" s="16">
        <v>6.48</v>
      </c>
      <c r="I190" s="11">
        <f t="shared" si="8"/>
        <v>6.480000000000001E-2</v>
      </c>
      <c r="J190" s="11"/>
      <c r="K190" s="5"/>
      <c r="Y190" s="4"/>
    </row>
    <row r="191" spans="1:25" x14ac:dyDescent="0.25">
      <c r="A191" s="15">
        <v>38261</v>
      </c>
      <c r="B191" s="11">
        <v>131.80000000000001</v>
      </c>
      <c r="C191" s="16">
        <v>0.98</v>
      </c>
      <c r="D191" s="16">
        <f t="shared" si="6"/>
        <v>9.7999999999999997E-3</v>
      </c>
      <c r="E191" s="16">
        <f>((1+Tabla3[[#This Row],[Relativa intermensual]])^12)-1</f>
        <v>0.12415034037835659</v>
      </c>
      <c r="F191" s="16">
        <v>8.64</v>
      </c>
      <c r="G191" s="16">
        <f t="shared" si="7"/>
        <v>8.6400000000000005E-2</v>
      </c>
      <c r="H191" s="16">
        <v>7.52</v>
      </c>
      <c r="I191" s="11">
        <f t="shared" si="8"/>
        <v>7.5199999999999989E-2</v>
      </c>
      <c r="J191" s="11"/>
      <c r="K191" s="5"/>
      <c r="Y191" s="4"/>
    </row>
    <row r="192" spans="1:25" x14ac:dyDescent="0.25">
      <c r="A192" s="15">
        <v>38292</v>
      </c>
      <c r="B192" s="11">
        <v>133.11000000000001</v>
      </c>
      <c r="C192" s="16">
        <v>0.99</v>
      </c>
      <c r="D192" s="16">
        <f t="shared" si="6"/>
        <v>9.8999999999999991E-3</v>
      </c>
      <c r="E192" s="16">
        <f>((1+Tabla3[[#This Row],[Relativa intermensual]])^12)-1</f>
        <v>0.12548695692601797</v>
      </c>
      <c r="F192" s="16">
        <v>9.2200000000000006</v>
      </c>
      <c r="G192" s="16">
        <f t="shared" si="7"/>
        <v>9.2200000000000004E-2</v>
      </c>
      <c r="H192" s="16">
        <v>8.59</v>
      </c>
      <c r="I192" s="11">
        <f t="shared" si="8"/>
        <v>8.5900000000000004E-2</v>
      </c>
      <c r="J192" s="11"/>
      <c r="K192" s="5"/>
      <c r="Y192" s="4"/>
    </row>
    <row r="193" spans="1:25" x14ac:dyDescent="0.25">
      <c r="A193" s="15">
        <v>38322</v>
      </c>
      <c r="B193" s="11">
        <v>133.88999999999999</v>
      </c>
      <c r="C193" s="16">
        <v>0.59</v>
      </c>
      <c r="D193" s="16">
        <f t="shared" si="6"/>
        <v>5.8999999999999999E-3</v>
      </c>
      <c r="E193" s="16">
        <f>((1+Tabla3[[#This Row],[Relativa intermensual]])^12)-1</f>
        <v>7.3143248890743306E-2</v>
      </c>
      <c r="F193" s="16">
        <v>9.23</v>
      </c>
      <c r="G193" s="16">
        <f t="shared" si="7"/>
        <v>9.2300000000000007E-2</v>
      </c>
      <c r="H193" s="16">
        <v>9.23</v>
      </c>
      <c r="I193" s="11">
        <f t="shared" si="8"/>
        <v>9.2300000000000007E-2</v>
      </c>
      <c r="J193" s="11"/>
      <c r="K193" s="5"/>
      <c r="Y193" s="4"/>
    </row>
    <row r="194" spans="1:25" x14ac:dyDescent="0.25">
      <c r="A194" s="15">
        <v>38353</v>
      </c>
      <c r="B194" s="11">
        <v>135.71</v>
      </c>
      <c r="C194" s="16">
        <v>1.36</v>
      </c>
      <c r="D194" s="16">
        <f t="shared" ref="D194:D257" si="9">C194/100</f>
        <v>1.3600000000000001E-2</v>
      </c>
      <c r="E194" s="16">
        <f>((1+Tabla3[[#This Row],[Relativa intermensual]])^12)-1</f>
        <v>0.17597806877008071</v>
      </c>
      <c r="F194" s="16">
        <v>9.0399999999999991</v>
      </c>
      <c r="G194" s="16">
        <f t="shared" si="7"/>
        <v>9.0399999999999994E-2</v>
      </c>
      <c r="H194" s="16">
        <v>1.36</v>
      </c>
      <c r="I194" s="11">
        <f t="shared" si="8"/>
        <v>1.3600000000000001E-2</v>
      </c>
      <c r="J194" s="11"/>
      <c r="K194" s="5"/>
      <c r="Y194" s="4"/>
    </row>
    <row r="195" spans="1:25" x14ac:dyDescent="0.25">
      <c r="A195" s="15">
        <v>38384</v>
      </c>
      <c r="B195" s="11">
        <v>136.71</v>
      </c>
      <c r="C195" s="16">
        <v>0.74</v>
      </c>
      <c r="D195" s="16">
        <f t="shared" si="9"/>
        <v>7.4000000000000003E-3</v>
      </c>
      <c r="E195" s="16">
        <f>((1+Tabla3[[#This Row],[Relativa intermensual]])^12)-1</f>
        <v>9.2504811342739135E-2</v>
      </c>
      <c r="F195" s="16">
        <v>9.0399999999999991</v>
      </c>
      <c r="G195" s="16">
        <f t="shared" ref="G195:G258" si="10">F195/100</f>
        <v>9.0399999999999994E-2</v>
      </c>
      <c r="H195" s="16">
        <v>2.11</v>
      </c>
      <c r="I195" s="11">
        <f t="shared" ref="I195:I258" si="11">H195/100</f>
        <v>2.1099999999999997E-2</v>
      </c>
      <c r="J195" s="11"/>
      <c r="K195" s="5"/>
      <c r="Y195" s="4"/>
    </row>
    <row r="196" spans="1:25" x14ac:dyDescent="0.25">
      <c r="A196" s="15">
        <v>38412</v>
      </c>
      <c r="B196" s="11">
        <v>137.35</v>
      </c>
      <c r="C196" s="16">
        <v>0.47</v>
      </c>
      <c r="D196" s="16">
        <f t="shared" si="9"/>
        <v>4.6999999999999993E-3</v>
      </c>
      <c r="E196" s="16">
        <f>((1+Tabla3[[#This Row],[Relativa intermensual]])^12)-1</f>
        <v>5.7881024430622041E-2</v>
      </c>
      <c r="F196" s="16">
        <v>8.77</v>
      </c>
      <c r="G196" s="16">
        <f t="shared" si="10"/>
        <v>8.77E-2</v>
      </c>
      <c r="H196" s="16">
        <v>2.58</v>
      </c>
      <c r="I196" s="11">
        <f t="shared" si="11"/>
        <v>2.58E-2</v>
      </c>
      <c r="J196" s="11"/>
      <c r="K196" s="5"/>
      <c r="Y196" s="4"/>
    </row>
    <row r="197" spans="1:25" x14ac:dyDescent="0.25">
      <c r="A197" s="15">
        <v>38443</v>
      </c>
      <c r="B197" s="11">
        <v>138.22</v>
      </c>
      <c r="C197" s="16">
        <v>0.63</v>
      </c>
      <c r="D197" s="16">
        <f t="shared" si="9"/>
        <v>6.3E-3</v>
      </c>
      <c r="E197" s="16">
        <f>((1+Tabla3[[#This Row],[Relativa intermensual]])^12)-1</f>
        <v>7.827533802975073E-2</v>
      </c>
      <c r="F197" s="16">
        <v>8.8800000000000008</v>
      </c>
      <c r="G197" s="16">
        <f t="shared" si="10"/>
        <v>8.8800000000000004E-2</v>
      </c>
      <c r="H197" s="16">
        <v>3.23</v>
      </c>
      <c r="I197" s="11">
        <f t="shared" si="11"/>
        <v>3.2300000000000002E-2</v>
      </c>
      <c r="J197" s="11"/>
      <c r="K197" s="5"/>
      <c r="Y197" s="4"/>
    </row>
    <row r="198" spans="1:25" x14ac:dyDescent="0.25">
      <c r="A198" s="15">
        <v>38473</v>
      </c>
      <c r="B198" s="11">
        <v>138.91</v>
      </c>
      <c r="C198" s="16">
        <v>0.5</v>
      </c>
      <c r="D198" s="16">
        <f t="shared" si="9"/>
        <v>5.0000000000000001E-3</v>
      </c>
      <c r="E198" s="16">
        <f>((1+Tabla3[[#This Row],[Relativa intermensual]])^12)-1</f>
        <v>6.1677811864497611E-2</v>
      </c>
      <c r="F198" s="16">
        <v>8.52</v>
      </c>
      <c r="G198" s="16">
        <f t="shared" si="10"/>
        <v>8.5199999999999998E-2</v>
      </c>
      <c r="H198" s="16">
        <v>3.75</v>
      </c>
      <c r="I198" s="11">
        <f t="shared" si="11"/>
        <v>3.7499999999999999E-2</v>
      </c>
      <c r="J198" s="11"/>
      <c r="K198" s="5"/>
      <c r="Y198" s="4"/>
    </row>
    <row r="199" spans="1:25" x14ac:dyDescent="0.25">
      <c r="A199" s="15">
        <v>38504</v>
      </c>
      <c r="B199" s="11">
        <v>139.82</v>
      </c>
      <c r="C199" s="16">
        <v>0.66</v>
      </c>
      <c r="D199" s="16">
        <f t="shared" si="9"/>
        <v>6.6E-3</v>
      </c>
      <c r="E199" s="16">
        <f>((1+Tabla3[[#This Row],[Relativa intermensual]])^12)-1</f>
        <v>8.2139158364710863E-2</v>
      </c>
      <c r="F199" s="16">
        <v>8.8000000000000007</v>
      </c>
      <c r="G199" s="16">
        <f t="shared" si="10"/>
        <v>8.8000000000000009E-2</v>
      </c>
      <c r="H199" s="16">
        <v>4.43</v>
      </c>
      <c r="I199" s="11">
        <f t="shared" si="11"/>
        <v>4.4299999999999999E-2</v>
      </c>
      <c r="J199" s="11"/>
      <c r="K199" s="5"/>
      <c r="Y199" s="4"/>
    </row>
    <row r="200" spans="1:25" x14ac:dyDescent="0.25">
      <c r="A200" s="15">
        <v>38534</v>
      </c>
      <c r="B200" s="11">
        <v>141.13999999999999</v>
      </c>
      <c r="C200" s="16">
        <v>0.94</v>
      </c>
      <c r="D200" s="16">
        <f t="shared" si="9"/>
        <v>9.3999999999999986E-3</v>
      </c>
      <c r="E200" s="16">
        <f>((1+Tabla3[[#This Row],[Relativa intermensual]])^12)-1</f>
        <v>0.11881841195515697</v>
      </c>
      <c r="F200" s="16">
        <v>9.3000000000000007</v>
      </c>
      <c r="G200" s="16">
        <f t="shared" si="10"/>
        <v>9.3000000000000013E-2</v>
      </c>
      <c r="H200" s="16">
        <v>5.41</v>
      </c>
      <c r="I200" s="11">
        <f t="shared" si="11"/>
        <v>5.4100000000000002E-2</v>
      </c>
      <c r="J200" s="11"/>
      <c r="K200" s="5"/>
      <c r="Y200" s="4"/>
    </row>
    <row r="201" spans="1:25" x14ac:dyDescent="0.25">
      <c r="A201" s="15">
        <v>38565</v>
      </c>
      <c r="B201" s="11">
        <v>141.65</v>
      </c>
      <c r="C201" s="16">
        <v>0.36</v>
      </c>
      <c r="D201" s="16">
        <f t="shared" si="9"/>
        <v>3.5999999999999999E-3</v>
      </c>
      <c r="E201" s="16">
        <f>((1+Tabla3[[#This Row],[Relativa intermensual]])^12)-1</f>
        <v>4.4065707941903121E-2</v>
      </c>
      <c r="F201" s="16">
        <v>9.3699999999999992</v>
      </c>
      <c r="G201" s="16">
        <f t="shared" si="10"/>
        <v>9.3699999999999992E-2</v>
      </c>
      <c r="H201" s="16">
        <v>5.8</v>
      </c>
      <c r="I201" s="11">
        <f t="shared" si="11"/>
        <v>5.7999999999999996E-2</v>
      </c>
      <c r="J201" s="11"/>
      <c r="K201" s="5"/>
      <c r="Y201" s="4"/>
    </row>
    <row r="202" spans="1:25" x14ac:dyDescent="0.25">
      <c r="A202" s="15">
        <v>38596</v>
      </c>
      <c r="B202" s="11">
        <v>142.85</v>
      </c>
      <c r="C202" s="16">
        <v>0.85</v>
      </c>
      <c r="D202" s="16">
        <f t="shared" si="9"/>
        <v>8.5000000000000006E-3</v>
      </c>
      <c r="E202" s="16">
        <f>((1+Tabla3[[#This Row],[Relativa intermensual]])^12)-1</f>
        <v>0.10690622692343665</v>
      </c>
      <c r="F202" s="16">
        <v>9.4499999999999993</v>
      </c>
      <c r="G202" s="16">
        <f t="shared" si="10"/>
        <v>9.4499999999999987E-2</v>
      </c>
      <c r="H202" s="16">
        <v>6.69</v>
      </c>
      <c r="I202" s="11">
        <f t="shared" si="11"/>
        <v>6.6900000000000001E-2</v>
      </c>
      <c r="J202" s="11"/>
      <c r="K202" s="5"/>
      <c r="Y202" s="4"/>
    </row>
    <row r="203" spans="1:25" x14ac:dyDescent="0.25">
      <c r="A203" s="15">
        <v>38626</v>
      </c>
      <c r="B203" s="11">
        <v>145.36000000000001</v>
      </c>
      <c r="C203" s="16">
        <v>1.76</v>
      </c>
      <c r="D203" s="16">
        <f t="shared" si="9"/>
        <v>1.7600000000000001E-2</v>
      </c>
      <c r="E203" s="16">
        <f>((1+Tabla3[[#This Row],[Relativa intermensual]])^12)-1</f>
        <v>0.23289241195817478</v>
      </c>
      <c r="F203" s="16">
        <v>10.29</v>
      </c>
      <c r="G203" s="16">
        <f t="shared" si="10"/>
        <v>0.10289999999999999</v>
      </c>
      <c r="H203" s="16">
        <v>8.57</v>
      </c>
      <c r="I203" s="11">
        <f t="shared" si="11"/>
        <v>8.5699999999999998E-2</v>
      </c>
      <c r="J203" s="11"/>
      <c r="K203" s="5"/>
      <c r="Y203" s="4"/>
    </row>
    <row r="204" spans="1:25" x14ac:dyDescent="0.25">
      <c r="A204" s="15">
        <v>38657</v>
      </c>
      <c r="B204" s="11">
        <v>145.41999999999999</v>
      </c>
      <c r="C204" s="16">
        <v>0.04</v>
      </c>
      <c r="D204" s="16">
        <f t="shared" si="9"/>
        <v>4.0000000000000002E-4</v>
      </c>
      <c r="E204" s="16">
        <f>((1+Tabla3[[#This Row],[Relativa intermensual]])^12)-1</f>
        <v>4.810574092678932E-3</v>
      </c>
      <c r="F204" s="16">
        <v>9.25</v>
      </c>
      <c r="G204" s="16">
        <f t="shared" si="10"/>
        <v>9.2499999999999999E-2</v>
      </c>
      <c r="H204" s="16">
        <v>8.61</v>
      </c>
      <c r="I204" s="11">
        <f t="shared" si="11"/>
        <v>8.6099999999999996E-2</v>
      </c>
      <c r="J204" s="11"/>
      <c r="K204" s="5"/>
      <c r="Y204" s="4"/>
    </row>
    <row r="205" spans="1:25" x14ac:dyDescent="0.25">
      <c r="A205" s="15">
        <v>38687</v>
      </c>
      <c r="B205" s="11">
        <v>145.36000000000001</v>
      </c>
      <c r="C205" s="16">
        <v>-0.04</v>
      </c>
      <c r="D205" s="16">
        <f t="shared" si="9"/>
        <v>-4.0000000000000002E-4</v>
      </c>
      <c r="E205" s="16">
        <f>((1+Tabla3[[#This Row],[Relativa intermensual]])^12)-1</f>
        <v>-4.7894540673352193E-3</v>
      </c>
      <c r="F205" s="16">
        <v>8.57</v>
      </c>
      <c r="G205" s="16">
        <f t="shared" si="10"/>
        <v>8.5699999999999998E-2</v>
      </c>
      <c r="H205" s="16">
        <v>8.57</v>
      </c>
      <c r="I205" s="11">
        <f t="shared" si="11"/>
        <v>8.5699999999999998E-2</v>
      </c>
      <c r="J205" s="11"/>
      <c r="K205" s="5"/>
      <c r="Y205" s="4"/>
    </row>
    <row r="206" spans="1:25" x14ac:dyDescent="0.25">
      <c r="A206" s="15">
        <v>38718</v>
      </c>
      <c r="B206" s="11">
        <v>146.68</v>
      </c>
      <c r="C206" s="16">
        <v>0.91</v>
      </c>
      <c r="D206" s="16">
        <f t="shared" si="9"/>
        <v>9.1000000000000004E-3</v>
      </c>
      <c r="E206" s="16">
        <f>((1+Tabla3[[#This Row],[Relativa intermensual]])^12)-1</f>
        <v>0.1148346900327446</v>
      </c>
      <c r="F206" s="16">
        <v>8.08</v>
      </c>
      <c r="G206" s="16">
        <f t="shared" si="10"/>
        <v>8.0799999999999997E-2</v>
      </c>
      <c r="H206" s="16">
        <v>0.91</v>
      </c>
      <c r="I206" s="11">
        <f t="shared" si="11"/>
        <v>9.1000000000000004E-3</v>
      </c>
      <c r="J206" s="11"/>
      <c r="K206" s="5"/>
      <c r="Y206" s="4"/>
    </row>
    <row r="207" spans="1:25" x14ac:dyDescent="0.25">
      <c r="A207" s="15">
        <v>38749</v>
      </c>
      <c r="B207" s="11">
        <v>146.63999999999999</v>
      </c>
      <c r="C207" s="16">
        <v>-0.03</v>
      </c>
      <c r="D207" s="16">
        <f t="shared" si="9"/>
        <v>-2.9999999999999997E-4</v>
      </c>
      <c r="E207" s="16">
        <f>((1+Tabla3[[#This Row],[Relativa intermensual]])^12)-1</f>
        <v>-3.5940659359919858E-3</v>
      </c>
      <c r="F207" s="16">
        <v>7.26</v>
      </c>
      <c r="G207" s="16">
        <f t="shared" si="10"/>
        <v>7.2599999999999998E-2</v>
      </c>
      <c r="H207" s="16">
        <v>0.88</v>
      </c>
      <c r="I207" s="11">
        <f t="shared" si="11"/>
        <v>8.8000000000000005E-3</v>
      </c>
      <c r="J207" s="11"/>
      <c r="K207" s="5"/>
      <c r="Y207" s="4"/>
    </row>
    <row r="208" spans="1:25" x14ac:dyDescent="0.25">
      <c r="A208" s="15">
        <v>38777</v>
      </c>
      <c r="B208" s="11">
        <v>147.35</v>
      </c>
      <c r="C208" s="16">
        <v>0.48</v>
      </c>
      <c r="D208" s="16">
        <f t="shared" si="9"/>
        <v>4.7999999999999996E-3</v>
      </c>
      <c r="E208" s="16">
        <f>((1+Tabla3[[#This Row],[Relativa intermensual]])^12)-1</f>
        <v>5.9145235035986454E-2</v>
      </c>
      <c r="F208" s="16">
        <v>7.28</v>
      </c>
      <c r="G208" s="16">
        <f t="shared" si="10"/>
        <v>7.2800000000000004E-2</v>
      </c>
      <c r="H208" s="16">
        <v>1.37</v>
      </c>
      <c r="I208" s="11">
        <f t="shared" si="11"/>
        <v>1.37E-2</v>
      </c>
      <c r="J208" s="11"/>
      <c r="K208" s="5"/>
      <c r="Y208" s="4"/>
    </row>
    <row r="209" spans="1:25" x14ac:dyDescent="0.25">
      <c r="A209" s="15">
        <v>38808</v>
      </c>
      <c r="B209" s="11">
        <v>148.56</v>
      </c>
      <c r="C209" s="16">
        <v>0.82</v>
      </c>
      <c r="D209" s="16">
        <f t="shared" si="9"/>
        <v>8.199999999999999E-3</v>
      </c>
      <c r="E209" s="16">
        <f>((1+Tabla3[[#This Row],[Relativa intermensual]])^12)-1</f>
        <v>0.10296140860819358</v>
      </c>
      <c r="F209" s="16">
        <v>7.48</v>
      </c>
      <c r="G209" s="16">
        <f t="shared" si="10"/>
        <v>7.4800000000000005E-2</v>
      </c>
      <c r="H209" s="16">
        <v>2.2000000000000002</v>
      </c>
      <c r="I209" s="11">
        <f t="shared" si="11"/>
        <v>2.2000000000000002E-2</v>
      </c>
      <c r="J209" s="11"/>
      <c r="K209" s="5"/>
      <c r="Y209" s="4"/>
    </row>
    <row r="210" spans="1:25" x14ac:dyDescent="0.25">
      <c r="A210" s="15">
        <v>38838</v>
      </c>
      <c r="B210" s="11">
        <v>149.49</v>
      </c>
      <c r="C210" s="16">
        <v>0.63</v>
      </c>
      <c r="D210" s="16">
        <f t="shared" si="9"/>
        <v>6.3E-3</v>
      </c>
      <c r="E210" s="16">
        <f>((1+Tabla3[[#This Row],[Relativa intermensual]])^12)-1</f>
        <v>7.827533802975073E-2</v>
      </c>
      <c r="F210" s="16">
        <v>7.62</v>
      </c>
      <c r="G210" s="16">
        <f t="shared" si="10"/>
        <v>7.6200000000000004E-2</v>
      </c>
      <c r="H210" s="16">
        <v>2.84</v>
      </c>
      <c r="I210" s="11">
        <f t="shared" si="11"/>
        <v>2.8399999999999998E-2</v>
      </c>
      <c r="J210" s="11"/>
      <c r="K210" s="5"/>
      <c r="Y210" s="4"/>
    </row>
    <row r="211" spans="1:25" x14ac:dyDescent="0.25">
      <c r="A211" s="15">
        <v>38869</v>
      </c>
      <c r="B211" s="11">
        <v>150.38</v>
      </c>
      <c r="C211" s="16">
        <v>0.6</v>
      </c>
      <c r="D211" s="16">
        <f t="shared" si="9"/>
        <v>6.0000000000000001E-3</v>
      </c>
      <c r="E211" s="16">
        <f>((1+Tabla3[[#This Row],[Relativa intermensual]])^12)-1</f>
        <v>7.4424167721924617E-2</v>
      </c>
      <c r="F211" s="16">
        <v>7.55</v>
      </c>
      <c r="G211" s="16">
        <f t="shared" si="10"/>
        <v>7.5499999999999998E-2</v>
      </c>
      <c r="H211" s="16">
        <v>3.45</v>
      </c>
      <c r="I211" s="11">
        <f t="shared" si="11"/>
        <v>3.4500000000000003E-2</v>
      </c>
      <c r="J211" s="11"/>
      <c r="K211" s="5"/>
      <c r="Y211" s="4"/>
    </row>
    <row r="212" spans="1:25" x14ac:dyDescent="0.25">
      <c r="A212" s="15">
        <v>38899</v>
      </c>
      <c r="B212" s="11">
        <v>151.07</v>
      </c>
      <c r="C212" s="16">
        <v>0.46</v>
      </c>
      <c r="D212" s="16">
        <f t="shared" si="9"/>
        <v>4.5999999999999999E-3</v>
      </c>
      <c r="E212" s="16">
        <f>((1+Tabla3[[#This Row],[Relativa intermensual]])^12)-1</f>
        <v>5.6618197194086672E-2</v>
      </c>
      <c r="F212" s="16">
        <v>7.04</v>
      </c>
      <c r="G212" s="16">
        <f t="shared" si="10"/>
        <v>7.0400000000000004E-2</v>
      </c>
      <c r="H212" s="16">
        <v>3.93</v>
      </c>
      <c r="I212" s="11">
        <f t="shared" si="11"/>
        <v>3.9300000000000002E-2</v>
      </c>
      <c r="J212" s="11"/>
      <c r="K212" s="5"/>
      <c r="Y212" s="4"/>
    </row>
    <row r="213" spans="1:25" x14ac:dyDescent="0.25">
      <c r="A213" s="15">
        <v>38930</v>
      </c>
      <c r="B213" s="11">
        <v>151.56</v>
      </c>
      <c r="C213" s="16">
        <v>0.32</v>
      </c>
      <c r="D213" s="16">
        <f t="shared" si="9"/>
        <v>3.2000000000000002E-3</v>
      </c>
      <c r="E213" s="16">
        <f>((1+Tabla3[[#This Row],[Relativa intermensual]])^12)-1</f>
        <v>3.908310113125868E-2</v>
      </c>
      <c r="F213" s="16">
        <v>7</v>
      </c>
      <c r="G213" s="16">
        <f t="shared" si="10"/>
        <v>7.0000000000000007E-2</v>
      </c>
      <c r="H213" s="16">
        <v>4.2699999999999996</v>
      </c>
      <c r="I213" s="11">
        <f t="shared" si="11"/>
        <v>4.2699999999999995E-2</v>
      </c>
      <c r="J213" s="11"/>
      <c r="K213" s="5"/>
      <c r="Y213" s="4"/>
    </row>
    <row r="214" spans="1:25" x14ac:dyDescent="0.25">
      <c r="A214" s="15">
        <v>38961</v>
      </c>
      <c r="B214" s="11">
        <v>150.99</v>
      </c>
      <c r="C214" s="16">
        <v>-0.38</v>
      </c>
      <c r="D214" s="16">
        <f t="shared" si="9"/>
        <v>-3.8E-3</v>
      </c>
      <c r="E214" s="16">
        <f>((1+Tabla3[[#This Row],[Relativa intermensual]])^12)-1</f>
        <v>-4.465892925053816E-2</v>
      </c>
      <c r="F214" s="16">
        <v>5.7</v>
      </c>
      <c r="G214" s="16">
        <f t="shared" si="10"/>
        <v>5.7000000000000002E-2</v>
      </c>
      <c r="H214" s="16">
        <v>3.87</v>
      </c>
      <c r="I214" s="11">
        <f t="shared" si="11"/>
        <v>3.8699999999999998E-2</v>
      </c>
      <c r="J214" s="11"/>
      <c r="K214" s="5"/>
      <c r="Y214" s="4"/>
    </row>
    <row r="215" spans="1:25" x14ac:dyDescent="0.25">
      <c r="A215" s="15">
        <v>38991</v>
      </c>
      <c r="B215" s="11">
        <v>150.96</v>
      </c>
      <c r="C215" s="16">
        <v>-0.02</v>
      </c>
      <c r="D215" s="16">
        <f t="shared" si="9"/>
        <v>-2.0000000000000001E-4</v>
      </c>
      <c r="E215" s="16">
        <f>((1+Tabla3[[#This Row],[Relativa intermensual]])^12)-1</f>
        <v>-2.3973617592081276E-3</v>
      </c>
      <c r="F215" s="16">
        <v>3.85</v>
      </c>
      <c r="G215" s="16">
        <f t="shared" si="10"/>
        <v>3.85E-2</v>
      </c>
      <c r="H215" s="16">
        <v>3.85</v>
      </c>
      <c r="I215" s="11">
        <f t="shared" si="11"/>
        <v>3.85E-2</v>
      </c>
      <c r="J215" s="11"/>
      <c r="K215" s="5"/>
      <c r="Y215" s="4"/>
    </row>
    <row r="216" spans="1:25" x14ac:dyDescent="0.25">
      <c r="A216" s="15">
        <v>39022</v>
      </c>
      <c r="B216" s="11">
        <v>151.82</v>
      </c>
      <c r="C216" s="16">
        <v>0.56999999999999995</v>
      </c>
      <c r="D216" s="16">
        <f t="shared" si="9"/>
        <v>5.6999999999999993E-3</v>
      </c>
      <c r="E216" s="16">
        <f>((1+Tabla3[[#This Row],[Relativa intermensual]])^12)-1</f>
        <v>7.0585609779295844E-2</v>
      </c>
      <c r="F216" s="16">
        <v>4.4000000000000004</v>
      </c>
      <c r="G216" s="16">
        <f t="shared" si="10"/>
        <v>4.4000000000000004E-2</v>
      </c>
      <c r="H216" s="16">
        <v>4.4400000000000004</v>
      </c>
      <c r="I216" s="11">
        <f t="shared" si="11"/>
        <v>4.4400000000000002E-2</v>
      </c>
      <c r="J216" s="11"/>
      <c r="K216" s="5"/>
      <c r="Y216" s="4"/>
    </row>
    <row r="217" spans="1:25" x14ac:dyDescent="0.25">
      <c r="A217" s="15">
        <v>39052</v>
      </c>
      <c r="B217" s="11">
        <v>153.78</v>
      </c>
      <c r="C217" s="16">
        <v>1.29</v>
      </c>
      <c r="D217" s="16">
        <f t="shared" si="9"/>
        <v>1.29E-2</v>
      </c>
      <c r="E217" s="16">
        <f>((1+Tabla3[[#This Row],[Relativa intermensual]])^12)-1</f>
        <v>0.16626932649468618</v>
      </c>
      <c r="F217" s="16">
        <v>5.79</v>
      </c>
      <c r="G217" s="16">
        <f t="shared" si="10"/>
        <v>5.79E-2</v>
      </c>
      <c r="H217" s="16">
        <v>5.79</v>
      </c>
      <c r="I217" s="11">
        <f t="shared" si="11"/>
        <v>5.79E-2</v>
      </c>
      <c r="J217" s="11"/>
      <c r="K217" s="5"/>
      <c r="Y217" s="4"/>
    </row>
    <row r="218" spans="1:25" x14ac:dyDescent="0.25">
      <c r="A218" s="15">
        <v>39083</v>
      </c>
      <c r="B218" s="11">
        <v>155.81</v>
      </c>
      <c r="C218" s="16">
        <v>1.32</v>
      </c>
      <c r="D218" s="16">
        <f t="shared" si="9"/>
        <v>1.32E-2</v>
      </c>
      <c r="E218" s="16">
        <f>((1+Tabla3[[#This Row],[Relativa intermensual]])^12)-1</f>
        <v>0.1704211832856668</v>
      </c>
      <c r="F218" s="16">
        <v>6.22</v>
      </c>
      <c r="G218" s="16">
        <f t="shared" si="10"/>
        <v>6.2199999999999998E-2</v>
      </c>
      <c r="H218" s="16">
        <v>1.32</v>
      </c>
      <c r="I218" s="11">
        <f t="shared" si="11"/>
        <v>1.32E-2</v>
      </c>
      <c r="J218" s="11"/>
      <c r="K218" s="5"/>
      <c r="Y218" s="4"/>
    </row>
    <row r="219" spans="1:25" x14ac:dyDescent="0.25">
      <c r="A219" s="15">
        <v>39114</v>
      </c>
      <c r="B219" s="11">
        <v>156.35</v>
      </c>
      <c r="C219" s="16">
        <v>0.35</v>
      </c>
      <c r="D219" s="16">
        <f t="shared" si="9"/>
        <v>3.4999999999999996E-3</v>
      </c>
      <c r="E219" s="16">
        <f>((1+Tabla3[[#This Row],[Relativa intermensual]])^12)-1</f>
        <v>4.2818007198614838E-2</v>
      </c>
      <c r="F219" s="16">
        <v>6.62</v>
      </c>
      <c r="G219" s="16">
        <f t="shared" si="10"/>
        <v>6.6199999999999995E-2</v>
      </c>
      <c r="H219" s="16">
        <v>1.67</v>
      </c>
      <c r="I219" s="11">
        <f t="shared" si="11"/>
        <v>1.67E-2</v>
      </c>
      <c r="J219" s="11"/>
      <c r="K219" s="5"/>
      <c r="Y219" s="4"/>
    </row>
    <row r="220" spans="1:25" x14ac:dyDescent="0.25">
      <c r="A220" s="15">
        <v>39142</v>
      </c>
      <c r="B220" s="11">
        <v>157.69999999999999</v>
      </c>
      <c r="C220" s="16">
        <v>0.86</v>
      </c>
      <c r="D220" s="16">
        <f t="shared" si="9"/>
        <v>8.6E-3</v>
      </c>
      <c r="E220" s="16">
        <f>((1+Tabla3[[#This Row],[Relativa intermensual]])^12)-1</f>
        <v>0.10822403764480115</v>
      </c>
      <c r="F220" s="16">
        <v>7.02</v>
      </c>
      <c r="G220" s="16">
        <f t="shared" si="10"/>
        <v>7.0199999999999999E-2</v>
      </c>
      <c r="H220" s="16">
        <v>2.5499999999999998</v>
      </c>
      <c r="I220" s="11">
        <f t="shared" si="11"/>
        <v>2.5499999999999998E-2</v>
      </c>
      <c r="J220" s="11"/>
      <c r="K220" s="5"/>
      <c r="Y220" s="4"/>
    </row>
    <row r="221" spans="1:25" x14ac:dyDescent="0.25">
      <c r="A221" s="15">
        <v>39173</v>
      </c>
      <c r="B221" s="11">
        <v>158.07</v>
      </c>
      <c r="C221" s="16">
        <v>0.23</v>
      </c>
      <c r="D221" s="16">
        <f t="shared" si="9"/>
        <v>2.3E-3</v>
      </c>
      <c r="E221" s="16">
        <f>((1+Tabla3[[#This Row],[Relativa intermensual]])^12)-1</f>
        <v>2.7951830643242248E-2</v>
      </c>
      <c r="F221" s="16">
        <v>6.4</v>
      </c>
      <c r="G221" s="16">
        <f t="shared" si="10"/>
        <v>6.4000000000000001E-2</v>
      </c>
      <c r="H221" s="16">
        <v>2.79</v>
      </c>
      <c r="I221" s="11">
        <f t="shared" si="11"/>
        <v>2.7900000000000001E-2</v>
      </c>
      <c r="J221" s="11"/>
      <c r="K221" s="5"/>
      <c r="Y221" s="4"/>
    </row>
    <row r="222" spans="1:25" x14ac:dyDescent="0.25">
      <c r="A222" s="15">
        <v>39203</v>
      </c>
      <c r="B222" s="11">
        <v>157.66</v>
      </c>
      <c r="C222" s="16">
        <v>-0.26</v>
      </c>
      <c r="D222" s="16">
        <f t="shared" si="9"/>
        <v>-2.5999999999999999E-3</v>
      </c>
      <c r="E222" s="16">
        <f>((1+Tabla3[[#This Row],[Relativa intermensual]])^12)-1</f>
        <v>-3.0757684193504331E-2</v>
      </c>
      <c r="F222" s="16">
        <v>5.47</v>
      </c>
      <c r="G222" s="16">
        <f t="shared" si="10"/>
        <v>5.4699999999999999E-2</v>
      </c>
      <c r="H222" s="16">
        <v>2.52</v>
      </c>
      <c r="I222" s="11">
        <f t="shared" si="11"/>
        <v>2.52E-2</v>
      </c>
      <c r="J222" s="11"/>
      <c r="K222" s="5"/>
      <c r="Y222" s="4"/>
    </row>
    <row r="223" spans="1:25" x14ac:dyDescent="0.25">
      <c r="A223" s="15">
        <v>39234</v>
      </c>
      <c r="B223" s="11">
        <v>158.37</v>
      </c>
      <c r="C223" s="16">
        <v>0.45</v>
      </c>
      <c r="D223" s="16">
        <f t="shared" si="9"/>
        <v>4.5000000000000005E-3</v>
      </c>
      <c r="E223" s="16">
        <f>((1+Tabla3[[#This Row],[Relativa intermensual]])^12)-1</f>
        <v>5.5356751950101257E-2</v>
      </c>
      <c r="F223" s="16">
        <v>5.31</v>
      </c>
      <c r="G223" s="16">
        <f t="shared" si="10"/>
        <v>5.3099999999999994E-2</v>
      </c>
      <c r="H223" s="16">
        <v>2.98</v>
      </c>
      <c r="I223" s="11">
        <f t="shared" si="11"/>
        <v>2.98E-2</v>
      </c>
      <c r="J223" s="11"/>
      <c r="K223" s="5"/>
      <c r="Y223" s="4"/>
    </row>
    <row r="224" spans="1:25" x14ac:dyDescent="0.25">
      <c r="A224" s="15">
        <v>39264</v>
      </c>
      <c r="B224" s="11">
        <v>159.51</v>
      </c>
      <c r="C224" s="16">
        <v>0.72</v>
      </c>
      <c r="D224" s="16">
        <f t="shared" si="9"/>
        <v>7.1999999999999998E-3</v>
      </c>
      <c r="E224" s="16">
        <f>((1+Tabla3[[#This Row],[Relativa intermensual]])^12)-1</f>
        <v>8.9904900269945021E-2</v>
      </c>
      <c r="F224" s="16">
        <v>5.59</v>
      </c>
      <c r="G224" s="16">
        <f t="shared" si="10"/>
        <v>5.5899999999999998E-2</v>
      </c>
      <c r="H224" s="16">
        <v>3.73</v>
      </c>
      <c r="I224" s="11">
        <f t="shared" si="11"/>
        <v>3.73E-2</v>
      </c>
      <c r="J224" s="11"/>
      <c r="K224" s="5"/>
      <c r="Y224" s="4"/>
    </row>
    <row r="225" spans="1:25" x14ac:dyDescent="0.25">
      <c r="A225" s="15">
        <v>39295</v>
      </c>
      <c r="B225" s="11">
        <v>160.97</v>
      </c>
      <c r="C225" s="16">
        <v>0.92</v>
      </c>
      <c r="D225" s="16">
        <f t="shared" si="9"/>
        <v>9.1999999999999998E-3</v>
      </c>
      <c r="E225" s="16">
        <f>((1+Tabla3[[#This Row],[Relativa intermensual]])^12)-1</f>
        <v>0.11616115026912621</v>
      </c>
      <c r="F225" s="16">
        <v>6.21</v>
      </c>
      <c r="G225" s="16">
        <f t="shared" si="10"/>
        <v>6.2100000000000002E-2</v>
      </c>
      <c r="H225" s="16">
        <v>4.68</v>
      </c>
      <c r="I225" s="11">
        <f t="shared" si="11"/>
        <v>4.6799999999999994E-2</v>
      </c>
      <c r="J225" s="11"/>
      <c r="K225" s="5"/>
      <c r="Y225" s="4"/>
    </row>
    <row r="226" spans="1:25" x14ac:dyDescent="0.25">
      <c r="A226" s="15">
        <v>39326</v>
      </c>
      <c r="B226" s="11">
        <v>162.06</v>
      </c>
      <c r="C226" s="16">
        <v>0.68</v>
      </c>
      <c r="D226" s="16">
        <f t="shared" si="9"/>
        <v>6.8000000000000005E-3</v>
      </c>
      <c r="E226" s="16">
        <f>((1+Tabla3[[#This Row],[Relativa intermensual]])^12)-1</f>
        <v>8.4722085025153548E-2</v>
      </c>
      <c r="F226" s="16">
        <v>7.33</v>
      </c>
      <c r="G226" s="16">
        <f t="shared" si="10"/>
        <v>7.3300000000000004E-2</v>
      </c>
      <c r="H226" s="16">
        <v>5.38</v>
      </c>
      <c r="I226" s="11">
        <f t="shared" si="11"/>
        <v>5.3800000000000001E-2</v>
      </c>
      <c r="J226" s="11"/>
      <c r="K226" s="5"/>
      <c r="Y226" s="4"/>
    </row>
    <row r="227" spans="1:25" x14ac:dyDescent="0.25">
      <c r="A227" s="15">
        <v>39356</v>
      </c>
      <c r="B227" s="11">
        <v>162.61000000000001</v>
      </c>
      <c r="C227" s="16">
        <v>0.34</v>
      </c>
      <c r="D227" s="16">
        <f t="shared" si="9"/>
        <v>3.4000000000000002E-3</v>
      </c>
      <c r="E227" s="16">
        <f>((1+Tabla3[[#This Row],[Relativa intermensual]])^12)-1</f>
        <v>4.1571673389912522E-2</v>
      </c>
      <c r="F227" s="16">
        <v>7.72</v>
      </c>
      <c r="G227" s="16">
        <f t="shared" si="10"/>
        <v>7.7199999999999991E-2</v>
      </c>
      <c r="H227" s="16">
        <v>5.74</v>
      </c>
      <c r="I227" s="11">
        <f t="shared" si="11"/>
        <v>5.74E-2</v>
      </c>
      <c r="J227" s="11"/>
      <c r="K227" s="5"/>
      <c r="Y227" s="4"/>
    </row>
    <row r="228" spans="1:25" x14ac:dyDescent="0.25">
      <c r="A228" s="15">
        <v>39387</v>
      </c>
      <c r="B228" s="11">
        <v>165.68</v>
      </c>
      <c r="C228" s="16">
        <v>1.89</v>
      </c>
      <c r="D228" s="16">
        <f t="shared" si="9"/>
        <v>1.89E-2</v>
      </c>
      <c r="E228" s="16">
        <f>((1+Tabla3[[#This Row],[Relativa intermensual]])^12)-1</f>
        <v>0.25192625348678233</v>
      </c>
      <c r="F228" s="16">
        <v>9.1300000000000008</v>
      </c>
      <c r="G228" s="16">
        <f t="shared" si="10"/>
        <v>9.1300000000000006E-2</v>
      </c>
      <c r="H228" s="16">
        <v>7.74</v>
      </c>
      <c r="I228" s="11">
        <f t="shared" si="11"/>
        <v>7.7399999999999997E-2</v>
      </c>
      <c r="J228" s="11"/>
      <c r="K228" s="5"/>
      <c r="Y228" s="4"/>
    </row>
    <row r="229" spans="1:25" x14ac:dyDescent="0.25">
      <c r="A229" s="15">
        <v>39417</v>
      </c>
      <c r="B229" s="11">
        <v>167.23</v>
      </c>
      <c r="C229" s="16">
        <v>0.94</v>
      </c>
      <c r="D229" s="16">
        <f t="shared" si="9"/>
        <v>9.3999999999999986E-3</v>
      </c>
      <c r="E229" s="16">
        <f>((1+Tabla3[[#This Row],[Relativa intermensual]])^12)-1</f>
        <v>0.11881841195515697</v>
      </c>
      <c r="F229" s="16">
        <v>8.75</v>
      </c>
      <c r="G229" s="16">
        <f t="shared" si="10"/>
        <v>8.7499999999999994E-2</v>
      </c>
      <c r="H229" s="16">
        <v>8.75</v>
      </c>
      <c r="I229" s="11">
        <f t="shared" si="11"/>
        <v>8.7499999999999994E-2</v>
      </c>
      <c r="J229" s="11"/>
      <c r="K229" s="5"/>
      <c r="Y229" s="4"/>
    </row>
    <row r="230" spans="1:25" x14ac:dyDescent="0.25">
      <c r="A230" s="15">
        <v>39448</v>
      </c>
      <c r="B230" s="11">
        <v>168.88</v>
      </c>
      <c r="C230" s="16">
        <v>0.99</v>
      </c>
      <c r="D230" s="16">
        <f t="shared" si="9"/>
        <v>9.8999999999999991E-3</v>
      </c>
      <c r="E230" s="16">
        <f>((1+Tabla3[[#This Row],[Relativa intermensual]])^12)-1</f>
        <v>0.12548695692601797</v>
      </c>
      <c r="F230" s="16">
        <v>8.39</v>
      </c>
      <c r="G230" s="16">
        <f t="shared" si="10"/>
        <v>8.3900000000000002E-2</v>
      </c>
      <c r="H230" s="16">
        <v>0.99</v>
      </c>
      <c r="I230" s="11">
        <f t="shared" si="11"/>
        <v>9.8999999999999991E-3</v>
      </c>
      <c r="J230" s="11"/>
      <c r="K230" s="5"/>
      <c r="Y230" s="4"/>
    </row>
    <row r="231" spans="1:25" x14ac:dyDescent="0.25">
      <c r="A231" s="15">
        <v>39479</v>
      </c>
      <c r="B231" s="11">
        <v>170.05</v>
      </c>
      <c r="C231" s="16">
        <v>0.69</v>
      </c>
      <c r="D231" s="16">
        <f t="shared" si="9"/>
        <v>6.8999999999999999E-3</v>
      </c>
      <c r="E231" s="16">
        <f>((1+Tabla3[[#This Row],[Relativa intermensual]])^12)-1</f>
        <v>8.6015666489925202E-2</v>
      </c>
      <c r="F231" s="16">
        <v>8.76</v>
      </c>
      <c r="G231" s="16">
        <f t="shared" si="10"/>
        <v>8.7599999999999997E-2</v>
      </c>
      <c r="H231" s="16">
        <v>1.69</v>
      </c>
      <c r="I231" s="11">
        <f t="shared" si="11"/>
        <v>1.6899999999999998E-2</v>
      </c>
      <c r="J231" s="11"/>
      <c r="K231" s="5"/>
      <c r="Y231" s="4"/>
    </row>
    <row r="232" spans="1:25" x14ac:dyDescent="0.25">
      <c r="A232" s="15">
        <v>39508</v>
      </c>
      <c r="B232" s="11">
        <v>172.05</v>
      </c>
      <c r="C232" s="16">
        <v>1.18</v>
      </c>
      <c r="D232" s="16">
        <f t="shared" si="9"/>
        <v>1.18E-2</v>
      </c>
      <c r="E232" s="16">
        <f>((1+Tabla3[[#This Row],[Relativa intermensual]])^12)-1</f>
        <v>0.15116108770013081</v>
      </c>
      <c r="F232" s="16">
        <v>9.1</v>
      </c>
      <c r="G232" s="16">
        <f t="shared" si="10"/>
        <v>9.0999999999999998E-2</v>
      </c>
      <c r="H232" s="16">
        <v>2.88</v>
      </c>
      <c r="I232" s="11">
        <f t="shared" si="11"/>
        <v>2.8799999999999999E-2</v>
      </c>
      <c r="J232" s="11"/>
      <c r="K232" s="5"/>
      <c r="Y232" s="4"/>
    </row>
    <row r="233" spans="1:25" x14ac:dyDescent="0.25">
      <c r="A233" s="15">
        <v>39539</v>
      </c>
      <c r="B233" s="11">
        <v>174.46</v>
      </c>
      <c r="C233" s="16">
        <v>1.4</v>
      </c>
      <c r="D233" s="16">
        <f t="shared" si="9"/>
        <v>1.3999999999999999E-2</v>
      </c>
      <c r="E233" s="16">
        <f>((1+Tabla3[[#This Row],[Relativa intermensual]])^12)-1</f>
        <v>0.18155912891812287</v>
      </c>
      <c r="F233" s="16">
        <v>10.37</v>
      </c>
      <c r="G233" s="16">
        <f t="shared" si="10"/>
        <v>0.10369999999999999</v>
      </c>
      <c r="H233" s="16">
        <v>4.32</v>
      </c>
      <c r="I233" s="11">
        <f t="shared" si="11"/>
        <v>4.3200000000000002E-2</v>
      </c>
      <c r="J233" s="11"/>
      <c r="K233" s="5"/>
      <c r="Y233" s="4"/>
    </row>
    <row r="234" spans="1:25" x14ac:dyDescent="0.25">
      <c r="A234" s="15">
        <v>39569</v>
      </c>
      <c r="B234" s="11">
        <v>176.96</v>
      </c>
      <c r="C234" s="16">
        <v>1.43</v>
      </c>
      <c r="D234" s="16">
        <f t="shared" si="9"/>
        <v>1.43E-2</v>
      </c>
      <c r="E234" s="16">
        <f>((1+Tabla3[[#This Row],[Relativa intermensual]])^12)-1</f>
        <v>0.18576084613117971</v>
      </c>
      <c r="F234" s="16">
        <v>12.24</v>
      </c>
      <c r="G234" s="16">
        <f t="shared" si="10"/>
        <v>0.12240000000000001</v>
      </c>
      <c r="H234" s="16">
        <v>5.82</v>
      </c>
      <c r="I234" s="11">
        <f t="shared" si="11"/>
        <v>5.8200000000000002E-2</v>
      </c>
      <c r="J234" s="11"/>
      <c r="K234" s="5"/>
      <c r="Y234" s="4"/>
    </row>
    <row r="235" spans="1:25" x14ac:dyDescent="0.25">
      <c r="A235" s="15">
        <v>39600</v>
      </c>
      <c r="B235" s="11">
        <v>179.84</v>
      </c>
      <c r="C235" s="16">
        <v>1.63</v>
      </c>
      <c r="D235" s="16">
        <f t="shared" si="9"/>
        <v>1.6299999999999999E-2</v>
      </c>
      <c r="E235" s="16">
        <f>((1+Tabla3[[#This Row],[Relativa intermensual]])^12)-1</f>
        <v>0.2141241758505863</v>
      </c>
      <c r="F235" s="16">
        <v>13.56</v>
      </c>
      <c r="G235" s="16">
        <f t="shared" si="10"/>
        <v>0.1356</v>
      </c>
      <c r="H235" s="16">
        <v>7.54</v>
      </c>
      <c r="I235" s="11">
        <f t="shared" si="11"/>
        <v>7.5399999999999995E-2</v>
      </c>
      <c r="J235" s="11"/>
      <c r="K235" s="5"/>
      <c r="Y235" s="4"/>
    </row>
    <row r="236" spans="1:25" x14ac:dyDescent="0.25">
      <c r="A236" s="15">
        <v>39630</v>
      </c>
      <c r="B236" s="11">
        <v>182.09</v>
      </c>
      <c r="C236" s="16">
        <v>1.25</v>
      </c>
      <c r="D236" s="16">
        <f t="shared" si="9"/>
        <v>1.2500000000000001E-2</v>
      </c>
      <c r="E236" s="16">
        <f>((1+Tabla3[[#This Row],[Relativa intermensual]])^12)-1</f>
        <v>0.16075451772299854</v>
      </c>
      <c r="F236" s="16">
        <v>14.16</v>
      </c>
      <c r="G236" s="16">
        <f t="shared" si="10"/>
        <v>0.1416</v>
      </c>
      <c r="H236" s="16">
        <v>8.89</v>
      </c>
      <c r="I236" s="11">
        <f t="shared" si="11"/>
        <v>8.8900000000000007E-2</v>
      </c>
      <c r="J236" s="11"/>
      <c r="K236" s="5"/>
      <c r="Y236" s="4"/>
    </row>
    <row r="237" spans="1:25" x14ac:dyDescent="0.25">
      <c r="A237" s="15">
        <v>39661</v>
      </c>
      <c r="B237" s="11">
        <v>183</v>
      </c>
      <c r="C237" s="16">
        <v>0.5</v>
      </c>
      <c r="D237" s="16">
        <f t="shared" si="9"/>
        <v>5.0000000000000001E-3</v>
      </c>
      <c r="E237" s="16">
        <f>((1+Tabla3[[#This Row],[Relativa intermensual]])^12)-1</f>
        <v>6.1677811864497611E-2</v>
      </c>
      <c r="F237" s="16">
        <v>13.69</v>
      </c>
      <c r="G237" s="16">
        <f t="shared" si="10"/>
        <v>0.13689999999999999</v>
      </c>
      <c r="H237" s="16">
        <v>9.43</v>
      </c>
      <c r="I237" s="11">
        <f t="shared" si="11"/>
        <v>9.4299999999999995E-2</v>
      </c>
      <c r="J237" s="11"/>
      <c r="K237" s="5"/>
      <c r="Y237" s="4"/>
    </row>
    <row r="238" spans="1:25" x14ac:dyDescent="0.25">
      <c r="A238" s="15">
        <v>39692</v>
      </c>
      <c r="B238" s="11">
        <v>182.72</v>
      </c>
      <c r="C238" s="16">
        <v>-0.15</v>
      </c>
      <c r="D238" s="16">
        <f t="shared" si="9"/>
        <v>-1.5E-3</v>
      </c>
      <c r="E238" s="16">
        <f>((1+Tabla3[[#This Row],[Relativa intermensual]])^12)-1</f>
        <v>-1.7852240000065578E-2</v>
      </c>
      <c r="F238" s="16">
        <v>12.75</v>
      </c>
      <c r="G238" s="16">
        <f t="shared" si="10"/>
        <v>0.1275</v>
      </c>
      <c r="H238" s="16">
        <v>9.26</v>
      </c>
      <c r="I238" s="11">
        <f t="shared" si="11"/>
        <v>9.2600000000000002E-2</v>
      </c>
      <c r="J238" s="11"/>
      <c r="K238" s="5"/>
      <c r="Y238" s="4"/>
    </row>
    <row r="239" spans="1:25" x14ac:dyDescent="0.25">
      <c r="A239" s="15">
        <v>39722</v>
      </c>
      <c r="B239" s="11">
        <v>183.63</v>
      </c>
      <c r="C239" s="16">
        <v>0.5</v>
      </c>
      <c r="D239" s="16">
        <f t="shared" si="9"/>
        <v>5.0000000000000001E-3</v>
      </c>
      <c r="E239" s="16">
        <f>((1+Tabla3[[#This Row],[Relativa intermensual]])^12)-1</f>
        <v>6.1677811864497611E-2</v>
      </c>
      <c r="F239" s="16">
        <v>12.93</v>
      </c>
      <c r="G239" s="16">
        <f t="shared" si="10"/>
        <v>0.1293</v>
      </c>
      <c r="H239" s="16">
        <v>9.81</v>
      </c>
      <c r="I239" s="11">
        <f t="shared" si="11"/>
        <v>9.8100000000000007E-2</v>
      </c>
      <c r="J239" s="11"/>
      <c r="K239" s="5"/>
      <c r="Y239" s="4"/>
    </row>
    <row r="240" spans="1:25" x14ac:dyDescent="0.25">
      <c r="A240" s="15">
        <v>39753</v>
      </c>
      <c r="B240" s="11">
        <v>183.65</v>
      </c>
      <c r="C240" s="16">
        <v>0.01</v>
      </c>
      <c r="D240" s="16">
        <f t="shared" si="9"/>
        <v>1E-4</v>
      </c>
      <c r="E240" s="16">
        <f>((1+Tabla3[[#This Row],[Relativa intermensual]])^12)-1</f>
        <v>1.2006602200491656E-3</v>
      </c>
      <c r="F240" s="16">
        <v>10.85</v>
      </c>
      <c r="G240" s="16">
        <f t="shared" si="10"/>
        <v>0.1085</v>
      </c>
      <c r="H240" s="16">
        <v>9.82</v>
      </c>
      <c r="I240" s="11">
        <f t="shared" si="11"/>
        <v>9.820000000000001E-2</v>
      </c>
      <c r="J240" s="11"/>
      <c r="K240" s="5"/>
      <c r="Y240" s="4"/>
    </row>
    <row r="241" spans="1:25" x14ac:dyDescent="0.25">
      <c r="A241" s="15">
        <v>39783</v>
      </c>
      <c r="B241" s="11">
        <v>182.95</v>
      </c>
      <c r="C241" s="16">
        <v>-0.38</v>
      </c>
      <c r="D241" s="16">
        <f t="shared" si="9"/>
        <v>-3.8E-3</v>
      </c>
      <c r="E241" s="16">
        <f>((1+Tabla3[[#This Row],[Relativa intermensual]])^12)-1</f>
        <v>-4.465892925053816E-2</v>
      </c>
      <c r="F241" s="16">
        <v>9.4</v>
      </c>
      <c r="G241" s="16">
        <f t="shared" si="10"/>
        <v>9.4E-2</v>
      </c>
      <c r="H241" s="16">
        <v>9.4</v>
      </c>
      <c r="I241" s="11">
        <f t="shared" si="11"/>
        <v>9.4E-2</v>
      </c>
      <c r="J241" s="11"/>
      <c r="K241" s="5"/>
      <c r="Y241" s="4"/>
    </row>
    <row r="242" spans="1:25" x14ac:dyDescent="0.25">
      <c r="A242" s="15">
        <v>39814</v>
      </c>
      <c r="B242" s="11">
        <v>182.19</v>
      </c>
      <c r="C242" s="16">
        <v>-0.42</v>
      </c>
      <c r="D242" s="16">
        <f t="shared" si="9"/>
        <v>-4.1999999999999997E-3</v>
      </c>
      <c r="E242" s="16">
        <f>((1+Tabla3[[#This Row],[Relativa intermensual]])^12)-1</f>
        <v>-4.9251906361068243E-2</v>
      </c>
      <c r="F242" s="16">
        <v>7.88</v>
      </c>
      <c r="G242" s="16">
        <f t="shared" si="10"/>
        <v>7.8799999999999995E-2</v>
      </c>
      <c r="H242" s="16">
        <v>-0.42</v>
      </c>
      <c r="I242" s="11">
        <f t="shared" si="11"/>
        <v>-4.1999999999999997E-3</v>
      </c>
      <c r="J242" s="11"/>
      <c r="K242" s="5"/>
      <c r="Y242" s="4"/>
    </row>
    <row r="243" spans="1:25" x14ac:dyDescent="0.25">
      <c r="A243" s="15">
        <v>39845</v>
      </c>
      <c r="B243" s="11">
        <v>181.1</v>
      </c>
      <c r="C243" s="16">
        <v>-0.6</v>
      </c>
      <c r="D243" s="16">
        <f t="shared" si="9"/>
        <v>-6.0000000000000001E-3</v>
      </c>
      <c r="E243" s="16">
        <f>((1+Tabla3[[#This Row],[Relativa intermensual]])^12)-1</f>
        <v>-6.9670884595702587E-2</v>
      </c>
      <c r="F243" s="16">
        <v>6.5</v>
      </c>
      <c r="G243" s="16">
        <f t="shared" si="10"/>
        <v>6.5000000000000002E-2</v>
      </c>
      <c r="H243" s="16">
        <v>-1.01</v>
      </c>
      <c r="I243" s="11">
        <f t="shared" si="11"/>
        <v>-1.01E-2</v>
      </c>
      <c r="J243" s="11"/>
      <c r="K243" s="5"/>
      <c r="Y243" s="4"/>
    </row>
    <row r="244" spans="1:25" x14ac:dyDescent="0.25">
      <c r="A244" s="15">
        <v>39873</v>
      </c>
      <c r="B244" s="11">
        <v>180.65</v>
      </c>
      <c r="C244" s="16">
        <v>-0.25</v>
      </c>
      <c r="D244" s="16">
        <f t="shared" si="9"/>
        <v>-2.5000000000000001E-3</v>
      </c>
      <c r="E244" s="16">
        <f>((1+Tabla3[[#This Row],[Relativa intermensual]])^12)-1</f>
        <v>-2.9590918241180542E-2</v>
      </c>
      <c r="F244" s="16">
        <v>5</v>
      </c>
      <c r="G244" s="16">
        <f t="shared" si="10"/>
        <v>0.05</v>
      </c>
      <c r="H244" s="16">
        <v>-1.26</v>
      </c>
      <c r="I244" s="11">
        <f t="shared" si="11"/>
        <v>-1.26E-2</v>
      </c>
      <c r="J244" s="11"/>
      <c r="K244" s="5"/>
      <c r="Y244" s="4"/>
    </row>
    <row r="245" spans="1:25" x14ac:dyDescent="0.25">
      <c r="A245" s="15">
        <v>39904</v>
      </c>
      <c r="B245" s="11">
        <v>180.78</v>
      </c>
      <c r="C245" s="16">
        <v>7.0000000000000007E-2</v>
      </c>
      <c r="D245" s="16">
        <f t="shared" si="9"/>
        <v>7.000000000000001E-4</v>
      </c>
      <c r="E245" s="16">
        <f>((1+Tabla3[[#This Row],[Relativa intermensual]])^12)-1</f>
        <v>8.4324155789816668E-3</v>
      </c>
      <c r="F245" s="16">
        <v>3.62</v>
      </c>
      <c r="G245" s="16">
        <f t="shared" si="10"/>
        <v>3.6200000000000003E-2</v>
      </c>
      <c r="H245" s="16">
        <v>-1.19</v>
      </c>
      <c r="I245" s="11">
        <f t="shared" si="11"/>
        <v>-1.1899999999999999E-2</v>
      </c>
      <c r="J245" s="11"/>
      <c r="K245" s="5"/>
      <c r="Y245" s="4"/>
    </row>
    <row r="246" spans="1:25" x14ac:dyDescent="0.25">
      <c r="A246" s="15">
        <v>39934</v>
      </c>
      <c r="B246" s="11">
        <v>181.02</v>
      </c>
      <c r="C246" s="16">
        <v>0.13</v>
      </c>
      <c r="D246" s="16">
        <f t="shared" si="9"/>
        <v>1.2999999999999999E-3</v>
      </c>
      <c r="E246" s="16">
        <f>((1+Tabla3[[#This Row],[Relativa intermensual]])^12)-1</f>
        <v>1.5712024756715071E-2</v>
      </c>
      <c r="F246" s="16">
        <v>2.29</v>
      </c>
      <c r="G246" s="16">
        <f t="shared" si="10"/>
        <v>2.29E-2</v>
      </c>
      <c r="H246" s="16">
        <v>-1.05</v>
      </c>
      <c r="I246" s="11">
        <f t="shared" si="11"/>
        <v>-1.0500000000000001E-2</v>
      </c>
      <c r="J246" s="11"/>
      <c r="K246" s="5"/>
      <c r="Y246" s="4"/>
    </row>
    <row r="247" spans="1:25" x14ac:dyDescent="0.25">
      <c r="A247" s="15">
        <v>39965</v>
      </c>
      <c r="B247" s="11">
        <v>180.95</v>
      </c>
      <c r="C247" s="16">
        <v>-0.04</v>
      </c>
      <c r="D247" s="16">
        <f t="shared" si="9"/>
        <v>-4.0000000000000002E-4</v>
      </c>
      <c r="E247" s="16">
        <f>((1+Tabla3[[#This Row],[Relativa intermensual]])^12)-1</f>
        <v>-4.7894540673352193E-3</v>
      </c>
      <c r="F247" s="16">
        <v>0.62</v>
      </c>
      <c r="G247" s="16">
        <f t="shared" si="10"/>
        <v>6.1999999999999998E-3</v>
      </c>
      <c r="H247" s="16">
        <v>-1.0900000000000001</v>
      </c>
      <c r="I247" s="11">
        <f t="shared" si="11"/>
        <v>-1.09E-2</v>
      </c>
      <c r="J247" s="11"/>
      <c r="K247" s="5"/>
      <c r="Y247" s="4"/>
    </row>
    <row r="248" spans="1:25" x14ac:dyDescent="0.25">
      <c r="A248" s="15">
        <v>39995</v>
      </c>
      <c r="B248" s="11">
        <v>181.54</v>
      </c>
      <c r="C248" s="16">
        <v>0.33</v>
      </c>
      <c r="D248" s="16">
        <f t="shared" si="9"/>
        <v>3.3E-3</v>
      </c>
      <c r="E248" s="16">
        <f>((1+Tabla3[[#This Row],[Relativa intermensual]])^12)-1</f>
        <v>4.0326705154239528E-2</v>
      </c>
      <c r="F248" s="16">
        <v>-0.3</v>
      </c>
      <c r="G248" s="16">
        <f t="shared" si="10"/>
        <v>-3.0000000000000001E-3</v>
      </c>
      <c r="H248" s="16">
        <v>-0.77</v>
      </c>
      <c r="I248" s="11">
        <f t="shared" si="11"/>
        <v>-7.7000000000000002E-3</v>
      </c>
      <c r="J248" s="11"/>
      <c r="K248" s="5"/>
      <c r="Y248" s="4"/>
    </row>
    <row r="249" spans="1:25" x14ac:dyDescent="0.25">
      <c r="A249" s="15">
        <v>40026</v>
      </c>
      <c r="B249" s="11">
        <v>181.66</v>
      </c>
      <c r="C249" s="16">
        <v>7.0000000000000007E-2</v>
      </c>
      <c r="D249" s="16">
        <f t="shared" si="9"/>
        <v>7.000000000000001E-4</v>
      </c>
      <c r="E249" s="16">
        <f>((1+Tabla3[[#This Row],[Relativa intermensual]])^12)-1</f>
        <v>8.4324155789816668E-3</v>
      </c>
      <c r="F249" s="16">
        <v>-0.73</v>
      </c>
      <c r="G249" s="16">
        <f t="shared" si="10"/>
        <v>-7.3000000000000001E-3</v>
      </c>
      <c r="H249" s="16">
        <v>-0.71</v>
      </c>
      <c r="I249" s="11">
        <f t="shared" si="11"/>
        <v>-7.0999999999999995E-3</v>
      </c>
      <c r="J249" s="11"/>
      <c r="K249" s="5"/>
      <c r="Y249" s="4"/>
    </row>
    <row r="250" spans="1:25" x14ac:dyDescent="0.25">
      <c r="A250" s="15">
        <v>40057</v>
      </c>
      <c r="B250" s="11">
        <v>182.78</v>
      </c>
      <c r="C250" s="16">
        <v>0.62</v>
      </c>
      <c r="D250" s="16">
        <f t="shared" si="9"/>
        <v>6.1999999999999998E-3</v>
      </c>
      <c r="E250" s="16">
        <f>((1+Tabla3[[#This Row],[Relativa intermensual]])^12)-1</f>
        <v>7.6990210897167399E-2</v>
      </c>
      <c r="F250" s="16">
        <v>0.03</v>
      </c>
      <c r="G250" s="16">
        <f t="shared" si="10"/>
        <v>2.9999999999999997E-4</v>
      </c>
      <c r="H250" s="16">
        <v>-0.09</v>
      </c>
      <c r="I250" s="11">
        <f t="shared" si="11"/>
        <v>-8.9999999999999998E-4</v>
      </c>
      <c r="J250" s="11"/>
      <c r="K250" s="5"/>
      <c r="Y250" s="4"/>
    </row>
    <row r="251" spans="1:25" x14ac:dyDescent="0.25">
      <c r="A251" s="15">
        <v>40087</v>
      </c>
      <c r="B251" s="11">
        <v>182.43</v>
      </c>
      <c r="C251" s="16">
        <v>-0.19</v>
      </c>
      <c r="D251" s="16">
        <f t="shared" si="9"/>
        <v>-1.9E-3</v>
      </c>
      <c r="E251" s="16">
        <f>((1+Tabla3[[#This Row],[Relativa intermensual]])^12)-1</f>
        <v>-2.256324254867792E-2</v>
      </c>
      <c r="F251" s="16">
        <v>-0.65</v>
      </c>
      <c r="G251" s="16">
        <f t="shared" si="10"/>
        <v>-6.5000000000000006E-3</v>
      </c>
      <c r="H251" s="16">
        <v>-0.28000000000000003</v>
      </c>
      <c r="I251" s="11">
        <f t="shared" si="11"/>
        <v>-2.8000000000000004E-3</v>
      </c>
      <c r="J251" s="11"/>
      <c r="K251" s="5"/>
      <c r="Y251" s="4"/>
    </row>
    <row r="252" spans="1:25" x14ac:dyDescent="0.25">
      <c r="A252" s="15">
        <v>40118</v>
      </c>
      <c r="B252" s="11">
        <v>182.53</v>
      </c>
      <c r="C252" s="16">
        <v>0.05</v>
      </c>
      <c r="D252" s="16">
        <f t="shared" si="9"/>
        <v>5.0000000000000001E-4</v>
      </c>
      <c r="E252" s="16">
        <f>((1+Tabla3[[#This Row],[Relativa intermensual]])^12)-1</f>
        <v>6.0165275309620458E-3</v>
      </c>
      <c r="F252" s="16">
        <v>-0.61</v>
      </c>
      <c r="G252" s="16">
        <f t="shared" si="10"/>
        <v>-6.0999999999999995E-3</v>
      </c>
      <c r="H252" s="16">
        <v>-0.23</v>
      </c>
      <c r="I252" s="11">
        <f t="shared" si="11"/>
        <v>-2.3E-3</v>
      </c>
      <c r="J252" s="11"/>
      <c r="K252" s="5"/>
      <c r="Y252" s="4"/>
    </row>
    <row r="253" spans="1:25" x14ac:dyDescent="0.25">
      <c r="A253" s="15">
        <v>40148</v>
      </c>
      <c r="B253" s="11">
        <v>182.44</v>
      </c>
      <c r="C253" s="16">
        <v>-0.05</v>
      </c>
      <c r="D253" s="16">
        <f t="shared" si="9"/>
        <v>-5.0000000000000001E-4</v>
      </c>
      <c r="E253" s="16">
        <f>((1+Tabla3[[#This Row],[Relativa intermensual]])^12)-1</f>
        <v>-5.9835274690863693E-3</v>
      </c>
      <c r="F253" s="16">
        <v>-0.28000000000000003</v>
      </c>
      <c r="G253" s="16">
        <f t="shared" si="10"/>
        <v>-2.8000000000000004E-3</v>
      </c>
      <c r="H253" s="16">
        <v>-0.28000000000000003</v>
      </c>
      <c r="I253" s="11">
        <f t="shared" si="11"/>
        <v>-2.8000000000000004E-3</v>
      </c>
      <c r="J253" s="11"/>
      <c r="K253" s="5"/>
      <c r="Y253" s="4"/>
    </row>
    <row r="254" spans="1:25" x14ac:dyDescent="0.25">
      <c r="A254" s="15">
        <v>40179</v>
      </c>
      <c r="B254" s="11">
        <v>184.8</v>
      </c>
      <c r="C254" s="16">
        <v>1.29</v>
      </c>
      <c r="D254" s="16">
        <f t="shared" si="9"/>
        <v>1.29E-2</v>
      </c>
      <c r="E254" s="16">
        <f>((1+Tabla3[[#This Row],[Relativa intermensual]])^12)-1</f>
        <v>0.16626932649468618</v>
      </c>
      <c r="F254" s="16">
        <v>1.43</v>
      </c>
      <c r="G254" s="16">
        <f t="shared" si="10"/>
        <v>1.43E-2</v>
      </c>
      <c r="H254" s="16">
        <v>1.29</v>
      </c>
      <c r="I254" s="11">
        <f t="shared" si="11"/>
        <v>1.29E-2</v>
      </c>
      <c r="J254" s="11"/>
      <c r="K254" s="5"/>
      <c r="Y254" s="4"/>
    </row>
    <row r="255" spans="1:25" x14ac:dyDescent="0.25">
      <c r="A255" s="15">
        <v>40210</v>
      </c>
      <c r="B255" s="11">
        <v>185.6</v>
      </c>
      <c r="C255" s="16">
        <v>0.43</v>
      </c>
      <c r="D255" s="16">
        <f t="shared" si="9"/>
        <v>4.3E-3</v>
      </c>
      <c r="E255" s="16">
        <f>((1+Tabla3[[#This Row],[Relativa intermensual]])^12)-1</f>
        <v>5.283800194081878E-2</v>
      </c>
      <c r="F255" s="16">
        <v>2.48</v>
      </c>
      <c r="G255" s="16">
        <f t="shared" si="10"/>
        <v>2.4799999999999999E-2</v>
      </c>
      <c r="H255" s="16">
        <v>1.73</v>
      </c>
      <c r="I255" s="11">
        <f t="shared" si="11"/>
        <v>1.7299999999999999E-2</v>
      </c>
      <c r="J255" s="11"/>
      <c r="K255" s="5"/>
      <c r="Y255" s="4"/>
    </row>
    <row r="256" spans="1:25" x14ac:dyDescent="0.25">
      <c r="A256" s="15">
        <v>40238</v>
      </c>
      <c r="B256" s="11">
        <v>187.75</v>
      </c>
      <c r="C256" s="16">
        <v>1.1599999999999999</v>
      </c>
      <c r="D256" s="16">
        <f t="shared" si="9"/>
        <v>1.1599999999999999E-2</v>
      </c>
      <c r="E256" s="16">
        <f>((1+Tabla3[[#This Row],[Relativa intermensual]])^12)-1</f>
        <v>0.14843348840566883</v>
      </c>
      <c r="F256" s="16">
        <v>3.93</v>
      </c>
      <c r="G256" s="16">
        <f t="shared" si="10"/>
        <v>3.9300000000000002E-2</v>
      </c>
      <c r="H256" s="16">
        <v>2.91</v>
      </c>
      <c r="I256" s="11">
        <f t="shared" si="11"/>
        <v>2.9100000000000001E-2</v>
      </c>
      <c r="J256" s="11"/>
      <c r="K256" s="5"/>
      <c r="Y256" s="4"/>
    </row>
    <row r="257" spans="1:25" x14ac:dyDescent="0.25">
      <c r="A257" s="15">
        <v>40269</v>
      </c>
      <c r="B257" s="11">
        <v>187.56</v>
      </c>
      <c r="C257" s="16">
        <v>-0.1</v>
      </c>
      <c r="D257" s="16">
        <f t="shared" si="9"/>
        <v>-1E-3</v>
      </c>
      <c r="E257" s="16">
        <f>((1+Tabla3[[#This Row],[Relativa intermensual]])^12)-1</f>
        <v>-1.1934219505790988E-2</v>
      </c>
      <c r="F257" s="16">
        <v>3.75</v>
      </c>
      <c r="G257" s="16">
        <f t="shared" si="10"/>
        <v>3.7499999999999999E-2</v>
      </c>
      <c r="H257" s="16">
        <v>2.81</v>
      </c>
      <c r="I257" s="11">
        <f t="shared" si="11"/>
        <v>2.81E-2</v>
      </c>
      <c r="J257" s="11"/>
      <c r="K257" s="5"/>
      <c r="Y257" s="4"/>
    </row>
    <row r="258" spans="1:25" x14ac:dyDescent="0.25">
      <c r="A258" s="15">
        <v>40299</v>
      </c>
      <c r="B258" s="11">
        <v>187.37</v>
      </c>
      <c r="C258" s="16">
        <v>-0.1</v>
      </c>
      <c r="D258" s="16">
        <f t="shared" ref="D258:D321" si="12">C258/100</f>
        <v>-1E-3</v>
      </c>
      <c r="E258" s="16">
        <f>((1+Tabla3[[#This Row],[Relativa intermensual]])^12)-1</f>
        <v>-1.1934219505790988E-2</v>
      </c>
      <c r="F258" s="16">
        <v>3.51</v>
      </c>
      <c r="G258" s="16">
        <f t="shared" si="10"/>
        <v>3.5099999999999999E-2</v>
      </c>
      <c r="H258" s="16">
        <v>2.7</v>
      </c>
      <c r="I258" s="11">
        <f t="shared" si="11"/>
        <v>2.7000000000000003E-2</v>
      </c>
      <c r="J258" s="11"/>
      <c r="K258" s="5"/>
      <c r="Y258" s="4"/>
    </row>
    <row r="259" spans="1:25" x14ac:dyDescent="0.25">
      <c r="A259" s="15">
        <v>40330</v>
      </c>
      <c r="B259" s="11">
        <v>188.31</v>
      </c>
      <c r="C259" s="16">
        <v>0.5</v>
      </c>
      <c r="D259" s="16">
        <f t="shared" si="12"/>
        <v>5.0000000000000001E-3</v>
      </c>
      <c r="E259" s="16">
        <f>((1+Tabla3[[#This Row],[Relativa intermensual]])^12)-1</f>
        <v>6.1677811864497611E-2</v>
      </c>
      <c r="F259" s="16">
        <v>4.07</v>
      </c>
      <c r="G259" s="16">
        <f t="shared" ref="G259:G322" si="13">F259/100</f>
        <v>4.07E-2</v>
      </c>
      <c r="H259" s="16">
        <v>3.22</v>
      </c>
      <c r="I259" s="11">
        <f t="shared" ref="I259:I322" si="14">H259/100</f>
        <v>3.2199999999999999E-2</v>
      </c>
      <c r="J259" s="11"/>
      <c r="K259" s="5"/>
      <c r="Y259" s="4"/>
    </row>
    <row r="260" spans="1:25" x14ac:dyDescent="0.25">
      <c r="A260" s="15">
        <v>40360</v>
      </c>
      <c r="B260" s="11">
        <v>189.02</v>
      </c>
      <c r="C260" s="16">
        <v>0.38</v>
      </c>
      <c r="D260" s="16">
        <f t="shared" si="12"/>
        <v>3.8E-3</v>
      </c>
      <c r="E260" s="16">
        <f>((1+Tabla3[[#This Row],[Relativa intermensual]])^12)-1</f>
        <v>4.6565215684565953E-2</v>
      </c>
      <c r="F260" s="16">
        <v>4.12</v>
      </c>
      <c r="G260" s="16">
        <f t="shared" si="13"/>
        <v>4.1200000000000001E-2</v>
      </c>
      <c r="H260" s="16">
        <v>3.61</v>
      </c>
      <c r="I260" s="11">
        <f t="shared" si="14"/>
        <v>3.61E-2</v>
      </c>
      <c r="J260" s="11"/>
      <c r="K260" s="5"/>
      <c r="Y260" s="4"/>
    </row>
    <row r="261" spans="1:25" x14ac:dyDescent="0.25">
      <c r="A261" s="15">
        <v>40391</v>
      </c>
      <c r="B261" s="11">
        <v>189.1</v>
      </c>
      <c r="C261" s="16">
        <v>0.04</v>
      </c>
      <c r="D261" s="16">
        <f t="shared" si="12"/>
        <v>4.0000000000000002E-4</v>
      </c>
      <c r="E261" s="16">
        <f>((1+Tabla3[[#This Row],[Relativa intermensual]])^12)-1</f>
        <v>4.810574092678932E-3</v>
      </c>
      <c r="F261" s="16">
        <v>4.0999999999999996</v>
      </c>
      <c r="G261" s="16">
        <f t="shared" si="13"/>
        <v>4.0999999999999995E-2</v>
      </c>
      <c r="H261" s="16">
        <v>3.65</v>
      </c>
      <c r="I261" s="11">
        <f t="shared" si="14"/>
        <v>3.6499999999999998E-2</v>
      </c>
      <c r="J261" s="11"/>
      <c r="K261" s="5"/>
      <c r="Y261" s="4"/>
    </row>
    <row r="262" spans="1:25" x14ac:dyDescent="0.25">
      <c r="A262" s="15">
        <v>40422</v>
      </c>
      <c r="B262" s="11">
        <v>189.65</v>
      </c>
      <c r="C262" s="16">
        <v>0.28999999999999998</v>
      </c>
      <c r="D262" s="16">
        <f t="shared" si="12"/>
        <v>2.8999999999999998E-3</v>
      </c>
      <c r="E262" s="16">
        <f>((1+Tabla3[[#This Row],[Relativa intermensual]])^12)-1</f>
        <v>3.5360460753407263E-2</v>
      </c>
      <c r="F262" s="16">
        <v>3.76</v>
      </c>
      <c r="G262" s="16">
        <f t="shared" si="13"/>
        <v>3.7599999999999995E-2</v>
      </c>
      <c r="H262" s="16">
        <v>3.95</v>
      </c>
      <c r="I262" s="11">
        <f t="shared" si="14"/>
        <v>3.95E-2</v>
      </c>
      <c r="J262" s="11"/>
      <c r="K262" s="5"/>
      <c r="Y262" s="4"/>
    </row>
    <row r="263" spans="1:25" x14ac:dyDescent="0.25">
      <c r="A263" s="15">
        <v>40452</v>
      </c>
      <c r="B263" s="11">
        <v>190.65</v>
      </c>
      <c r="C263" s="16">
        <v>0.53</v>
      </c>
      <c r="D263" s="16">
        <f t="shared" si="12"/>
        <v>5.3E-3</v>
      </c>
      <c r="E263" s="16">
        <f>((1+Tabla3[[#This Row],[Relativa intermensual]])^12)-1</f>
        <v>6.5487086851492293E-2</v>
      </c>
      <c r="F263" s="16">
        <v>4.51</v>
      </c>
      <c r="G263" s="16">
        <f t="shared" si="13"/>
        <v>4.5100000000000001E-2</v>
      </c>
      <c r="H263" s="16">
        <v>4.5</v>
      </c>
      <c r="I263" s="11">
        <f t="shared" si="14"/>
        <v>4.4999999999999998E-2</v>
      </c>
      <c r="J263" s="11"/>
      <c r="K263" s="5"/>
      <c r="Y263" s="4"/>
    </row>
    <row r="264" spans="1:25" x14ac:dyDescent="0.25">
      <c r="A264" s="15">
        <v>40483</v>
      </c>
      <c r="B264" s="11">
        <v>192.12</v>
      </c>
      <c r="C264" s="16">
        <v>0.77</v>
      </c>
      <c r="D264" s="16">
        <f t="shared" si="12"/>
        <v>7.7000000000000002E-3</v>
      </c>
      <c r="E264" s="16">
        <f>((1+Tabla3[[#This Row],[Relativa intermensual]])^12)-1</f>
        <v>9.6415338967120068E-2</v>
      </c>
      <c r="F264" s="16">
        <v>5.25</v>
      </c>
      <c r="G264" s="16">
        <f t="shared" si="13"/>
        <v>5.2499999999999998E-2</v>
      </c>
      <c r="H264" s="16">
        <v>5.31</v>
      </c>
      <c r="I264" s="11">
        <f t="shared" si="14"/>
        <v>5.3099999999999994E-2</v>
      </c>
      <c r="J264" s="11"/>
      <c r="K264" s="5"/>
      <c r="Y264" s="4"/>
    </row>
    <row r="265" spans="1:25" x14ac:dyDescent="0.25">
      <c r="A265" s="15">
        <v>40513</v>
      </c>
      <c r="B265" s="11">
        <v>192.28</v>
      </c>
      <c r="C265" s="16">
        <v>0.08</v>
      </c>
      <c r="D265" s="16">
        <f t="shared" si="12"/>
        <v>8.0000000000000004E-4</v>
      </c>
      <c r="E265" s="16">
        <f>((1+Tabla3[[#This Row],[Relativa intermensual]])^12)-1</f>
        <v>9.6423528430114036E-3</v>
      </c>
      <c r="F265" s="16">
        <v>5.39</v>
      </c>
      <c r="G265" s="16">
        <f t="shared" si="13"/>
        <v>5.3899999999999997E-2</v>
      </c>
      <c r="H265" s="16">
        <v>5.39</v>
      </c>
      <c r="I265" s="11">
        <f t="shared" si="14"/>
        <v>5.3899999999999997E-2</v>
      </c>
      <c r="J265" s="11"/>
      <c r="K265" s="5"/>
      <c r="Y265" s="4"/>
    </row>
    <row r="266" spans="1:25" x14ac:dyDescent="0.25">
      <c r="A266" s="15">
        <v>40544</v>
      </c>
      <c r="B266" s="11">
        <v>100.82</v>
      </c>
      <c r="C266" s="16">
        <v>0.82</v>
      </c>
      <c r="D266" s="16">
        <f t="shared" si="12"/>
        <v>8.199999999999999E-3</v>
      </c>
      <c r="E266" s="16">
        <f>((1+Tabla3[[#This Row],[Relativa intermensual]])^12)-1</f>
        <v>0.10296140860819358</v>
      </c>
      <c r="F266" s="16">
        <v>4.9000000000000004</v>
      </c>
      <c r="G266" s="16">
        <f t="shared" si="13"/>
        <v>4.9000000000000002E-2</v>
      </c>
      <c r="H266" s="16">
        <v>0.82</v>
      </c>
      <c r="I266" s="11">
        <f t="shared" si="14"/>
        <v>8.199999999999999E-3</v>
      </c>
      <c r="J266" s="11"/>
      <c r="K266" s="5"/>
      <c r="Y266" s="4"/>
    </row>
    <row r="267" spans="1:25" x14ac:dyDescent="0.25">
      <c r="A267" s="15">
        <v>40575</v>
      </c>
      <c r="B267" s="11">
        <v>101.58</v>
      </c>
      <c r="C267" s="16">
        <v>0.75</v>
      </c>
      <c r="D267" s="16">
        <f t="shared" si="12"/>
        <v>7.4999999999999997E-3</v>
      </c>
      <c r="E267" s="16">
        <f>((1+Tabla3[[#This Row],[Relativa intermensual]])^12)-1</f>
        <v>9.3806897670984268E-2</v>
      </c>
      <c r="F267" s="16">
        <v>5.24</v>
      </c>
      <c r="G267" s="16">
        <f t="shared" si="13"/>
        <v>5.2400000000000002E-2</v>
      </c>
      <c r="H267" s="16">
        <v>1.58</v>
      </c>
      <c r="I267" s="11">
        <f t="shared" si="14"/>
        <v>1.5800000000000002E-2</v>
      </c>
      <c r="J267" s="11"/>
      <c r="K267" s="5"/>
      <c r="Y267" s="4"/>
    </row>
    <row r="268" spans="1:25" x14ac:dyDescent="0.25">
      <c r="A268" s="15">
        <v>40603</v>
      </c>
      <c r="B268" s="11">
        <v>102.52</v>
      </c>
      <c r="C268" s="16">
        <v>0.92</v>
      </c>
      <c r="D268" s="16">
        <f t="shared" si="12"/>
        <v>9.1999999999999998E-3</v>
      </c>
      <c r="E268" s="16">
        <f>((1+Tabla3[[#This Row],[Relativa intermensual]])^12)-1</f>
        <v>0.11616115026912621</v>
      </c>
      <c r="F268" s="16">
        <v>4.99</v>
      </c>
      <c r="G268" s="16">
        <f t="shared" si="13"/>
        <v>4.99E-2</v>
      </c>
      <c r="H268" s="16">
        <v>2.52</v>
      </c>
      <c r="I268" s="11">
        <f t="shared" si="14"/>
        <v>2.52E-2</v>
      </c>
      <c r="J268" s="11"/>
      <c r="K268" s="5"/>
      <c r="Y268" s="4"/>
    </row>
    <row r="269" spans="1:25" x14ac:dyDescent="0.25">
      <c r="A269" s="15">
        <v>40634</v>
      </c>
      <c r="B269" s="11">
        <v>103.17</v>
      </c>
      <c r="C269" s="16">
        <v>0.63</v>
      </c>
      <c r="D269" s="16">
        <f t="shared" si="12"/>
        <v>6.3E-3</v>
      </c>
      <c r="E269" s="16">
        <f>((1+Tabla3[[#This Row],[Relativa intermensual]])^12)-1</f>
        <v>7.827533802975073E-2</v>
      </c>
      <c r="F269" s="16">
        <v>5.76</v>
      </c>
      <c r="G269" s="16">
        <f t="shared" si="13"/>
        <v>5.7599999999999998E-2</v>
      </c>
      <c r="H269" s="16">
        <v>3.17</v>
      </c>
      <c r="I269" s="11">
        <f t="shared" si="14"/>
        <v>3.1699999999999999E-2</v>
      </c>
      <c r="J269" s="11"/>
      <c r="K269" s="5"/>
      <c r="Y269" s="4"/>
    </row>
    <row r="270" spans="1:25" x14ac:dyDescent="0.25">
      <c r="A270" s="15">
        <v>40664</v>
      </c>
      <c r="B270" s="11">
        <v>103.68</v>
      </c>
      <c r="C270" s="16">
        <v>0.49</v>
      </c>
      <c r="D270" s="16">
        <f t="shared" si="12"/>
        <v>4.8999999999999998E-3</v>
      </c>
      <c r="E270" s="16">
        <f>((1+Tabla3[[#This Row],[Relativa intermensual]])^12)-1</f>
        <v>6.0410830387695125E-2</v>
      </c>
      <c r="F270" s="16">
        <v>6.39</v>
      </c>
      <c r="G270" s="16">
        <f t="shared" si="13"/>
        <v>6.3899999999999998E-2</v>
      </c>
      <c r="H270" s="16">
        <v>3.68</v>
      </c>
      <c r="I270" s="11">
        <f t="shared" si="14"/>
        <v>3.6799999999999999E-2</v>
      </c>
      <c r="J270" s="11"/>
      <c r="K270" s="5"/>
      <c r="Y270" s="4"/>
    </row>
    <row r="271" spans="1:25" x14ac:dyDescent="0.25">
      <c r="A271" s="15">
        <v>40695</v>
      </c>
      <c r="B271" s="11">
        <v>104.23</v>
      </c>
      <c r="C271" s="16">
        <v>0.53</v>
      </c>
      <c r="D271" s="16">
        <f t="shared" si="12"/>
        <v>5.3E-3</v>
      </c>
      <c r="E271" s="16">
        <f>((1+Tabla3[[#This Row],[Relativa intermensual]])^12)-1</f>
        <v>6.5487086851492293E-2</v>
      </c>
      <c r="F271" s="16">
        <v>6.42</v>
      </c>
      <c r="G271" s="16">
        <f t="shared" si="13"/>
        <v>6.4199999999999993E-2</v>
      </c>
      <c r="H271" s="16">
        <v>4.2300000000000004</v>
      </c>
      <c r="I271" s="11">
        <f t="shared" si="14"/>
        <v>4.2300000000000004E-2</v>
      </c>
      <c r="J271" s="11"/>
      <c r="K271" s="5"/>
      <c r="Y271" s="4"/>
    </row>
    <row r="272" spans="1:25" x14ac:dyDescent="0.25">
      <c r="A272" s="15">
        <v>40725</v>
      </c>
      <c r="B272" s="11">
        <v>105.22</v>
      </c>
      <c r="C272" s="16">
        <v>0.95</v>
      </c>
      <c r="D272" s="16">
        <f t="shared" si="12"/>
        <v>9.4999999999999998E-3</v>
      </c>
      <c r="E272" s="16">
        <f>((1+Tabla3[[#This Row],[Relativa intermensual]])^12)-1</f>
        <v>0.12014921627417685</v>
      </c>
      <c r="F272" s="16">
        <v>7.04</v>
      </c>
      <c r="G272" s="16">
        <f t="shared" si="13"/>
        <v>7.0400000000000004E-2</v>
      </c>
      <c r="H272" s="16">
        <v>5.22</v>
      </c>
      <c r="I272" s="11">
        <f t="shared" si="14"/>
        <v>5.2199999999999996E-2</v>
      </c>
      <c r="J272" s="11"/>
      <c r="K272" s="5"/>
      <c r="Y272" s="4"/>
    </row>
    <row r="273" spans="1:25" x14ac:dyDescent="0.25">
      <c r="A273" s="15">
        <v>40756</v>
      </c>
      <c r="B273" s="11">
        <v>105.85</v>
      </c>
      <c r="C273" s="16">
        <v>0.6</v>
      </c>
      <c r="D273" s="16">
        <f t="shared" si="12"/>
        <v>6.0000000000000001E-3</v>
      </c>
      <c r="E273" s="16">
        <f>((1+Tabla3[[#This Row],[Relativa intermensual]])^12)-1</f>
        <v>7.4424167721924617E-2</v>
      </c>
      <c r="F273" s="16">
        <v>7.63</v>
      </c>
      <c r="G273" s="16">
        <f t="shared" si="13"/>
        <v>7.6299999999999993E-2</v>
      </c>
      <c r="H273" s="16">
        <v>5.85</v>
      </c>
      <c r="I273" s="11">
        <f t="shared" si="14"/>
        <v>5.8499999999999996E-2</v>
      </c>
      <c r="J273" s="11"/>
      <c r="K273" s="5"/>
      <c r="Y273" s="4"/>
    </row>
    <row r="274" spans="1:25" x14ac:dyDescent="0.25">
      <c r="A274" s="15">
        <v>40787</v>
      </c>
      <c r="B274" s="11">
        <v>105.78</v>
      </c>
      <c r="C274" s="16">
        <v>-7.0000000000000007E-2</v>
      </c>
      <c r="D274" s="16">
        <f t="shared" si="12"/>
        <v>-7.000000000000001E-4</v>
      </c>
      <c r="E274" s="16">
        <f>((1+Tabla3[[#This Row],[Relativa intermensual]])^12)-1</f>
        <v>-8.3677353412835442E-3</v>
      </c>
      <c r="F274" s="16">
        <v>7.25</v>
      </c>
      <c r="G274" s="16">
        <f t="shared" si="13"/>
        <v>7.2499999999999995E-2</v>
      </c>
      <c r="H274" s="16">
        <v>5.78</v>
      </c>
      <c r="I274" s="11">
        <f t="shared" si="14"/>
        <v>5.7800000000000004E-2</v>
      </c>
      <c r="J274" s="11"/>
      <c r="K274" s="5"/>
      <c r="Y274" s="4"/>
    </row>
    <row r="275" spans="1:25" x14ac:dyDescent="0.25">
      <c r="A275" s="15">
        <v>40817</v>
      </c>
      <c r="B275" s="11">
        <v>105.74</v>
      </c>
      <c r="C275" s="16">
        <v>-0.04</v>
      </c>
      <c r="D275" s="16">
        <f t="shared" si="12"/>
        <v>-4.0000000000000002E-4</v>
      </c>
      <c r="E275" s="16">
        <f>((1+Tabla3[[#This Row],[Relativa intermensual]])^12)-1</f>
        <v>-4.7894540673352193E-3</v>
      </c>
      <c r="F275" s="16">
        <v>6.65</v>
      </c>
      <c r="G275" s="16">
        <f t="shared" si="13"/>
        <v>6.6500000000000004E-2</v>
      </c>
      <c r="H275" s="16">
        <v>5.74</v>
      </c>
      <c r="I275" s="11">
        <f t="shared" si="14"/>
        <v>5.74E-2</v>
      </c>
      <c r="J275" s="11"/>
      <c r="K275" s="5"/>
      <c r="Y275" s="4"/>
    </row>
    <row r="276" spans="1:25" x14ac:dyDescent="0.25">
      <c r="A276" s="15">
        <v>40848</v>
      </c>
      <c r="B276" s="11">
        <v>105.97</v>
      </c>
      <c r="C276" s="16">
        <v>0.22</v>
      </c>
      <c r="D276" s="16">
        <f t="shared" si="12"/>
        <v>2.2000000000000001E-3</v>
      </c>
      <c r="E276" s="16">
        <f>((1+Tabla3[[#This Row],[Relativa intermensual]])^12)-1</f>
        <v>2.672179419659293E-2</v>
      </c>
      <c r="F276" s="16">
        <v>6.05</v>
      </c>
      <c r="G276" s="16">
        <f t="shared" si="13"/>
        <v>6.0499999999999998E-2</v>
      </c>
      <c r="H276" s="16">
        <v>5.97</v>
      </c>
      <c r="I276" s="11">
        <f t="shared" si="14"/>
        <v>5.9699999999999996E-2</v>
      </c>
      <c r="J276" s="11"/>
      <c r="K276" s="5"/>
      <c r="Y276" s="4"/>
    </row>
    <row r="277" spans="1:25" x14ac:dyDescent="0.25">
      <c r="A277" s="15">
        <v>40878</v>
      </c>
      <c r="B277" s="11">
        <v>106.2</v>
      </c>
      <c r="C277" s="16">
        <v>0.22</v>
      </c>
      <c r="D277" s="16">
        <f t="shared" si="12"/>
        <v>2.2000000000000001E-3</v>
      </c>
      <c r="E277" s="16">
        <f>((1+Tabla3[[#This Row],[Relativa intermensual]])^12)-1</f>
        <v>2.672179419659293E-2</v>
      </c>
      <c r="F277" s="16">
        <v>6.2</v>
      </c>
      <c r="G277" s="16">
        <f t="shared" si="13"/>
        <v>6.2E-2</v>
      </c>
      <c r="H277" s="16">
        <v>6.2</v>
      </c>
      <c r="I277" s="11">
        <f t="shared" si="14"/>
        <v>6.2E-2</v>
      </c>
      <c r="J277" s="11"/>
      <c r="K277" s="5"/>
      <c r="Y277" s="4"/>
    </row>
    <row r="278" spans="1:25" x14ac:dyDescent="0.25">
      <c r="A278" s="15">
        <v>40909</v>
      </c>
      <c r="B278" s="11">
        <v>106.3</v>
      </c>
      <c r="C278" s="16">
        <v>0.09</v>
      </c>
      <c r="D278" s="16">
        <f t="shared" si="12"/>
        <v>8.9999999999999998E-4</v>
      </c>
      <c r="E278" s="16">
        <f>((1+Tabla3[[#This Row],[Relativa intermensual]])^12)-1</f>
        <v>1.0853620705236322E-2</v>
      </c>
      <c r="F278" s="16">
        <v>5.44</v>
      </c>
      <c r="G278" s="16">
        <f t="shared" si="13"/>
        <v>5.4400000000000004E-2</v>
      </c>
      <c r="H278" s="16">
        <v>0.09</v>
      </c>
      <c r="I278" s="11">
        <f t="shared" si="14"/>
        <v>8.9999999999999998E-4</v>
      </c>
      <c r="J278" s="11"/>
      <c r="K278" s="5"/>
      <c r="Y278" s="4"/>
    </row>
    <row r="279" spans="1:25" x14ac:dyDescent="0.25">
      <c r="A279" s="15">
        <v>40940</v>
      </c>
      <c r="B279" s="11">
        <v>106.83</v>
      </c>
      <c r="C279" s="16">
        <v>0.5</v>
      </c>
      <c r="D279" s="16">
        <f t="shared" si="12"/>
        <v>5.0000000000000001E-3</v>
      </c>
      <c r="E279" s="16">
        <f>((1+Tabla3[[#This Row],[Relativa intermensual]])^12)-1</f>
        <v>6.1677811864497611E-2</v>
      </c>
      <c r="F279" s="16">
        <v>5.17</v>
      </c>
      <c r="G279" s="16">
        <f t="shared" si="13"/>
        <v>5.1699999999999996E-2</v>
      </c>
      <c r="H279" s="16">
        <v>0.59</v>
      </c>
      <c r="I279" s="11">
        <f t="shared" si="14"/>
        <v>5.8999999999999999E-3</v>
      </c>
      <c r="J279" s="11"/>
      <c r="K279" s="5"/>
      <c r="Y279" s="4"/>
    </row>
    <row r="280" spans="1:25" x14ac:dyDescent="0.25">
      <c r="A280" s="15">
        <v>40969</v>
      </c>
      <c r="B280" s="11">
        <v>107.18</v>
      </c>
      <c r="C280" s="16">
        <v>0.33</v>
      </c>
      <c r="D280" s="16">
        <f t="shared" si="12"/>
        <v>3.3E-3</v>
      </c>
      <c r="E280" s="16">
        <f>((1+Tabla3[[#This Row],[Relativa intermensual]])^12)-1</f>
        <v>4.0326705154239528E-2</v>
      </c>
      <c r="F280" s="16">
        <v>4.55</v>
      </c>
      <c r="G280" s="16">
        <f t="shared" si="13"/>
        <v>4.5499999999999999E-2</v>
      </c>
      <c r="H280" s="16">
        <v>0.92</v>
      </c>
      <c r="I280" s="11">
        <f t="shared" si="14"/>
        <v>9.1999999999999998E-3</v>
      </c>
      <c r="J280" s="11"/>
      <c r="K280" s="5"/>
      <c r="Y280" s="4"/>
    </row>
    <row r="281" spans="1:25" x14ac:dyDescent="0.25">
      <c r="A281" s="15">
        <v>41000</v>
      </c>
      <c r="B281" s="11">
        <v>107.58</v>
      </c>
      <c r="C281" s="16">
        <v>0.37</v>
      </c>
      <c r="D281" s="16">
        <f t="shared" si="12"/>
        <v>3.7000000000000002E-3</v>
      </c>
      <c r="E281" s="16">
        <f>((1+Tabla3[[#This Row],[Relativa intermensual]])^12)-1</f>
        <v>4.531477698255304E-2</v>
      </c>
      <c r="F281" s="16">
        <v>4.2699999999999996</v>
      </c>
      <c r="G281" s="16">
        <f t="shared" si="13"/>
        <v>4.2699999999999995E-2</v>
      </c>
      <c r="H281" s="16">
        <v>1.3</v>
      </c>
      <c r="I281" s="11">
        <f t="shared" si="14"/>
        <v>1.3000000000000001E-2</v>
      </c>
      <c r="J281" s="11"/>
      <c r="K281" s="5"/>
      <c r="Y281" s="4"/>
    </row>
    <row r="282" spans="1:25" x14ac:dyDescent="0.25">
      <c r="A282" s="15">
        <v>41030</v>
      </c>
      <c r="B282" s="11">
        <v>107.72</v>
      </c>
      <c r="C282" s="16">
        <v>0.13</v>
      </c>
      <c r="D282" s="16">
        <f t="shared" si="12"/>
        <v>1.2999999999999999E-3</v>
      </c>
      <c r="E282" s="16">
        <f>((1+Tabla3[[#This Row],[Relativa intermensual]])^12)-1</f>
        <v>1.5712024756715071E-2</v>
      </c>
      <c r="F282" s="16">
        <v>3.9</v>
      </c>
      <c r="G282" s="16">
        <f t="shared" si="13"/>
        <v>3.9E-2</v>
      </c>
      <c r="H282" s="16">
        <v>1.43</v>
      </c>
      <c r="I282" s="11">
        <f t="shared" si="14"/>
        <v>1.43E-2</v>
      </c>
      <c r="J282" s="11"/>
      <c r="K282" s="5"/>
      <c r="Y282" s="4"/>
    </row>
    <row r="283" spans="1:25" x14ac:dyDescent="0.25">
      <c r="A283" s="15">
        <v>41061</v>
      </c>
      <c r="B283" s="11">
        <v>107.85</v>
      </c>
      <c r="C283" s="16">
        <v>0.12</v>
      </c>
      <c r="D283" s="16">
        <f t="shared" si="12"/>
        <v>1.1999999999999999E-3</v>
      </c>
      <c r="E283" s="16">
        <f>((1+Tabla3[[#This Row],[Relativa intermensual]])^12)-1</f>
        <v>1.4495421188406077E-2</v>
      </c>
      <c r="F283" s="16">
        <v>3.47</v>
      </c>
      <c r="G283" s="16">
        <f t="shared" si="13"/>
        <v>3.4700000000000002E-2</v>
      </c>
      <c r="H283" s="16">
        <v>1.55</v>
      </c>
      <c r="I283" s="11">
        <f t="shared" si="14"/>
        <v>1.55E-2</v>
      </c>
      <c r="J283" s="11"/>
      <c r="K283" s="5"/>
      <c r="Y283" s="4"/>
    </row>
    <row r="284" spans="1:25" x14ac:dyDescent="0.25">
      <c r="A284" s="15">
        <v>41091</v>
      </c>
      <c r="B284" s="11">
        <v>108.23</v>
      </c>
      <c r="C284" s="16">
        <v>0.35</v>
      </c>
      <c r="D284" s="16">
        <f t="shared" si="12"/>
        <v>3.4999999999999996E-3</v>
      </c>
      <c r="E284" s="16">
        <f>((1+Tabla3[[#This Row],[Relativa intermensual]])^12)-1</f>
        <v>4.2818007198614838E-2</v>
      </c>
      <c r="F284" s="16">
        <v>2.86</v>
      </c>
      <c r="G284" s="16">
        <f t="shared" si="13"/>
        <v>2.86E-2</v>
      </c>
      <c r="H284" s="16">
        <v>1.91</v>
      </c>
      <c r="I284" s="11">
        <f t="shared" si="14"/>
        <v>1.9099999999999999E-2</v>
      </c>
      <c r="J284" s="11"/>
      <c r="K284" s="5"/>
      <c r="Y284" s="4"/>
    </row>
    <row r="285" spans="1:25" x14ac:dyDescent="0.25">
      <c r="A285" s="15">
        <v>41122</v>
      </c>
      <c r="B285" s="11">
        <v>108.72</v>
      </c>
      <c r="C285" s="16">
        <v>0.45</v>
      </c>
      <c r="D285" s="16">
        <f t="shared" si="12"/>
        <v>4.5000000000000005E-3</v>
      </c>
      <c r="E285" s="16">
        <f>((1+Tabla3[[#This Row],[Relativa intermensual]])^12)-1</f>
        <v>5.5356751950101257E-2</v>
      </c>
      <c r="F285" s="16">
        <v>2.71</v>
      </c>
      <c r="G285" s="16">
        <f t="shared" si="13"/>
        <v>2.7099999999999999E-2</v>
      </c>
      <c r="H285" s="16">
        <v>2.37</v>
      </c>
      <c r="I285" s="11">
        <f t="shared" si="14"/>
        <v>2.3700000000000002E-2</v>
      </c>
      <c r="J285" s="11"/>
      <c r="K285" s="5"/>
      <c r="Y285" s="4"/>
    </row>
    <row r="286" spans="1:25" x14ac:dyDescent="0.25">
      <c r="A286" s="15">
        <v>41153</v>
      </c>
      <c r="B286" s="11">
        <v>109.25</v>
      </c>
      <c r="C286" s="16">
        <v>0.49</v>
      </c>
      <c r="D286" s="16">
        <f t="shared" si="12"/>
        <v>4.8999999999999998E-3</v>
      </c>
      <c r="E286" s="16">
        <f>((1+Tabla3[[#This Row],[Relativa intermensual]])^12)-1</f>
        <v>6.0410830387695125E-2</v>
      </c>
      <c r="F286" s="16">
        <v>3.28</v>
      </c>
      <c r="G286" s="16">
        <f t="shared" si="13"/>
        <v>3.2799999999999996E-2</v>
      </c>
      <c r="H286" s="16">
        <v>2.87</v>
      </c>
      <c r="I286" s="11">
        <f t="shared" si="14"/>
        <v>2.87E-2</v>
      </c>
      <c r="J286" s="11"/>
      <c r="K286" s="5"/>
      <c r="Y286" s="4"/>
    </row>
    <row r="287" spans="1:25" x14ac:dyDescent="0.25">
      <c r="A287" s="15">
        <v>41183</v>
      </c>
      <c r="B287" s="11">
        <v>109.28</v>
      </c>
      <c r="C287" s="16">
        <v>0.03</v>
      </c>
      <c r="D287" s="16">
        <f t="shared" si="12"/>
        <v>2.9999999999999997E-4</v>
      </c>
      <c r="E287" s="16">
        <f>((1+Tabla3[[#This Row],[Relativa intermensual]])^12)-1</f>
        <v>3.6059459440103137E-3</v>
      </c>
      <c r="F287" s="16">
        <v>3.35</v>
      </c>
      <c r="G287" s="16">
        <f t="shared" si="13"/>
        <v>3.3500000000000002E-2</v>
      </c>
      <c r="H287" s="16">
        <v>2.9</v>
      </c>
      <c r="I287" s="11">
        <f t="shared" si="14"/>
        <v>2.8999999999999998E-2</v>
      </c>
      <c r="J287" s="11"/>
      <c r="K287" s="5"/>
      <c r="Y287" s="4"/>
    </row>
    <row r="288" spans="1:25" x14ac:dyDescent="0.25">
      <c r="A288" s="15">
        <v>41214</v>
      </c>
      <c r="B288" s="11">
        <v>109.27</v>
      </c>
      <c r="C288" s="16">
        <v>-0.01</v>
      </c>
      <c r="D288" s="16">
        <f t="shared" si="12"/>
        <v>-1E-4</v>
      </c>
      <c r="E288" s="16">
        <f>((1+Tabla3[[#This Row],[Relativa intermensual]])^12)-1</f>
        <v>-1.1993402199502734E-3</v>
      </c>
      <c r="F288" s="16">
        <v>3.11</v>
      </c>
      <c r="G288" s="16">
        <f t="shared" si="13"/>
        <v>3.1099999999999999E-2</v>
      </c>
      <c r="H288" s="16">
        <v>2.89</v>
      </c>
      <c r="I288" s="11">
        <f t="shared" si="14"/>
        <v>2.8900000000000002E-2</v>
      </c>
      <c r="J288" s="11"/>
      <c r="K288" s="5"/>
      <c r="Y288" s="4"/>
    </row>
    <row r="289" spans="1:25" x14ac:dyDescent="0.25">
      <c r="A289" s="15">
        <v>41244</v>
      </c>
      <c r="B289" s="11">
        <v>109.86</v>
      </c>
      <c r="C289" s="16">
        <v>0.54</v>
      </c>
      <c r="D289" s="16">
        <f t="shared" si="12"/>
        <v>5.4000000000000003E-3</v>
      </c>
      <c r="E289" s="16">
        <f>((1+Tabla3[[#This Row],[Relativa intermensual]])^12)-1</f>
        <v>6.6759626640876535E-2</v>
      </c>
      <c r="F289" s="16">
        <v>3.45</v>
      </c>
      <c r="G289" s="16">
        <f t="shared" si="13"/>
        <v>3.4500000000000003E-2</v>
      </c>
      <c r="H289" s="16">
        <v>3.45</v>
      </c>
      <c r="I289" s="11">
        <f t="shared" si="14"/>
        <v>3.4500000000000003E-2</v>
      </c>
      <c r="J289" s="11"/>
      <c r="K289" s="5"/>
      <c r="Y289" s="4"/>
    </row>
    <row r="290" spans="1:25" x14ac:dyDescent="0.25">
      <c r="A290" s="15">
        <v>41275</v>
      </c>
      <c r="B290" s="11">
        <v>110.4</v>
      </c>
      <c r="C290" s="16">
        <v>0.49</v>
      </c>
      <c r="D290" s="16">
        <f t="shared" si="12"/>
        <v>4.8999999999999998E-3</v>
      </c>
      <c r="E290" s="16">
        <f>((1+Tabla3[[#This Row],[Relativa intermensual]])^12)-1</f>
        <v>6.0410830387695125E-2</v>
      </c>
      <c r="F290" s="16">
        <v>3.86</v>
      </c>
      <c r="G290" s="16">
        <f t="shared" si="13"/>
        <v>3.8599999999999995E-2</v>
      </c>
      <c r="H290" s="16">
        <v>0.49</v>
      </c>
      <c r="I290" s="11">
        <f t="shared" si="14"/>
        <v>4.8999999999999998E-3</v>
      </c>
      <c r="J290" s="11"/>
      <c r="K290" s="5"/>
      <c r="Y290" s="4"/>
    </row>
    <row r="291" spans="1:25" x14ac:dyDescent="0.25">
      <c r="A291" s="15">
        <v>41306</v>
      </c>
      <c r="B291" s="11">
        <v>111.3</v>
      </c>
      <c r="C291" s="16">
        <v>0.82</v>
      </c>
      <c r="D291" s="16">
        <f t="shared" si="12"/>
        <v>8.199999999999999E-3</v>
      </c>
      <c r="E291" s="16">
        <f>((1+Tabla3[[#This Row],[Relativa intermensual]])^12)-1</f>
        <v>0.10296140860819358</v>
      </c>
      <c r="F291" s="16">
        <v>4.18</v>
      </c>
      <c r="G291" s="16">
        <f t="shared" si="13"/>
        <v>4.1799999999999997E-2</v>
      </c>
      <c r="H291" s="16">
        <v>1.31</v>
      </c>
      <c r="I291" s="11">
        <f t="shared" si="14"/>
        <v>1.3100000000000001E-2</v>
      </c>
      <c r="J291" s="11"/>
      <c r="K291" s="5"/>
      <c r="Y291" s="4"/>
    </row>
    <row r="292" spans="1:25" x14ac:dyDescent="0.25">
      <c r="A292" s="15">
        <v>41334</v>
      </c>
      <c r="B292" s="11">
        <v>111.83</v>
      </c>
      <c r="C292" s="16">
        <v>0.48</v>
      </c>
      <c r="D292" s="16">
        <f t="shared" si="12"/>
        <v>4.7999999999999996E-3</v>
      </c>
      <c r="E292" s="16">
        <f>((1+Tabla3[[#This Row],[Relativa intermensual]])^12)-1</f>
        <v>5.9145235035986454E-2</v>
      </c>
      <c r="F292" s="16">
        <v>4.34</v>
      </c>
      <c r="G292" s="16">
        <f t="shared" si="13"/>
        <v>4.3400000000000001E-2</v>
      </c>
      <c r="H292" s="16">
        <v>1.79</v>
      </c>
      <c r="I292" s="11">
        <f t="shared" si="14"/>
        <v>1.7899999999999999E-2</v>
      </c>
      <c r="J292" s="11"/>
      <c r="K292" s="5"/>
      <c r="Y292" s="4"/>
    </row>
    <row r="293" spans="1:25" x14ac:dyDescent="0.25">
      <c r="A293" s="15">
        <v>41365</v>
      </c>
      <c r="B293" s="11">
        <v>112.02</v>
      </c>
      <c r="C293" s="16">
        <v>0.17</v>
      </c>
      <c r="D293" s="16">
        <f t="shared" si="12"/>
        <v>1.7000000000000001E-3</v>
      </c>
      <c r="E293" s="16">
        <f>((1+Tabla3[[#This Row],[Relativa intermensual]])^12)-1</f>
        <v>2.0591825005557451E-2</v>
      </c>
      <c r="F293" s="16">
        <v>4.13</v>
      </c>
      <c r="G293" s="16">
        <f t="shared" si="13"/>
        <v>4.1299999999999996E-2</v>
      </c>
      <c r="H293" s="16">
        <v>1.97</v>
      </c>
      <c r="I293" s="11">
        <f t="shared" si="14"/>
        <v>1.9699999999999999E-2</v>
      </c>
      <c r="J293" s="11"/>
      <c r="K293" s="5"/>
      <c r="Y293" s="4"/>
    </row>
    <row r="294" spans="1:25" x14ac:dyDescent="0.25">
      <c r="A294" s="15">
        <v>41395</v>
      </c>
      <c r="B294" s="11">
        <v>112.32</v>
      </c>
      <c r="C294" s="16">
        <v>0.27</v>
      </c>
      <c r="D294" s="16">
        <f t="shared" si="12"/>
        <v>2.7000000000000001E-3</v>
      </c>
      <c r="E294" s="16">
        <f>((1+Tabla3[[#This Row],[Relativa intermensual]])^12)-1</f>
        <v>3.2885496680331583E-2</v>
      </c>
      <c r="F294" s="16">
        <v>4.2699999999999996</v>
      </c>
      <c r="G294" s="16">
        <f t="shared" si="13"/>
        <v>4.2699999999999995E-2</v>
      </c>
      <c r="H294" s="16">
        <v>2.2400000000000002</v>
      </c>
      <c r="I294" s="11">
        <f t="shared" si="14"/>
        <v>2.2400000000000003E-2</v>
      </c>
      <c r="J294" s="11"/>
      <c r="K294" s="5"/>
      <c r="Y294" s="4"/>
    </row>
    <row r="295" spans="1:25" x14ac:dyDescent="0.25">
      <c r="A295" s="15">
        <v>41426</v>
      </c>
      <c r="B295" s="11">
        <v>113.02</v>
      </c>
      <c r="C295" s="16">
        <v>0.62</v>
      </c>
      <c r="D295" s="16">
        <f t="shared" si="12"/>
        <v>6.1999999999999998E-3</v>
      </c>
      <c r="E295" s="16">
        <f>((1+Tabla3[[#This Row],[Relativa intermensual]])^12)-1</f>
        <v>7.6990210897167399E-2</v>
      </c>
      <c r="F295" s="16">
        <v>4.79</v>
      </c>
      <c r="G295" s="16">
        <f t="shared" si="13"/>
        <v>4.7899999999999998E-2</v>
      </c>
      <c r="H295" s="16">
        <v>2.88</v>
      </c>
      <c r="I295" s="11">
        <f t="shared" si="14"/>
        <v>2.8799999999999999E-2</v>
      </c>
      <c r="J295" s="11"/>
      <c r="K295" s="5"/>
      <c r="Y295" s="4"/>
    </row>
    <row r="296" spans="1:25" x14ac:dyDescent="0.25">
      <c r="A296" s="15">
        <v>41456</v>
      </c>
      <c r="B296" s="11">
        <v>113.36</v>
      </c>
      <c r="C296" s="16">
        <v>0.3</v>
      </c>
      <c r="D296" s="16">
        <f t="shared" si="12"/>
        <v>3.0000000000000001E-3</v>
      </c>
      <c r="E296" s="16">
        <f>((1+Tabla3[[#This Row],[Relativa intermensual]])^12)-1</f>
        <v>3.659998028812983E-2</v>
      </c>
      <c r="F296" s="16">
        <v>4.74</v>
      </c>
      <c r="G296" s="16">
        <f t="shared" si="13"/>
        <v>4.7400000000000005E-2</v>
      </c>
      <c r="H296" s="16">
        <v>3.19</v>
      </c>
      <c r="I296" s="11">
        <f t="shared" si="14"/>
        <v>3.1899999999999998E-2</v>
      </c>
      <c r="J296" s="11"/>
      <c r="K296" s="5"/>
      <c r="Y296" s="4"/>
    </row>
    <row r="297" spans="1:25" x14ac:dyDescent="0.25">
      <c r="A297" s="15">
        <v>41487</v>
      </c>
      <c r="B297" s="11">
        <v>113.52</v>
      </c>
      <c r="C297" s="16">
        <v>0.14000000000000001</v>
      </c>
      <c r="D297" s="16">
        <f t="shared" si="12"/>
        <v>1.4000000000000002E-3</v>
      </c>
      <c r="E297" s="16">
        <f>((1+Tabla3[[#This Row],[Relativa intermensual]])^12)-1</f>
        <v>1.6929965585859907E-2</v>
      </c>
      <c r="F297" s="16">
        <v>4.42</v>
      </c>
      <c r="G297" s="16">
        <f t="shared" si="13"/>
        <v>4.4199999999999996E-2</v>
      </c>
      <c r="H297" s="16">
        <v>3.33</v>
      </c>
      <c r="I297" s="11">
        <f t="shared" si="14"/>
        <v>3.3300000000000003E-2</v>
      </c>
      <c r="J297" s="11"/>
      <c r="K297" s="5"/>
      <c r="Y297" s="4"/>
    </row>
    <row r="298" spans="1:25" x14ac:dyDescent="0.25">
      <c r="A298" s="15">
        <v>41518</v>
      </c>
      <c r="B298" s="11">
        <v>113.85</v>
      </c>
      <c r="C298" s="16">
        <v>0.28999999999999998</v>
      </c>
      <c r="D298" s="16">
        <f t="shared" si="12"/>
        <v>2.8999999999999998E-3</v>
      </c>
      <c r="E298" s="16">
        <f>((1+Tabla3[[#This Row],[Relativa intermensual]])^12)-1</f>
        <v>3.5360460753407263E-2</v>
      </c>
      <c r="F298" s="16">
        <v>4.21</v>
      </c>
      <c r="G298" s="16">
        <f t="shared" si="13"/>
        <v>4.2099999999999999E-2</v>
      </c>
      <c r="H298" s="16">
        <v>3.63</v>
      </c>
      <c r="I298" s="11">
        <f t="shared" si="14"/>
        <v>3.6299999999999999E-2</v>
      </c>
      <c r="J298" s="11"/>
      <c r="K298" s="5"/>
      <c r="Y298" s="4"/>
    </row>
    <row r="299" spans="1:25" x14ac:dyDescent="0.25">
      <c r="A299" s="15">
        <v>41548</v>
      </c>
      <c r="B299" s="11">
        <v>113.82</v>
      </c>
      <c r="C299" s="16">
        <v>-0.03</v>
      </c>
      <c r="D299" s="16">
        <f t="shared" si="12"/>
        <v>-2.9999999999999997E-4</v>
      </c>
      <c r="E299" s="16">
        <f>((1+Tabla3[[#This Row],[Relativa intermensual]])^12)-1</f>
        <v>-3.5940659359919858E-3</v>
      </c>
      <c r="F299" s="16">
        <v>4.1500000000000004</v>
      </c>
      <c r="G299" s="16">
        <f t="shared" si="13"/>
        <v>4.1500000000000002E-2</v>
      </c>
      <c r="H299" s="16">
        <v>3.6</v>
      </c>
      <c r="I299" s="11">
        <f t="shared" si="14"/>
        <v>3.6000000000000004E-2</v>
      </c>
      <c r="J299" s="11"/>
      <c r="K299" s="5"/>
      <c r="Y299" s="4"/>
    </row>
    <row r="300" spans="1:25" x14ac:dyDescent="0.25">
      <c r="A300" s="15">
        <v>41579</v>
      </c>
      <c r="B300" s="11">
        <v>114.33</v>
      </c>
      <c r="C300" s="16">
        <v>0.45</v>
      </c>
      <c r="D300" s="16">
        <f t="shared" si="12"/>
        <v>4.5000000000000005E-3</v>
      </c>
      <c r="E300" s="16">
        <f>((1+Tabla3[[#This Row],[Relativa intermensual]])^12)-1</f>
        <v>5.5356751950101257E-2</v>
      </c>
      <c r="F300" s="16">
        <v>4.63</v>
      </c>
      <c r="G300" s="16">
        <f t="shared" si="13"/>
        <v>4.6300000000000001E-2</v>
      </c>
      <c r="H300" s="16">
        <v>4.07</v>
      </c>
      <c r="I300" s="11">
        <f t="shared" si="14"/>
        <v>4.07E-2</v>
      </c>
      <c r="J300" s="11"/>
      <c r="K300" s="5"/>
      <c r="Y300" s="4"/>
    </row>
    <row r="301" spans="1:25" x14ac:dyDescent="0.25">
      <c r="A301" s="15">
        <v>41609</v>
      </c>
      <c r="B301" s="11">
        <v>114.68</v>
      </c>
      <c r="C301" s="16">
        <v>0.31</v>
      </c>
      <c r="D301" s="16">
        <f t="shared" si="12"/>
        <v>3.0999999999999999E-3</v>
      </c>
      <c r="E301" s="16">
        <f>((1+Tabla3[[#This Row],[Relativa intermensual]])^12)-1</f>
        <v>3.7840859961855822E-2</v>
      </c>
      <c r="F301" s="16">
        <v>4.3899999999999997</v>
      </c>
      <c r="G301" s="16">
        <f t="shared" si="13"/>
        <v>4.3899999999999995E-2</v>
      </c>
      <c r="H301" s="16">
        <v>4.3899999999999997</v>
      </c>
      <c r="I301" s="11">
        <f t="shared" si="14"/>
        <v>4.3899999999999995E-2</v>
      </c>
      <c r="J301" s="11"/>
      <c r="K301" s="5"/>
      <c r="Y301" s="4"/>
    </row>
    <row r="302" spans="1:25" x14ac:dyDescent="0.25">
      <c r="A302" s="15">
        <v>41640</v>
      </c>
      <c r="B302" s="11">
        <v>114.97</v>
      </c>
      <c r="C302" s="16">
        <v>0.25</v>
      </c>
      <c r="D302" s="16">
        <f t="shared" si="12"/>
        <v>2.5000000000000001E-3</v>
      </c>
      <c r="E302" s="16">
        <f>((1+Tabla3[[#This Row],[Relativa intermensual]])^12)-1</f>
        <v>3.0415956913506736E-2</v>
      </c>
      <c r="F302" s="16">
        <v>4.1399999999999997</v>
      </c>
      <c r="G302" s="16">
        <f t="shared" si="13"/>
        <v>4.1399999999999999E-2</v>
      </c>
      <c r="H302" s="16">
        <v>0.25</v>
      </c>
      <c r="I302" s="11">
        <f t="shared" si="14"/>
        <v>2.5000000000000001E-3</v>
      </c>
      <c r="J302" s="11"/>
      <c r="K302" s="5"/>
      <c r="Y302" s="4"/>
    </row>
    <row r="303" spans="1:25" x14ac:dyDescent="0.25">
      <c r="A303" s="15">
        <v>41671</v>
      </c>
      <c r="B303" s="11">
        <v>115.2</v>
      </c>
      <c r="C303" s="16">
        <v>0.2</v>
      </c>
      <c r="D303" s="16">
        <f t="shared" si="12"/>
        <v>2E-3</v>
      </c>
      <c r="E303" s="16">
        <f>((1+Tabla3[[#This Row],[Relativa intermensual]])^12)-1</f>
        <v>2.4265767945403027E-2</v>
      </c>
      <c r="F303" s="16">
        <v>3.5</v>
      </c>
      <c r="G303" s="16">
        <f t="shared" si="13"/>
        <v>3.5000000000000003E-2</v>
      </c>
      <c r="H303" s="16">
        <v>0.45</v>
      </c>
      <c r="I303" s="11">
        <f t="shared" si="14"/>
        <v>4.5000000000000005E-3</v>
      </c>
      <c r="J303" s="11"/>
      <c r="K303" s="5"/>
      <c r="Y303" s="4"/>
    </row>
    <row r="304" spans="1:25" x14ac:dyDescent="0.25">
      <c r="A304" s="15">
        <v>41699</v>
      </c>
      <c r="B304" s="11">
        <v>115.46</v>
      </c>
      <c r="C304" s="16">
        <v>0.23</v>
      </c>
      <c r="D304" s="16">
        <f t="shared" si="12"/>
        <v>2.3E-3</v>
      </c>
      <c r="E304" s="16">
        <f>((1+Tabla3[[#This Row],[Relativa intermensual]])^12)-1</f>
        <v>2.7951830643242248E-2</v>
      </c>
      <c r="F304" s="16">
        <v>3.25</v>
      </c>
      <c r="G304" s="16">
        <f t="shared" si="13"/>
        <v>3.2500000000000001E-2</v>
      </c>
      <c r="H304" s="16">
        <v>0.68</v>
      </c>
      <c r="I304" s="11">
        <f t="shared" si="14"/>
        <v>6.8000000000000005E-3</v>
      </c>
      <c r="J304" s="11"/>
      <c r="K304" s="5"/>
      <c r="Y304" s="4"/>
    </row>
    <row r="305" spans="1:25" x14ac:dyDescent="0.25">
      <c r="A305" s="15">
        <v>41730</v>
      </c>
      <c r="B305" s="11">
        <v>115.68</v>
      </c>
      <c r="C305" s="16">
        <v>0.19</v>
      </c>
      <c r="D305" s="16">
        <f t="shared" si="12"/>
        <v>1.9E-3</v>
      </c>
      <c r="E305" s="16">
        <f>((1+Tabla3[[#This Row],[Relativa intermensual]])^12)-1</f>
        <v>2.3039775450544253E-2</v>
      </c>
      <c r="F305" s="16">
        <v>3.27</v>
      </c>
      <c r="G305" s="16">
        <f t="shared" si="13"/>
        <v>3.27E-2</v>
      </c>
      <c r="H305" s="16">
        <v>0.87</v>
      </c>
      <c r="I305" s="11">
        <f t="shared" si="14"/>
        <v>8.6999999999999994E-3</v>
      </c>
      <c r="J305" s="11"/>
      <c r="K305" s="5"/>
      <c r="Y305" s="4"/>
    </row>
    <row r="306" spans="1:25" x14ac:dyDescent="0.25">
      <c r="A306" s="15">
        <v>41760</v>
      </c>
      <c r="B306" s="11">
        <v>115.94</v>
      </c>
      <c r="C306" s="16">
        <v>0.22</v>
      </c>
      <c r="D306" s="16">
        <f t="shared" si="12"/>
        <v>2.2000000000000001E-3</v>
      </c>
      <c r="E306" s="16">
        <f>((1+Tabla3[[#This Row],[Relativa intermensual]])^12)-1</f>
        <v>2.672179419659293E-2</v>
      </c>
      <c r="F306" s="16">
        <v>3.22</v>
      </c>
      <c r="G306" s="16">
        <f t="shared" si="13"/>
        <v>3.2199999999999999E-2</v>
      </c>
      <c r="H306" s="16">
        <v>1.1000000000000001</v>
      </c>
      <c r="I306" s="11">
        <f t="shared" si="14"/>
        <v>1.1000000000000001E-2</v>
      </c>
      <c r="J306" s="11"/>
      <c r="K306" s="5"/>
      <c r="Y306" s="4"/>
    </row>
    <row r="307" spans="1:25" x14ac:dyDescent="0.25">
      <c r="A307" s="15">
        <v>41791</v>
      </c>
      <c r="B307" s="11">
        <v>116.56</v>
      </c>
      <c r="C307" s="16">
        <v>0.53</v>
      </c>
      <c r="D307" s="16">
        <f t="shared" si="12"/>
        <v>5.3E-3</v>
      </c>
      <c r="E307" s="16">
        <f>((1+Tabla3[[#This Row],[Relativa intermensual]])^12)-1</f>
        <v>6.5487086851492293E-2</v>
      </c>
      <c r="F307" s="16">
        <v>3.13</v>
      </c>
      <c r="G307" s="16">
        <f t="shared" si="13"/>
        <v>3.1300000000000001E-2</v>
      </c>
      <c r="H307" s="16">
        <v>1.64</v>
      </c>
      <c r="I307" s="11">
        <f t="shared" si="14"/>
        <v>1.6399999999999998E-2</v>
      </c>
      <c r="J307" s="11"/>
      <c r="K307" s="5"/>
      <c r="Y307" s="4"/>
    </row>
    <row r="308" spans="1:25" x14ac:dyDescent="0.25">
      <c r="A308" s="15">
        <v>41821</v>
      </c>
      <c r="B308" s="11">
        <v>117.23</v>
      </c>
      <c r="C308" s="16">
        <v>0.56999999999999995</v>
      </c>
      <c r="D308" s="16">
        <f t="shared" si="12"/>
        <v>5.6999999999999993E-3</v>
      </c>
      <c r="E308" s="16">
        <f>((1+Tabla3[[#This Row],[Relativa intermensual]])^12)-1</f>
        <v>7.0585609779295844E-2</v>
      </c>
      <c r="F308" s="16">
        <v>3.41</v>
      </c>
      <c r="G308" s="16">
        <f t="shared" si="13"/>
        <v>3.4099999999999998E-2</v>
      </c>
      <c r="H308" s="16">
        <v>2.2200000000000002</v>
      </c>
      <c r="I308" s="11">
        <f t="shared" si="14"/>
        <v>2.2200000000000001E-2</v>
      </c>
      <c r="J308" s="11"/>
      <c r="K308" s="5"/>
      <c r="Y308" s="4"/>
    </row>
    <row r="309" spans="1:25" x14ac:dyDescent="0.25">
      <c r="A309" s="15">
        <v>41852</v>
      </c>
      <c r="B309" s="11">
        <v>117.72</v>
      </c>
      <c r="C309" s="16">
        <v>0.42</v>
      </c>
      <c r="D309" s="16">
        <f t="shared" si="12"/>
        <v>4.1999999999999997E-3</v>
      </c>
      <c r="E309" s="16">
        <f>((1+Tabla3[[#This Row],[Relativa intermensual]])^12)-1</f>
        <v>5.1580694429116614E-2</v>
      </c>
      <c r="F309" s="16">
        <v>3.7</v>
      </c>
      <c r="G309" s="16">
        <f t="shared" si="13"/>
        <v>3.7000000000000005E-2</v>
      </c>
      <c r="H309" s="16">
        <v>2.65</v>
      </c>
      <c r="I309" s="11">
        <f t="shared" si="14"/>
        <v>2.6499999999999999E-2</v>
      </c>
      <c r="J309" s="11"/>
      <c r="K309" s="5"/>
      <c r="Y309" s="4"/>
    </row>
    <row r="310" spans="1:25" x14ac:dyDescent="0.25">
      <c r="A310" s="15">
        <v>41883</v>
      </c>
      <c r="B310" s="11">
        <v>117.78</v>
      </c>
      <c r="C310" s="16">
        <v>0.05</v>
      </c>
      <c r="D310" s="16">
        <f t="shared" si="12"/>
        <v>5.0000000000000001E-4</v>
      </c>
      <c r="E310" s="16">
        <f>((1+Tabla3[[#This Row],[Relativa intermensual]])^12)-1</f>
        <v>6.0165275309620458E-3</v>
      </c>
      <c r="F310" s="16">
        <v>3.45</v>
      </c>
      <c r="G310" s="16">
        <f t="shared" si="13"/>
        <v>3.4500000000000003E-2</v>
      </c>
      <c r="H310" s="16">
        <v>2.7</v>
      </c>
      <c r="I310" s="11">
        <f t="shared" si="14"/>
        <v>2.7000000000000003E-2</v>
      </c>
      <c r="J310" s="11"/>
      <c r="K310" s="5"/>
      <c r="Y310" s="4"/>
    </row>
    <row r="311" spans="1:25" x14ac:dyDescent="0.25">
      <c r="A311" s="15">
        <v>41913</v>
      </c>
      <c r="B311" s="11">
        <v>117.96</v>
      </c>
      <c r="C311" s="16">
        <v>0.15</v>
      </c>
      <c r="D311" s="16">
        <f t="shared" si="12"/>
        <v>1.5E-3</v>
      </c>
      <c r="E311" s="16">
        <f>((1+Tabla3[[#This Row],[Relativa intermensual]])^12)-1</f>
        <v>1.8149245011963799E-2</v>
      </c>
      <c r="F311" s="16">
        <v>3.64</v>
      </c>
      <c r="G311" s="16">
        <f t="shared" si="13"/>
        <v>3.6400000000000002E-2</v>
      </c>
      <c r="H311" s="16">
        <v>2.86</v>
      </c>
      <c r="I311" s="11">
        <f t="shared" si="14"/>
        <v>2.86E-2</v>
      </c>
      <c r="J311" s="11"/>
      <c r="K311" s="5"/>
      <c r="Y311" s="4"/>
    </row>
    <row r="312" spans="1:25" x14ac:dyDescent="0.25">
      <c r="A312" s="15">
        <v>41944</v>
      </c>
      <c r="B312" s="11">
        <v>118.19</v>
      </c>
      <c r="C312" s="16">
        <v>0.19</v>
      </c>
      <c r="D312" s="16">
        <f t="shared" si="12"/>
        <v>1.9E-3</v>
      </c>
      <c r="E312" s="16">
        <f>((1+Tabla3[[#This Row],[Relativa intermensual]])^12)-1</f>
        <v>2.3039775450544253E-2</v>
      </c>
      <c r="F312" s="16">
        <v>3.38</v>
      </c>
      <c r="G312" s="16">
        <f t="shared" si="13"/>
        <v>3.3799999999999997E-2</v>
      </c>
      <c r="H312" s="16">
        <v>3.06</v>
      </c>
      <c r="I312" s="11">
        <f t="shared" si="14"/>
        <v>3.0600000000000002E-2</v>
      </c>
      <c r="J312" s="11"/>
      <c r="K312" s="5"/>
      <c r="Y312" s="4"/>
    </row>
    <row r="313" spans="1:25" x14ac:dyDescent="0.25">
      <c r="A313" s="15">
        <v>41974</v>
      </c>
      <c r="B313" s="11">
        <v>118.06</v>
      </c>
      <c r="C313" s="16">
        <v>-0.11</v>
      </c>
      <c r="D313" s="16">
        <f t="shared" si="12"/>
        <v>-1.1000000000000001E-3</v>
      </c>
      <c r="E313" s="16">
        <f>((1+Tabla3[[#This Row],[Relativa intermensual]])^12)-1</f>
        <v>-1.3120432096544232E-2</v>
      </c>
      <c r="F313" s="16">
        <v>2.95</v>
      </c>
      <c r="G313" s="16">
        <f t="shared" si="13"/>
        <v>2.9500000000000002E-2</v>
      </c>
      <c r="H313" s="16">
        <v>2.95</v>
      </c>
      <c r="I313" s="11">
        <f t="shared" si="14"/>
        <v>2.9500000000000002E-2</v>
      </c>
      <c r="J313" s="11"/>
      <c r="K313" s="5"/>
      <c r="Y313" s="4"/>
    </row>
    <row r="314" spans="1:25" x14ac:dyDescent="0.25">
      <c r="A314" s="15">
        <v>42005</v>
      </c>
      <c r="B314" s="11">
        <v>117.64</v>
      </c>
      <c r="C314" s="16">
        <v>-0.36</v>
      </c>
      <c r="D314" s="16">
        <f t="shared" si="12"/>
        <v>-3.5999999999999999E-3</v>
      </c>
      <c r="E314" s="16">
        <f>((1+Tabla3[[#This Row],[Relativa intermensual]])^12)-1</f>
        <v>-4.2354821655895769E-2</v>
      </c>
      <c r="F314" s="16">
        <v>2.3199999999999998</v>
      </c>
      <c r="G314" s="16">
        <f t="shared" si="13"/>
        <v>2.3199999999999998E-2</v>
      </c>
      <c r="H314" s="16">
        <v>-0.36</v>
      </c>
      <c r="I314" s="11">
        <f t="shared" si="14"/>
        <v>-3.5999999999999999E-3</v>
      </c>
      <c r="J314" s="11"/>
      <c r="K314" s="5"/>
      <c r="Y314" s="4"/>
    </row>
    <row r="315" spans="1:25" x14ac:dyDescent="0.25">
      <c r="A315" s="15">
        <v>42036</v>
      </c>
      <c r="B315" s="11">
        <v>118.01</v>
      </c>
      <c r="C315" s="16">
        <v>0.31</v>
      </c>
      <c r="D315" s="16">
        <f t="shared" si="12"/>
        <v>3.0999999999999999E-3</v>
      </c>
      <c r="E315" s="16">
        <f>((1+Tabla3[[#This Row],[Relativa intermensual]])^12)-1</f>
        <v>3.7840859961855822E-2</v>
      </c>
      <c r="F315" s="16">
        <v>2.44</v>
      </c>
      <c r="G315" s="16">
        <f t="shared" si="13"/>
        <v>2.4399999999999998E-2</v>
      </c>
      <c r="H315" s="16">
        <v>-0.04</v>
      </c>
      <c r="I315" s="11">
        <f t="shared" si="14"/>
        <v>-4.0000000000000002E-4</v>
      </c>
      <c r="J315" s="11"/>
      <c r="K315" s="5"/>
      <c r="Y315" s="4"/>
    </row>
    <row r="316" spans="1:25" x14ac:dyDescent="0.25">
      <c r="A316" s="15">
        <v>42064</v>
      </c>
      <c r="B316" s="11">
        <v>118.26</v>
      </c>
      <c r="C316" s="16">
        <v>0.21</v>
      </c>
      <c r="D316" s="16">
        <f t="shared" si="12"/>
        <v>2.0999999999999999E-3</v>
      </c>
      <c r="E316" s="16">
        <f>((1+Tabla3[[#This Row],[Relativa intermensual]])^12)-1</f>
        <v>2.5493107079235244E-2</v>
      </c>
      <c r="F316" s="16">
        <v>2.4300000000000002</v>
      </c>
      <c r="G316" s="16">
        <f t="shared" si="13"/>
        <v>2.4300000000000002E-2</v>
      </c>
      <c r="H316" s="16">
        <v>0.17</v>
      </c>
      <c r="I316" s="11">
        <f t="shared" si="14"/>
        <v>1.7000000000000001E-3</v>
      </c>
      <c r="J316" s="11"/>
      <c r="K316" s="5"/>
      <c r="Y316" s="4"/>
    </row>
    <row r="317" spans="1:25" x14ac:dyDescent="0.25">
      <c r="A317" s="15">
        <v>42095</v>
      </c>
      <c r="B317" s="11">
        <v>118.66</v>
      </c>
      <c r="C317" s="16">
        <v>0.34</v>
      </c>
      <c r="D317" s="16">
        <f t="shared" si="12"/>
        <v>3.4000000000000002E-3</v>
      </c>
      <c r="E317" s="16">
        <f>((1+Tabla3[[#This Row],[Relativa intermensual]])^12)-1</f>
        <v>4.1571673389912522E-2</v>
      </c>
      <c r="F317" s="16">
        <v>2.58</v>
      </c>
      <c r="G317" s="16">
        <f t="shared" si="13"/>
        <v>2.58E-2</v>
      </c>
      <c r="H317" s="16">
        <v>0.51</v>
      </c>
      <c r="I317" s="11">
        <f t="shared" si="14"/>
        <v>5.1000000000000004E-3</v>
      </c>
      <c r="J317" s="11"/>
      <c r="K317" s="5"/>
      <c r="Y317" s="4"/>
    </row>
    <row r="318" spans="1:25" x14ac:dyDescent="0.25">
      <c r="A318" s="15">
        <v>42125</v>
      </c>
      <c r="B318" s="11">
        <v>118.9</v>
      </c>
      <c r="C318" s="16">
        <v>0.2</v>
      </c>
      <c r="D318" s="16">
        <f t="shared" si="12"/>
        <v>2E-3</v>
      </c>
      <c r="E318" s="16">
        <f>((1+Tabla3[[#This Row],[Relativa intermensual]])^12)-1</f>
        <v>2.4265767945403027E-2</v>
      </c>
      <c r="F318" s="16">
        <v>2.5499999999999998</v>
      </c>
      <c r="G318" s="16">
        <f t="shared" si="13"/>
        <v>2.5499999999999998E-2</v>
      </c>
      <c r="H318" s="16">
        <v>0.71</v>
      </c>
      <c r="I318" s="11">
        <f t="shared" si="14"/>
        <v>7.0999999999999995E-3</v>
      </c>
      <c r="J318" s="11"/>
      <c r="K318" s="5"/>
      <c r="Y318" s="4"/>
    </row>
    <row r="319" spans="1:25" x14ac:dyDescent="0.25">
      <c r="A319" s="15">
        <v>42156</v>
      </c>
      <c r="B319" s="11">
        <v>119.34</v>
      </c>
      <c r="C319" s="16">
        <v>0.37</v>
      </c>
      <c r="D319" s="16">
        <f t="shared" si="12"/>
        <v>3.7000000000000002E-3</v>
      </c>
      <c r="E319" s="16">
        <f>((1+Tabla3[[#This Row],[Relativa intermensual]])^12)-1</f>
        <v>4.531477698255304E-2</v>
      </c>
      <c r="F319" s="16">
        <v>2.39</v>
      </c>
      <c r="G319" s="16">
        <f t="shared" si="13"/>
        <v>2.3900000000000001E-2</v>
      </c>
      <c r="H319" s="16">
        <v>1.08</v>
      </c>
      <c r="I319" s="11">
        <f t="shared" si="14"/>
        <v>1.0800000000000001E-2</v>
      </c>
      <c r="J319" s="11"/>
      <c r="K319" s="5"/>
      <c r="Y319" s="4"/>
    </row>
    <row r="320" spans="1:25" x14ac:dyDescent="0.25">
      <c r="A320" s="15">
        <v>42186</v>
      </c>
      <c r="B320" s="11">
        <v>119.95</v>
      </c>
      <c r="C320" s="16">
        <v>0.51</v>
      </c>
      <c r="D320" s="16">
        <f t="shared" si="12"/>
        <v>5.1000000000000004E-3</v>
      </c>
      <c r="E320" s="16">
        <f>((1+Tabla3[[#This Row],[Relativa intermensual]])^12)-1</f>
        <v>6.2946180846381372E-2</v>
      </c>
      <c r="F320" s="16">
        <v>2.3199999999999998</v>
      </c>
      <c r="G320" s="16">
        <f t="shared" si="13"/>
        <v>2.3199999999999998E-2</v>
      </c>
      <c r="H320" s="16">
        <v>1.6</v>
      </c>
      <c r="I320" s="11">
        <f t="shared" si="14"/>
        <v>1.6E-2</v>
      </c>
      <c r="J320" s="11"/>
      <c r="K320" s="5"/>
      <c r="Y320" s="4"/>
    </row>
    <row r="321" spans="1:25" x14ac:dyDescent="0.25">
      <c r="A321" s="15">
        <v>42217</v>
      </c>
      <c r="B321" s="11">
        <v>120.03</v>
      </c>
      <c r="C321" s="16">
        <v>7.0000000000000007E-2</v>
      </c>
      <c r="D321" s="16">
        <f t="shared" si="12"/>
        <v>7.000000000000001E-4</v>
      </c>
      <c r="E321" s="16">
        <f>((1+Tabla3[[#This Row],[Relativa intermensual]])^12)-1</f>
        <v>8.4324155789816668E-3</v>
      </c>
      <c r="F321" s="16">
        <v>1.96</v>
      </c>
      <c r="G321" s="16">
        <f t="shared" si="13"/>
        <v>1.9599999999999999E-2</v>
      </c>
      <c r="H321" s="16">
        <v>1.67</v>
      </c>
      <c r="I321" s="11">
        <f t="shared" si="14"/>
        <v>1.67E-2</v>
      </c>
      <c r="J321" s="11"/>
      <c r="K321" s="5"/>
      <c r="Y321" s="4"/>
    </row>
    <row r="322" spans="1:25" x14ac:dyDescent="0.25">
      <c r="A322" s="15">
        <v>42248</v>
      </c>
      <c r="B322" s="11">
        <v>119.99</v>
      </c>
      <c r="C322" s="16">
        <v>-0.03</v>
      </c>
      <c r="D322" s="16">
        <f t="shared" ref="D322:D385" si="15">C322/100</f>
        <v>-2.9999999999999997E-4</v>
      </c>
      <c r="E322" s="16">
        <f>((1+Tabla3[[#This Row],[Relativa intermensual]])^12)-1</f>
        <v>-3.5940659359919858E-3</v>
      </c>
      <c r="F322" s="16">
        <v>1.88</v>
      </c>
      <c r="G322" s="16">
        <f t="shared" si="13"/>
        <v>1.8799999999999997E-2</v>
      </c>
      <c r="H322" s="16">
        <v>1.63</v>
      </c>
      <c r="I322" s="11">
        <f t="shared" si="14"/>
        <v>1.6299999999999999E-2</v>
      </c>
      <c r="J322" s="11"/>
      <c r="K322" s="5"/>
      <c r="Y322" s="4"/>
    </row>
    <row r="323" spans="1:25" x14ac:dyDescent="0.25">
      <c r="A323" s="15">
        <v>42278</v>
      </c>
      <c r="B323" s="11">
        <v>120.59</v>
      </c>
      <c r="C323" s="16">
        <v>0.5</v>
      </c>
      <c r="D323" s="16">
        <f t="shared" si="15"/>
        <v>5.0000000000000001E-3</v>
      </c>
      <c r="E323" s="16">
        <f>((1+Tabla3[[#This Row],[Relativa intermensual]])^12)-1</f>
        <v>6.1677811864497611E-2</v>
      </c>
      <c r="F323" s="16">
        <v>2.23</v>
      </c>
      <c r="G323" s="16">
        <f t="shared" ref="G323:G386" si="16">F323/100</f>
        <v>2.23E-2</v>
      </c>
      <c r="H323" s="16">
        <v>2.14</v>
      </c>
      <c r="I323" s="11">
        <f t="shared" ref="I323:I386" si="17">H323/100</f>
        <v>2.1400000000000002E-2</v>
      </c>
      <c r="J323" s="11"/>
      <c r="K323" s="5"/>
      <c r="Y323" s="4"/>
    </row>
    <row r="324" spans="1:25" x14ac:dyDescent="0.25">
      <c r="A324" s="15">
        <v>42309</v>
      </c>
      <c r="B324" s="11">
        <v>121.16</v>
      </c>
      <c r="C324" s="16">
        <v>0.47</v>
      </c>
      <c r="D324" s="16">
        <f t="shared" si="15"/>
        <v>4.6999999999999993E-3</v>
      </c>
      <c r="E324" s="16">
        <f>((1+Tabla3[[#This Row],[Relativa intermensual]])^12)-1</f>
        <v>5.7881024430622041E-2</v>
      </c>
      <c r="F324" s="16">
        <v>2.5099999999999998</v>
      </c>
      <c r="G324" s="16">
        <f t="shared" si="16"/>
        <v>2.5099999999999997E-2</v>
      </c>
      <c r="H324" s="16">
        <v>2.63</v>
      </c>
      <c r="I324" s="11">
        <f t="shared" si="17"/>
        <v>2.63E-2</v>
      </c>
      <c r="J324" s="11"/>
      <c r="K324" s="5"/>
      <c r="Y324" s="4"/>
    </row>
    <row r="325" spans="1:25" x14ac:dyDescent="0.25">
      <c r="A325" s="15">
        <v>42339</v>
      </c>
      <c r="B325" s="11">
        <v>121.68</v>
      </c>
      <c r="C325" s="16">
        <v>0.43</v>
      </c>
      <c r="D325" s="16">
        <f t="shared" si="15"/>
        <v>4.3E-3</v>
      </c>
      <c r="E325" s="16">
        <f>((1+Tabla3[[#This Row],[Relativa intermensual]])^12)-1</f>
        <v>5.283800194081878E-2</v>
      </c>
      <c r="F325" s="16">
        <v>3.07</v>
      </c>
      <c r="G325" s="16">
        <f t="shared" si="16"/>
        <v>3.0699999999999998E-2</v>
      </c>
      <c r="H325" s="16">
        <v>3.07</v>
      </c>
      <c r="I325" s="11">
        <f t="shared" si="17"/>
        <v>3.0699999999999998E-2</v>
      </c>
      <c r="J325" s="11"/>
      <c r="K325" s="5"/>
      <c r="Y325" s="4"/>
    </row>
    <row r="326" spans="1:25" x14ac:dyDescent="0.25">
      <c r="A326" s="15">
        <v>42370</v>
      </c>
      <c r="B326" s="11">
        <v>122.79</v>
      </c>
      <c r="C326" s="16">
        <v>0.91</v>
      </c>
      <c r="D326" s="16">
        <f t="shared" si="15"/>
        <v>9.1000000000000004E-3</v>
      </c>
      <c r="E326" s="16">
        <f>((1+Tabla3[[#This Row],[Relativa intermensual]])^12)-1</f>
        <v>0.1148346900327446</v>
      </c>
      <c r="F326" s="16">
        <v>4.38</v>
      </c>
      <c r="G326" s="16">
        <f t="shared" si="16"/>
        <v>4.3799999999999999E-2</v>
      </c>
      <c r="H326" s="16">
        <v>0.91</v>
      </c>
      <c r="I326" s="11">
        <f t="shared" si="17"/>
        <v>9.1000000000000004E-3</v>
      </c>
      <c r="J326" s="11"/>
      <c r="K326" s="5"/>
      <c r="Y326" s="4"/>
    </row>
    <row r="327" spans="1:25" x14ac:dyDescent="0.25">
      <c r="A327" s="15">
        <v>42401</v>
      </c>
      <c r="B327" s="11">
        <v>123.05</v>
      </c>
      <c r="C327" s="16">
        <v>0.21</v>
      </c>
      <c r="D327" s="16">
        <f t="shared" si="15"/>
        <v>2.0999999999999999E-3</v>
      </c>
      <c r="E327" s="16">
        <f>((1+Tabla3[[#This Row],[Relativa intermensual]])^12)-1</f>
        <v>2.5493107079235244E-2</v>
      </c>
      <c r="F327" s="16">
        <v>4.2699999999999996</v>
      </c>
      <c r="G327" s="16">
        <f t="shared" si="16"/>
        <v>4.2699999999999995E-2</v>
      </c>
      <c r="H327" s="16">
        <v>1.1299999999999999</v>
      </c>
      <c r="I327" s="11">
        <f t="shared" si="17"/>
        <v>1.1299999999999999E-2</v>
      </c>
      <c r="J327" s="11"/>
      <c r="K327" s="5"/>
      <c r="Y327" s="4"/>
    </row>
    <row r="328" spans="1:25" x14ac:dyDescent="0.25">
      <c r="A328" s="15">
        <v>42430</v>
      </c>
      <c r="B328" s="11">
        <v>123.3</v>
      </c>
      <c r="C328" s="16">
        <v>0.2</v>
      </c>
      <c r="D328" s="16">
        <f t="shared" si="15"/>
        <v>2E-3</v>
      </c>
      <c r="E328" s="16">
        <f>((1+Tabla3[[#This Row],[Relativa intermensual]])^12)-1</f>
        <v>2.4265767945403027E-2</v>
      </c>
      <c r="F328" s="16">
        <v>4.26</v>
      </c>
      <c r="G328" s="16">
        <f t="shared" si="16"/>
        <v>4.2599999999999999E-2</v>
      </c>
      <c r="H328" s="16">
        <v>1.33</v>
      </c>
      <c r="I328" s="11">
        <f t="shared" si="17"/>
        <v>1.3300000000000001E-2</v>
      </c>
      <c r="J328" s="11"/>
      <c r="K328" s="5"/>
      <c r="Y328" s="4"/>
    </row>
    <row r="329" spans="1:25" x14ac:dyDescent="0.25">
      <c r="A329" s="15">
        <v>42461</v>
      </c>
      <c r="B329" s="11">
        <v>123.51</v>
      </c>
      <c r="C329" s="16">
        <v>0.17</v>
      </c>
      <c r="D329" s="16">
        <f t="shared" si="15"/>
        <v>1.7000000000000001E-3</v>
      </c>
      <c r="E329" s="16">
        <f>((1+Tabla3[[#This Row],[Relativa intermensual]])^12)-1</f>
        <v>2.0591825005557451E-2</v>
      </c>
      <c r="F329" s="16">
        <v>4.09</v>
      </c>
      <c r="G329" s="16">
        <f t="shared" si="16"/>
        <v>4.0899999999999999E-2</v>
      </c>
      <c r="H329" s="16">
        <v>1.5</v>
      </c>
      <c r="I329" s="11">
        <f t="shared" si="17"/>
        <v>1.4999999999999999E-2</v>
      </c>
      <c r="J329" s="11"/>
      <c r="K329" s="5"/>
      <c r="Y329" s="4"/>
    </row>
    <row r="330" spans="1:25" x14ac:dyDescent="0.25">
      <c r="A330" s="15">
        <v>42491</v>
      </c>
      <c r="B330" s="11">
        <v>124.08</v>
      </c>
      <c r="C330" s="16">
        <v>0.46</v>
      </c>
      <c r="D330" s="16">
        <f t="shared" si="15"/>
        <v>4.5999999999999999E-3</v>
      </c>
      <c r="E330" s="16">
        <f>((1+Tabla3[[#This Row],[Relativa intermensual]])^12)-1</f>
        <v>5.6618197194086672E-2</v>
      </c>
      <c r="F330" s="16">
        <v>4.3600000000000003</v>
      </c>
      <c r="G330" s="16">
        <f t="shared" si="16"/>
        <v>4.36E-2</v>
      </c>
      <c r="H330" s="16">
        <v>1.97</v>
      </c>
      <c r="I330" s="11">
        <f t="shared" si="17"/>
        <v>1.9699999999999999E-2</v>
      </c>
      <c r="J330" s="11"/>
      <c r="K330" s="5"/>
      <c r="Y330" s="4"/>
    </row>
    <row r="331" spans="1:25" x14ac:dyDescent="0.25">
      <c r="A331" s="15">
        <v>42522</v>
      </c>
      <c r="B331" s="11">
        <v>124.63</v>
      </c>
      <c r="C331" s="16">
        <v>0.44</v>
      </c>
      <c r="D331" s="16">
        <f t="shared" si="15"/>
        <v>4.4000000000000003E-3</v>
      </c>
      <c r="E331" s="16">
        <f>((1+Tabla3[[#This Row],[Relativa intermensual]])^12)-1</f>
        <v>5.4096687323618609E-2</v>
      </c>
      <c r="F331" s="16">
        <v>4.43</v>
      </c>
      <c r="G331" s="16">
        <f t="shared" si="16"/>
        <v>4.4299999999999999E-2</v>
      </c>
      <c r="H331" s="16">
        <v>2.42</v>
      </c>
      <c r="I331" s="11">
        <f t="shared" si="17"/>
        <v>2.4199999999999999E-2</v>
      </c>
      <c r="J331" s="11"/>
      <c r="K331" s="5"/>
      <c r="Y331" s="4"/>
    </row>
    <row r="332" spans="1:25" x14ac:dyDescent="0.25">
      <c r="A332" s="15">
        <v>42552</v>
      </c>
      <c r="B332" s="11">
        <v>125.49</v>
      </c>
      <c r="C332" s="16">
        <v>0.69</v>
      </c>
      <c r="D332" s="16">
        <f t="shared" si="15"/>
        <v>6.8999999999999999E-3</v>
      </c>
      <c r="E332" s="16">
        <f>((1+Tabla3[[#This Row],[Relativa intermensual]])^12)-1</f>
        <v>8.6015666489925202E-2</v>
      </c>
      <c r="F332" s="16">
        <v>4.62</v>
      </c>
      <c r="G332" s="16">
        <f t="shared" si="16"/>
        <v>4.6199999999999998E-2</v>
      </c>
      <c r="H332" s="16">
        <v>3.13</v>
      </c>
      <c r="I332" s="11">
        <f t="shared" si="17"/>
        <v>3.1300000000000001E-2</v>
      </c>
      <c r="J332" s="11"/>
      <c r="K332" s="5"/>
      <c r="Y332" s="4"/>
    </row>
    <row r="333" spans="1:25" x14ac:dyDescent="0.25">
      <c r="A333" s="15">
        <v>42583</v>
      </c>
      <c r="B333" s="11">
        <v>125.72</v>
      </c>
      <c r="C333" s="16">
        <v>0.18</v>
      </c>
      <c r="D333" s="16">
        <f t="shared" si="15"/>
        <v>1.8E-3</v>
      </c>
      <c r="E333" s="16">
        <f>((1+Tabla3[[#This Row],[Relativa intermensual]])^12)-1</f>
        <v>2.1815128251309712E-2</v>
      </c>
      <c r="F333" s="16">
        <v>4.74</v>
      </c>
      <c r="G333" s="16">
        <f t="shared" si="16"/>
        <v>4.7400000000000005E-2</v>
      </c>
      <c r="H333" s="16">
        <v>3.32</v>
      </c>
      <c r="I333" s="11">
        <f t="shared" si="17"/>
        <v>3.32E-2</v>
      </c>
      <c r="J333" s="11"/>
      <c r="K333" s="5"/>
      <c r="Y333" s="4"/>
    </row>
    <row r="334" spans="1:25" x14ac:dyDescent="0.25">
      <c r="A334" s="15">
        <v>42614</v>
      </c>
      <c r="B334" s="11">
        <v>125.46</v>
      </c>
      <c r="C334" s="16">
        <v>-0.21</v>
      </c>
      <c r="D334" s="16">
        <f t="shared" si="15"/>
        <v>-2.0999999999999999E-3</v>
      </c>
      <c r="E334" s="16">
        <f>((1+Tabla3[[#This Row],[Relativa intermensual]])^12)-1</f>
        <v>-2.4910967825457653E-2</v>
      </c>
      <c r="F334" s="16">
        <v>4.5599999999999996</v>
      </c>
      <c r="G334" s="16">
        <f t="shared" si="16"/>
        <v>4.5599999999999995E-2</v>
      </c>
      <c r="H334" s="16">
        <v>3.11</v>
      </c>
      <c r="I334" s="11">
        <f t="shared" si="17"/>
        <v>3.1099999999999999E-2</v>
      </c>
      <c r="J334" s="11"/>
      <c r="K334" s="5"/>
      <c r="Y334" s="4"/>
    </row>
    <row r="335" spans="1:25" x14ac:dyDescent="0.25">
      <c r="A335" s="15">
        <v>42644</v>
      </c>
      <c r="B335" s="11">
        <v>126.33</v>
      </c>
      <c r="C335" s="16">
        <v>0.69</v>
      </c>
      <c r="D335" s="16">
        <f t="shared" si="15"/>
        <v>6.8999999999999999E-3</v>
      </c>
      <c r="E335" s="16">
        <f>((1+Tabla3[[#This Row],[Relativa intermensual]])^12)-1</f>
        <v>8.6015666489925202E-2</v>
      </c>
      <c r="F335" s="16">
        <v>4.76</v>
      </c>
      <c r="G335" s="16">
        <f t="shared" si="16"/>
        <v>4.7599999999999996E-2</v>
      </c>
      <c r="H335" s="16">
        <v>3.82</v>
      </c>
      <c r="I335" s="11">
        <f t="shared" si="17"/>
        <v>3.8199999999999998E-2</v>
      </c>
      <c r="J335" s="11"/>
      <c r="K335" s="5"/>
      <c r="Y335" s="4"/>
    </row>
    <row r="336" spans="1:25" x14ac:dyDescent="0.25">
      <c r="A336" s="15">
        <v>42675</v>
      </c>
      <c r="B336" s="11">
        <v>126.82</v>
      </c>
      <c r="C336" s="16">
        <v>0.39</v>
      </c>
      <c r="D336" s="16">
        <f t="shared" si="15"/>
        <v>3.9000000000000003E-3</v>
      </c>
      <c r="E336" s="16">
        <f>((1+Tabla3[[#This Row],[Relativa intermensual]])^12)-1</f>
        <v>4.7817025413167347E-2</v>
      </c>
      <c r="F336" s="16">
        <v>4.67</v>
      </c>
      <c r="G336" s="16">
        <f t="shared" si="16"/>
        <v>4.6699999999999998E-2</v>
      </c>
      <c r="H336" s="16">
        <v>4.22</v>
      </c>
      <c r="I336" s="11">
        <f t="shared" si="17"/>
        <v>4.2199999999999994E-2</v>
      </c>
      <c r="J336" s="11"/>
      <c r="K336" s="5"/>
      <c r="Y336" s="4"/>
    </row>
    <row r="337" spans="1:25" x14ac:dyDescent="0.25">
      <c r="A337" s="15">
        <v>42705</v>
      </c>
      <c r="B337" s="11">
        <v>126.83</v>
      </c>
      <c r="C337" s="16">
        <v>0.01</v>
      </c>
      <c r="D337" s="16">
        <f t="shared" si="15"/>
        <v>1E-4</v>
      </c>
      <c r="E337" s="16">
        <f>((1+Tabla3[[#This Row],[Relativa intermensual]])^12)-1</f>
        <v>1.2006602200491656E-3</v>
      </c>
      <c r="F337" s="16">
        <v>4.2300000000000004</v>
      </c>
      <c r="G337" s="16">
        <f t="shared" si="16"/>
        <v>4.2300000000000004E-2</v>
      </c>
      <c r="H337" s="16">
        <v>4.2300000000000004</v>
      </c>
      <c r="I337" s="11">
        <f t="shared" si="17"/>
        <v>4.2300000000000004E-2</v>
      </c>
      <c r="J337" s="11"/>
      <c r="K337" s="5"/>
      <c r="Y337" s="4"/>
    </row>
    <row r="338" spans="1:25" x14ac:dyDescent="0.25">
      <c r="A338" s="15">
        <v>42736</v>
      </c>
      <c r="B338" s="11">
        <v>127.49</v>
      </c>
      <c r="C338" s="16">
        <v>0.52</v>
      </c>
      <c r="D338" s="16">
        <f t="shared" si="15"/>
        <v>5.1999999999999998E-3</v>
      </c>
      <c r="E338" s="16">
        <f>((1+Tabla3[[#This Row],[Relativa intermensual]])^12)-1</f>
        <v>6.4215938714558662E-2</v>
      </c>
      <c r="F338" s="16">
        <v>3.83</v>
      </c>
      <c r="G338" s="16">
        <f t="shared" si="16"/>
        <v>3.8300000000000001E-2</v>
      </c>
      <c r="H338" s="16">
        <v>0.52</v>
      </c>
      <c r="I338" s="11">
        <f t="shared" si="17"/>
        <v>5.1999999999999998E-3</v>
      </c>
      <c r="J338" s="11"/>
      <c r="K338" s="5"/>
      <c r="Y338" s="4"/>
    </row>
    <row r="339" spans="1:25" x14ac:dyDescent="0.25">
      <c r="A339" s="15">
        <v>42767</v>
      </c>
      <c r="B339" s="11">
        <v>127.92</v>
      </c>
      <c r="C339" s="16">
        <v>0.34</v>
      </c>
      <c r="D339" s="16">
        <f t="shared" si="15"/>
        <v>3.4000000000000002E-3</v>
      </c>
      <c r="E339" s="16">
        <f>((1+Tabla3[[#This Row],[Relativa intermensual]])^12)-1</f>
        <v>4.1571673389912522E-2</v>
      </c>
      <c r="F339" s="16">
        <v>3.96</v>
      </c>
      <c r="G339" s="16">
        <f t="shared" si="16"/>
        <v>3.9599999999999996E-2</v>
      </c>
      <c r="H339" s="16">
        <v>0.86</v>
      </c>
      <c r="I339" s="11">
        <f t="shared" si="17"/>
        <v>8.6E-3</v>
      </c>
      <c r="J339" s="11"/>
      <c r="K339" s="5"/>
      <c r="Y339" s="4"/>
    </row>
    <row r="340" spans="1:25" x14ac:dyDescent="0.25">
      <c r="A340" s="15">
        <v>42795</v>
      </c>
      <c r="B340" s="11">
        <v>128.22999999999999</v>
      </c>
      <c r="C340" s="16">
        <v>0.24</v>
      </c>
      <c r="D340" s="16">
        <f t="shared" si="15"/>
        <v>2.3999999999999998E-3</v>
      </c>
      <c r="E340" s="16">
        <f>((1+Tabla3[[#This Row],[Relativa intermensual]])^12)-1</f>
        <v>2.9183217766152625E-2</v>
      </c>
      <c r="F340" s="16">
        <v>4</v>
      </c>
      <c r="G340" s="16">
        <f t="shared" si="16"/>
        <v>0.04</v>
      </c>
      <c r="H340" s="16">
        <v>1.1000000000000001</v>
      </c>
      <c r="I340" s="11">
        <f t="shared" si="17"/>
        <v>1.1000000000000001E-2</v>
      </c>
      <c r="J340" s="11"/>
      <c r="K340" s="5"/>
      <c r="Y340" s="4"/>
    </row>
    <row r="341" spans="1:25" x14ac:dyDescent="0.25">
      <c r="A341" s="15">
        <v>42826</v>
      </c>
      <c r="B341" s="11">
        <v>128.56</v>
      </c>
      <c r="C341" s="16">
        <v>0.26</v>
      </c>
      <c r="D341" s="16">
        <f t="shared" si="15"/>
        <v>2.5999999999999999E-3</v>
      </c>
      <c r="E341" s="16">
        <f>((1+Tabla3[[#This Row],[Relativa intermensual]])^12)-1</f>
        <v>3.1650049434697847E-2</v>
      </c>
      <c r="F341" s="16">
        <v>4.09</v>
      </c>
      <c r="G341" s="16">
        <f t="shared" si="16"/>
        <v>4.0899999999999999E-2</v>
      </c>
      <c r="H341" s="16">
        <v>1.36</v>
      </c>
      <c r="I341" s="11">
        <f t="shared" si="17"/>
        <v>1.3600000000000001E-2</v>
      </c>
      <c r="J341" s="11"/>
      <c r="K341" s="5"/>
      <c r="Y341" s="4"/>
    </row>
    <row r="342" spans="1:25" x14ac:dyDescent="0.25">
      <c r="A342" s="15">
        <v>42856</v>
      </c>
      <c r="B342" s="11">
        <v>128.96</v>
      </c>
      <c r="C342" s="16">
        <v>0.31</v>
      </c>
      <c r="D342" s="16">
        <f t="shared" si="15"/>
        <v>3.0999999999999999E-3</v>
      </c>
      <c r="E342" s="16">
        <f>((1+Tabla3[[#This Row],[Relativa intermensual]])^12)-1</f>
        <v>3.7840859961855822E-2</v>
      </c>
      <c r="F342" s="16">
        <v>3.93</v>
      </c>
      <c r="G342" s="16">
        <f t="shared" si="16"/>
        <v>3.9300000000000002E-2</v>
      </c>
      <c r="H342" s="16">
        <v>1.68</v>
      </c>
      <c r="I342" s="11">
        <f t="shared" si="17"/>
        <v>1.6799999999999999E-2</v>
      </c>
      <c r="J342" s="11"/>
      <c r="K342" s="5"/>
      <c r="Y342" s="4"/>
    </row>
    <row r="343" spans="1:25" x14ac:dyDescent="0.25">
      <c r="A343" s="15">
        <v>42887</v>
      </c>
      <c r="B343" s="11">
        <v>130.07</v>
      </c>
      <c r="C343" s="16">
        <v>0.86</v>
      </c>
      <c r="D343" s="16">
        <f t="shared" si="15"/>
        <v>8.6E-3</v>
      </c>
      <c r="E343" s="16">
        <f>((1+Tabla3[[#This Row],[Relativa intermensual]])^12)-1</f>
        <v>0.10822403764480115</v>
      </c>
      <c r="F343" s="16">
        <v>4.3600000000000003</v>
      </c>
      <c r="G343" s="16">
        <f t="shared" si="16"/>
        <v>4.36E-2</v>
      </c>
      <c r="H343" s="16">
        <v>2.5499999999999998</v>
      </c>
      <c r="I343" s="11">
        <f t="shared" si="17"/>
        <v>2.5499999999999998E-2</v>
      </c>
      <c r="J343" s="11"/>
      <c r="K343" s="5"/>
      <c r="Y343" s="4"/>
    </row>
    <row r="344" spans="1:25" x14ac:dyDescent="0.25">
      <c r="A344" s="15">
        <v>42917</v>
      </c>
      <c r="B344" s="11">
        <v>132.04</v>
      </c>
      <c r="C344" s="16">
        <v>1.51</v>
      </c>
      <c r="D344" s="16">
        <f t="shared" si="15"/>
        <v>1.5100000000000001E-2</v>
      </c>
      <c r="E344" s="16">
        <f>((1+Tabla3[[#This Row],[Relativa intermensual]])^12)-1</f>
        <v>0.19703247639496069</v>
      </c>
      <c r="F344" s="16">
        <v>5.22</v>
      </c>
      <c r="G344" s="16">
        <f t="shared" si="16"/>
        <v>5.2199999999999996E-2</v>
      </c>
      <c r="H344" s="16">
        <v>4.1100000000000003</v>
      </c>
      <c r="I344" s="11">
        <f t="shared" si="17"/>
        <v>4.1100000000000005E-2</v>
      </c>
      <c r="J344" s="11"/>
      <c r="K344" s="5"/>
      <c r="Y344" s="4"/>
    </row>
    <row r="345" spans="1:25" x14ac:dyDescent="0.25">
      <c r="A345" s="15">
        <v>42948</v>
      </c>
      <c r="B345" s="11">
        <v>131.65</v>
      </c>
      <c r="C345" s="16">
        <v>-0.3</v>
      </c>
      <c r="D345" s="16">
        <f t="shared" si="15"/>
        <v>-3.0000000000000001E-3</v>
      </c>
      <c r="E345" s="16">
        <f>((1+Tabla3[[#This Row],[Relativa intermensual]])^12)-1</f>
        <v>-3.5411900096784077E-2</v>
      </c>
      <c r="F345" s="16">
        <v>4.72</v>
      </c>
      <c r="G345" s="16">
        <f t="shared" si="16"/>
        <v>4.7199999999999999E-2</v>
      </c>
      <c r="H345" s="16">
        <v>3.8</v>
      </c>
      <c r="I345" s="11">
        <f t="shared" si="17"/>
        <v>3.7999999999999999E-2</v>
      </c>
      <c r="J345" s="11"/>
      <c r="K345" s="5"/>
      <c r="Y345" s="4"/>
    </row>
    <row r="346" spans="1:25" x14ac:dyDescent="0.25">
      <c r="A346" s="15">
        <v>42979</v>
      </c>
      <c r="B346" s="11">
        <v>130.93</v>
      </c>
      <c r="C346" s="16">
        <v>-0.55000000000000004</v>
      </c>
      <c r="D346" s="16">
        <f t="shared" si="15"/>
        <v>-5.5000000000000005E-3</v>
      </c>
      <c r="E346" s="16">
        <f>((1+Tabla3[[#This Row],[Relativa intermensual]])^12)-1</f>
        <v>-6.4039653504617378E-2</v>
      </c>
      <c r="F346" s="16">
        <v>4.3600000000000003</v>
      </c>
      <c r="G346" s="16">
        <f t="shared" si="16"/>
        <v>4.36E-2</v>
      </c>
      <c r="H346" s="16">
        <v>3.23</v>
      </c>
      <c r="I346" s="11">
        <f t="shared" si="17"/>
        <v>3.2300000000000002E-2</v>
      </c>
      <c r="J346" s="11"/>
      <c r="K346" s="5"/>
      <c r="Y346" s="4"/>
    </row>
    <row r="347" spans="1:25" x14ac:dyDescent="0.25">
      <c r="A347" s="15">
        <v>43009</v>
      </c>
      <c r="B347" s="11">
        <v>131.63999999999999</v>
      </c>
      <c r="C347" s="16">
        <v>0.54</v>
      </c>
      <c r="D347" s="16">
        <f t="shared" si="15"/>
        <v>5.4000000000000003E-3</v>
      </c>
      <c r="E347" s="16">
        <f>((1+Tabla3[[#This Row],[Relativa intermensual]])^12)-1</f>
        <v>6.6759626640876535E-2</v>
      </c>
      <c r="F347" s="16">
        <v>4.2</v>
      </c>
      <c r="G347" s="16">
        <f t="shared" si="16"/>
        <v>4.2000000000000003E-2</v>
      </c>
      <c r="H347" s="16">
        <v>3.79</v>
      </c>
      <c r="I347" s="11">
        <f t="shared" si="17"/>
        <v>3.7900000000000003E-2</v>
      </c>
      <c r="J347" s="11"/>
      <c r="K347" s="5"/>
      <c r="Y347" s="4"/>
    </row>
    <row r="348" spans="1:25" x14ac:dyDescent="0.25">
      <c r="A348" s="15">
        <v>43040</v>
      </c>
      <c r="B348" s="11">
        <v>132.77000000000001</v>
      </c>
      <c r="C348" s="16">
        <v>0.86</v>
      </c>
      <c r="D348" s="16">
        <f t="shared" si="15"/>
        <v>8.6E-3</v>
      </c>
      <c r="E348" s="16">
        <f>((1+Tabla3[[#This Row],[Relativa intermensual]])^12)-1</f>
        <v>0.10822403764480115</v>
      </c>
      <c r="F348" s="16">
        <v>4.6900000000000004</v>
      </c>
      <c r="G348" s="16">
        <f t="shared" si="16"/>
        <v>4.6900000000000004E-2</v>
      </c>
      <c r="H348" s="16">
        <v>4.68</v>
      </c>
      <c r="I348" s="11">
        <f t="shared" si="17"/>
        <v>4.6799999999999994E-2</v>
      </c>
      <c r="J348" s="11"/>
      <c r="K348" s="5"/>
      <c r="Y348" s="4"/>
    </row>
    <row r="349" spans="1:25" x14ac:dyDescent="0.25">
      <c r="A349" s="15">
        <v>43070</v>
      </c>
      <c r="B349" s="11">
        <v>134.03</v>
      </c>
      <c r="C349" s="16">
        <v>0.95</v>
      </c>
      <c r="D349" s="16">
        <f t="shared" si="15"/>
        <v>9.4999999999999998E-3</v>
      </c>
      <c r="E349" s="16">
        <f>((1+Tabla3[[#This Row],[Relativa intermensual]])^12)-1</f>
        <v>0.12014921627417685</v>
      </c>
      <c r="F349" s="16">
        <v>5.68</v>
      </c>
      <c r="G349" s="16">
        <f t="shared" si="16"/>
        <v>5.6799999999999996E-2</v>
      </c>
      <c r="H349" s="16">
        <v>5.68</v>
      </c>
      <c r="I349" s="11">
        <f t="shared" si="17"/>
        <v>5.6799999999999996E-2</v>
      </c>
      <c r="J349" s="11"/>
      <c r="K349" s="5"/>
      <c r="Y349" s="4"/>
    </row>
    <row r="350" spans="1:25" x14ac:dyDescent="0.25">
      <c r="A350" s="15">
        <v>43101</v>
      </c>
      <c r="B350" s="11">
        <v>133.5</v>
      </c>
      <c r="C350" s="16">
        <v>-0.4</v>
      </c>
      <c r="D350" s="16">
        <f t="shared" si="15"/>
        <v>-4.0000000000000001E-3</v>
      </c>
      <c r="E350" s="16">
        <f>((1+Tabla3[[#This Row],[Relativa intermensual]])^12)-1</f>
        <v>-4.6957954087236242E-2</v>
      </c>
      <c r="F350" s="16">
        <v>4.71</v>
      </c>
      <c r="G350" s="16">
        <f t="shared" si="16"/>
        <v>4.7100000000000003E-2</v>
      </c>
      <c r="H350" s="16">
        <v>-0.4</v>
      </c>
      <c r="I350" s="11">
        <f t="shared" si="17"/>
        <v>-4.0000000000000001E-3</v>
      </c>
      <c r="J350" s="11"/>
      <c r="K350" s="5"/>
      <c r="Y350" s="4"/>
    </row>
    <row r="351" spans="1:25" x14ac:dyDescent="0.25">
      <c r="A351" s="15">
        <v>43132</v>
      </c>
      <c r="B351" s="11">
        <v>133.22999999999999</v>
      </c>
      <c r="C351" s="16">
        <v>-0.2</v>
      </c>
      <c r="D351" s="16">
        <f t="shared" si="15"/>
        <v>-2E-3</v>
      </c>
      <c r="E351" s="16">
        <f>((1+Tabla3[[#This Row],[Relativa intermensual]])^12)-1</f>
        <v>-2.3737752105284837E-2</v>
      </c>
      <c r="F351" s="16">
        <v>4.1500000000000004</v>
      </c>
      <c r="G351" s="16">
        <f t="shared" si="16"/>
        <v>4.1500000000000002E-2</v>
      </c>
      <c r="H351" s="16">
        <v>-0.6</v>
      </c>
      <c r="I351" s="11">
        <f t="shared" si="17"/>
        <v>-6.0000000000000001E-3</v>
      </c>
      <c r="J351" s="11"/>
      <c r="K351" s="5"/>
      <c r="Y351" s="4"/>
    </row>
    <row r="352" spans="1:25" x14ac:dyDescent="0.25">
      <c r="A352" s="15">
        <v>43160</v>
      </c>
      <c r="B352" s="11">
        <v>133.54</v>
      </c>
      <c r="C352" s="16">
        <v>0.23</v>
      </c>
      <c r="D352" s="16">
        <f t="shared" si="15"/>
        <v>2.3E-3</v>
      </c>
      <c r="E352" s="16">
        <f>((1+Tabla3[[#This Row],[Relativa intermensual]])^12)-1</f>
        <v>2.7951830643242248E-2</v>
      </c>
      <c r="F352" s="16">
        <v>4.1399999999999997</v>
      </c>
      <c r="G352" s="16">
        <f t="shared" si="16"/>
        <v>4.1399999999999999E-2</v>
      </c>
      <c r="H352" s="16">
        <v>-0.37</v>
      </c>
      <c r="I352" s="11">
        <f t="shared" si="17"/>
        <v>-3.7000000000000002E-3</v>
      </c>
      <c r="J352" s="11"/>
      <c r="K352" s="5"/>
      <c r="Y352" s="4"/>
    </row>
    <row r="353" spans="1:25" x14ac:dyDescent="0.25">
      <c r="A353" s="15">
        <v>43191</v>
      </c>
      <c r="B353" s="11">
        <v>133.6</v>
      </c>
      <c r="C353" s="16">
        <v>0.04</v>
      </c>
      <c r="D353" s="16">
        <f t="shared" si="15"/>
        <v>4.0000000000000002E-4</v>
      </c>
      <c r="E353" s="16">
        <f>((1+Tabla3[[#This Row],[Relativa intermensual]])^12)-1</f>
        <v>4.810574092678932E-3</v>
      </c>
      <c r="F353" s="16">
        <v>3.92</v>
      </c>
      <c r="G353" s="16">
        <f t="shared" si="16"/>
        <v>3.9199999999999999E-2</v>
      </c>
      <c r="H353" s="16">
        <v>-0.32</v>
      </c>
      <c r="I353" s="11">
        <f t="shared" si="17"/>
        <v>-3.2000000000000002E-3</v>
      </c>
      <c r="J353" s="11"/>
      <c r="K353" s="5"/>
      <c r="Y353" s="4"/>
    </row>
    <row r="354" spans="1:25" x14ac:dyDescent="0.25">
      <c r="A354" s="15">
        <v>43221</v>
      </c>
      <c r="B354" s="11">
        <v>134.22999999999999</v>
      </c>
      <c r="C354" s="16">
        <v>0.47</v>
      </c>
      <c r="D354" s="16">
        <f t="shared" si="15"/>
        <v>4.6999999999999993E-3</v>
      </c>
      <c r="E354" s="16">
        <f>((1+Tabla3[[#This Row],[Relativa intermensual]])^12)-1</f>
        <v>5.7881024430622041E-2</v>
      </c>
      <c r="F354" s="16">
        <v>4.09</v>
      </c>
      <c r="G354" s="16">
        <f t="shared" si="16"/>
        <v>4.0899999999999999E-2</v>
      </c>
      <c r="H354" s="16">
        <v>0.15</v>
      </c>
      <c r="I354" s="11">
        <f t="shared" si="17"/>
        <v>1.5E-3</v>
      </c>
      <c r="J354" s="11"/>
      <c r="K354" s="5"/>
      <c r="Y354" s="4"/>
    </row>
    <row r="355" spans="1:25" x14ac:dyDescent="0.25">
      <c r="A355" s="15">
        <v>43252</v>
      </c>
      <c r="B355" s="11">
        <v>135</v>
      </c>
      <c r="C355" s="16">
        <v>0.56999999999999995</v>
      </c>
      <c r="D355" s="16">
        <f t="shared" si="15"/>
        <v>5.6999999999999993E-3</v>
      </c>
      <c r="E355" s="16">
        <f>((1+Tabla3[[#This Row],[Relativa intermensual]])^12)-1</f>
        <v>7.0585609779295844E-2</v>
      </c>
      <c r="F355" s="16">
        <v>3.79</v>
      </c>
      <c r="G355" s="16">
        <f t="shared" si="16"/>
        <v>3.7900000000000003E-2</v>
      </c>
      <c r="H355" s="16">
        <v>0.72</v>
      </c>
      <c r="I355" s="11">
        <f t="shared" si="17"/>
        <v>7.1999999999999998E-3</v>
      </c>
      <c r="J355" s="11"/>
      <c r="K355" s="5"/>
      <c r="Y355" s="4"/>
    </row>
    <row r="356" spans="1:25" x14ac:dyDescent="0.25">
      <c r="A356" s="15">
        <v>43282</v>
      </c>
      <c r="B356" s="11">
        <v>135.47999999999999</v>
      </c>
      <c r="C356" s="16">
        <v>0.36</v>
      </c>
      <c r="D356" s="16">
        <f t="shared" si="15"/>
        <v>3.5999999999999999E-3</v>
      </c>
      <c r="E356" s="16">
        <f>((1+Tabla3[[#This Row],[Relativa intermensual]])^12)-1</f>
        <v>4.4065707941903121E-2</v>
      </c>
      <c r="F356" s="16">
        <v>2.61</v>
      </c>
      <c r="G356" s="16">
        <f t="shared" si="16"/>
        <v>2.6099999999999998E-2</v>
      </c>
      <c r="H356" s="16">
        <v>1.08</v>
      </c>
      <c r="I356" s="11">
        <f t="shared" si="17"/>
        <v>1.0800000000000001E-2</v>
      </c>
      <c r="J356" s="11"/>
      <c r="K356" s="5"/>
      <c r="Y356" s="4"/>
    </row>
    <row r="357" spans="1:25" x14ac:dyDescent="0.25">
      <c r="A357" s="15">
        <v>43313</v>
      </c>
      <c r="B357" s="11">
        <v>136.08000000000001</v>
      </c>
      <c r="C357" s="16">
        <v>0.44</v>
      </c>
      <c r="D357" s="16">
        <f t="shared" si="15"/>
        <v>4.4000000000000003E-3</v>
      </c>
      <c r="E357" s="16">
        <f>((1+Tabla3[[#This Row],[Relativa intermensual]])^12)-1</f>
        <v>5.4096687323618609E-2</v>
      </c>
      <c r="F357" s="16">
        <v>3.36</v>
      </c>
      <c r="G357" s="16">
        <f t="shared" si="16"/>
        <v>3.3599999999999998E-2</v>
      </c>
      <c r="H357" s="16">
        <v>1.53</v>
      </c>
      <c r="I357" s="11">
        <f t="shared" si="17"/>
        <v>1.5300000000000001E-2</v>
      </c>
      <c r="J357" s="11"/>
      <c r="K357" s="5"/>
      <c r="Y357" s="4"/>
    </row>
    <row r="358" spans="1:25" x14ac:dyDescent="0.25">
      <c r="A358" s="15">
        <v>43344</v>
      </c>
      <c r="B358" s="11">
        <v>136.88999999999999</v>
      </c>
      <c r="C358" s="16">
        <v>0.6</v>
      </c>
      <c r="D358" s="16">
        <f t="shared" si="15"/>
        <v>6.0000000000000001E-3</v>
      </c>
      <c r="E358" s="16">
        <f>((1+Tabla3[[#This Row],[Relativa intermensual]])^12)-1</f>
        <v>7.4424167721924617E-2</v>
      </c>
      <c r="F358" s="16">
        <v>4.55</v>
      </c>
      <c r="G358" s="16">
        <f t="shared" si="16"/>
        <v>4.5499999999999999E-2</v>
      </c>
      <c r="H358" s="16">
        <v>2.13</v>
      </c>
      <c r="I358" s="11">
        <f t="shared" si="17"/>
        <v>2.1299999999999999E-2</v>
      </c>
      <c r="J358" s="11"/>
      <c r="K358" s="5"/>
      <c r="Y358" s="4"/>
    </row>
    <row r="359" spans="1:25" x14ac:dyDescent="0.25">
      <c r="A359" s="15">
        <v>43374</v>
      </c>
      <c r="B359" s="11">
        <v>137.35</v>
      </c>
      <c r="C359" s="16">
        <v>0.34</v>
      </c>
      <c r="D359" s="16">
        <f t="shared" si="15"/>
        <v>3.4000000000000002E-3</v>
      </c>
      <c r="E359" s="16">
        <f>((1+Tabla3[[#This Row],[Relativa intermensual]])^12)-1</f>
        <v>4.1571673389912522E-2</v>
      </c>
      <c r="F359" s="16">
        <v>4.34</v>
      </c>
      <c r="G359" s="16">
        <f t="shared" si="16"/>
        <v>4.3400000000000001E-2</v>
      </c>
      <c r="H359" s="16">
        <v>2.48</v>
      </c>
      <c r="I359" s="11">
        <f t="shared" si="17"/>
        <v>2.4799999999999999E-2</v>
      </c>
      <c r="J359" s="11"/>
      <c r="K359" s="5"/>
      <c r="Y359" s="4"/>
    </row>
    <row r="360" spans="1:25" x14ac:dyDescent="0.25">
      <c r="A360" s="15">
        <v>43405</v>
      </c>
      <c r="B360" s="11">
        <v>136.94999999999999</v>
      </c>
      <c r="C360" s="16">
        <v>-0.28999999999999998</v>
      </c>
      <c r="D360" s="16">
        <f t="shared" si="15"/>
        <v>-2.8999999999999998E-3</v>
      </c>
      <c r="E360" s="16">
        <f>((1+Tabla3[[#This Row],[Relativa intermensual]])^12)-1</f>
        <v>-3.4250270731491006E-2</v>
      </c>
      <c r="F360" s="16">
        <v>3.15</v>
      </c>
      <c r="G360" s="16">
        <f t="shared" si="16"/>
        <v>3.15E-2</v>
      </c>
      <c r="H360" s="16">
        <v>2.1800000000000002</v>
      </c>
      <c r="I360" s="11">
        <f t="shared" si="17"/>
        <v>2.18E-2</v>
      </c>
      <c r="J360" s="11"/>
      <c r="K360" s="5"/>
      <c r="Y360" s="4"/>
    </row>
    <row r="361" spans="1:25" x14ac:dyDescent="0.25">
      <c r="A361" s="15">
        <v>43435</v>
      </c>
      <c r="B361" s="11">
        <v>137.13</v>
      </c>
      <c r="C361" s="16">
        <v>0.13</v>
      </c>
      <c r="D361" s="16">
        <f t="shared" si="15"/>
        <v>1.2999999999999999E-3</v>
      </c>
      <c r="E361" s="16">
        <f>((1+Tabla3[[#This Row],[Relativa intermensual]])^12)-1</f>
        <v>1.5712024756715071E-2</v>
      </c>
      <c r="F361" s="16">
        <v>2.31</v>
      </c>
      <c r="G361" s="16">
        <f t="shared" si="16"/>
        <v>2.3099999999999999E-2</v>
      </c>
      <c r="H361" s="16">
        <v>2.31</v>
      </c>
      <c r="I361" s="11">
        <f t="shared" si="17"/>
        <v>2.3099999999999999E-2</v>
      </c>
      <c r="J361" s="11"/>
      <c r="K361" s="5"/>
      <c r="Y361" s="4"/>
    </row>
    <row r="362" spans="1:25" x14ac:dyDescent="0.25">
      <c r="A362" s="15">
        <v>43466</v>
      </c>
      <c r="B362" s="11">
        <v>138.97999999999999</v>
      </c>
      <c r="C362" s="16">
        <v>1.35</v>
      </c>
      <c r="D362" s="16">
        <f t="shared" si="15"/>
        <v>1.3500000000000002E-2</v>
      </c>
      <c r="E362" s="16">
        <f>((1+Tabla3[[#This Row],[Relativa intermensual]])^12)-1</f>
        <v>0.1745865847500423</v>
      </c>
      <c r="F362" s="16">
        <v>4.0999999999999996</v>
      </c>
      <c r="G362" s="16">
        <f t="shared" si="16"/>
        <v>4.0999999999999995E-2</v>
      </c>
      <c r="H362" s="16">
        <v>1.35</v>
      </c>
      <c r="I362" s="11">
        <f t="shared" si="17"/>
        <v>1.3500000000000002E-2</v>
      </c>
      <c r="J362" s="11"/>
      <c r="K362" s="5"/>
      <c r="Y362" s="4"/>
    </row>
    <row r="363" spans="1:25" x14ac:dyDescent="0.25">
      <c r="A363" s="15">
        <v>43497</v>
      </c>
      <c r="B363" s="11">
        <v>139.16999999999999</v>
      </c>
      <c r="C363" s="16">
        <v>0.14000000000000001</v>
      </c>
      <c r="D363" s="16">
        <f t="shared" si="15"/>
        <v>1.4000000000000002E-3</v>
      </c>
      <c r="E363" s="16">
        <f>((1+Tabla3[[#This Row],[Relativa intermensual]])^12)-1</f>
        <v>1.6929965585859907E-2</v>
      </c>
      <c r="F363" s="16">
        <v>4.46</v>
      </c>
      <c r="G363" s="16">
        <f t="shared" si="16"/>
        <v>4.4600000000000001E-2</v>
      </c>
      <c r="H363" s="16">
        <v>1.49</v>
      </c>
      <c r="I363" s="11">
        <f t="shared" si="17"/>
        <v>1.49E-2</v>
      </c>
      <c r="J363" s="11"/>
      <c r="K363" s="5"/>
      <c r="Y363" s="4"/>
    </row>
    <row r="364" spans="1:25" x14ac:dyDescent="0.25">
      <c r="A364" s="15">
        <v>43525</v>
      </c>
      <c r="B364" s="11">
        <v>139.11000000000001</v>
      </c>
      <c r="C364" s="16">
        <v>-0.04</v>
      </c>
      <c r="D364" s="16">
        <f t="shared" si="15"/>
        <v>-4.0000000000000002E-4</v>
      </c>
      <c r="E364" s="16">
        <f>((1+Tabla3[[#This Row],[Relativa intermensual]])^12)-1</f>
        <v>-4.7894540673352193E-3</v>
      </c>
      <c r="F364" s="16">
        <v>4.17</v>
      </c>
      <c r="G364" s="16">
        <f t="shared" si="16"/>
        <v>4.1700000000000001E-2</v>
      </c>
      <c r="H364" s="16">
        <v>1.44</v>
      </c>
      <c r="I364" s="11">
        <f t="shared" si="17"/>
        <v>1.44E-2</v>
      </c>
      <c r="J364" s="11"/>
      <c r="K364" s="5"/>
      <c r="Y364" s="4"/>
    </row>
    <row r="365" spans="1:25" x14ac:dyDescent="0.25">
      <c r="A365" s="15">
        <v>43556</v>
      </c>
      <c r="B365" s="11">
        <v>139.94999999999999</v>
      </c>
      <c r="C365" s="16">
        <v>0.6</v>
      </c>
      <c r="D365" s="16">
        <f t="shared" si="15"/>
        <v>6.0000000000000001E-3</v>
      </c>
      <c r="E365" s="16">
        <f>((1+Tabla3[[#This Row],[Relativa intermensual]])^12)-1</f>
        <v>7.4424167721924617E-2</v>
      </c>
      <c r="F365" s="16">
        <v>4.75</v>
      </c>
      <c r="G365" s="16">
        <f t="shared" si="16"/>
        <v>4.7500000000000001E-2</v>
      </c>
      <c r="H365" s="16">
        <v>2.06</v>
      </c>
      <c r="I365" s="11">
        <f t="shared" si="17"/>
        <v>2.06E-2</v>
      </c>
      <c r="J365" s="11"/>
      <c r="K365" s="5"/>
      <c r="Y365" s="4"/>
    </row>
    <row r="366" spans="1:25" x14ac:dyDescent="0.25">
      <c r="A366" s="15">
        <v>43586</v>
      </c>
      <c r="B366" s="11">
        <v>140.32</v>
      </c>
      <c r="C366" s="16">
        <v>0.26</v>
      </c>
      <c r="D366" s="16">
        <f t="shared" si="15"/>
        <v>2.5999999999999999E-3</v>
      </c>
      <c r="E366" s="16">
        <f>((1+Tabla3[[#This Row],[Relativa intermensual]])^12)-1</f>
        <v>3.1650049434697847E-2</v>
      </c>
      <c r="F366" s="16">
        <v>4.54</v>
      </c>
      <c r="G366" s="16">
        <f t="shared" si="16"/>
        <v>4.5400000000000003E-2</v>
      </c>
      <c r="H366" s="16">
        <v>2.33</v>
      </c>
      <c r="I366" s="11">
        <f t="shared" si="17"/>
        <v>2.3300000000000001E-2</v>
      </c>
      <c r="J366" s="11"/>
      <c r="K366" s="5"/>
      <c r="Y366" s="4"/>
    </row>
    <row r="367" spans="1:25" x14ac:dyDescent="0.25">
      <c r="A367" s="15">
        <v>43617</v>
      </c>
      <c r="B367" s="11">
        <v>141.47999999999999</v>
      </c>
      <c r="C367" s="16">
        <v>0.83</v>
      </c>
      <c r="D367" s="16">
        <f t="shared" si="15"/>
        <v>8.3000000000000001E-3</v>
      </c>
      <c r="E367" s="16">
        <f>((1+Tabla3[[#This Row],[Relativa intermensual]])^12)-1</f>
        <v>0.10427491382834453</v>
      </c>
      <c r="F367" s="16">
        <v>4.8</v>
      </c>
      <c r="G367" s="16">
        <f t="shared" si="16"/>
        <v>4.8000000000000001E-2</v>
      </c>
      <c r="H367" s="16">
        <v>3.17</v>
      </c>
      <c r="I367" s="11">
        <f t="shared" si="17"/>
        <v>3.1699999999999999E-2</v>
      </c>
      <c r="J367" s="11"/>
      <c r="K367" s="5"/>
      <c r="Y367" s="4"/>
    </row>
    <row r="368" spans="1:25" x14ac:dyDescent="0.25">
      <c r="A368" s="15">
        <v>43647</v>
      </c>
      <c r="B368" s="11">
        <v>141.4</v>
      </c>
      <c r="C368" s="16">
        <v>-0.06</v>
      </c>
      <c r="D368" s="16">
        <f t="shared" si="15"/>
        <v>-5.9999999999999995E-4</v>
      </c>
      <c r="E368" s="16">
        <f>((1+Tabla3[[#This Row],[Relativa intermensual]])^12)-1</f>
        <v>-7.1762874559099243E-3</v>
      </c>
      <c r="F368" s="16">
        <v>4.37</v>
      </c>
      <c r="G368" s="16">
        <f t="shared" si="16"/>
        <v>4.3700000000000003E-2</v>
      </c>
      <c r="H368" s="16">
        <v>3.11</v>
      </c>
      <c r="I368" s="11">
        <f t="shared" si="17"/>
        <v>3.1099999999999999E-2</v>
      </c>
      <c r="J368" s="11"/>
      <c r="K368" s="5"/>
      <c r="Y368" s="4"/>
    </row>
    <row r="369" spans="1:25" x14ac:dyDescent="0.25">
      <c r="A369" s="15">
        <v>43678</v>
      </c>
      <c r="B369" s="11">
        <v>140.18</v>
      </c>
      <c r="C369" s="16">
        <v>-0.86</v>
      </c>
      <c r="D369" s="16">
        <f t="shared" si="15"/>
        <v>-8.6E-3</v>
      </c>
      <c r="E369" s="16">
        <f>((1+Tabla3[[#This Row],[Relativa intermensual]])^12)-1</f>
        <v>-9.8455901516348754E-2</v>
      </c>
      <c r="F369" s="16">
        <v>3.01</v>
      </c>
      <c r="G369" s="16">
        <f t="shared" si="16"/>
        <v>3.0099999999999998E-2</v>
      </c>
      <c r="H369" s="16">
        <v>2.2200000000000002</v>
      </c>
      <c r="I369" s="11">
        <f t="shared" si="17"/>
        <v>2.2200000000000001E-2</v>
      </c>
      <c r="J369" s="11"/>
      <c r="K369" s="5"/>
      <c r="Y369" s="4"/>
    </row>
    <row r="370" spans="1:25" x14ac:dyDescent="0.25">
      <c r="A370" s="15">
        <v>43709</v>
      </c>
      <c r="B370" s="11">
        <v>139.36000000000001</v>
      </c>
      <c r="C370" s="16">
        <v>-0.57999999999999996</v>
      </c>
      <c r="D370" s="16">
        <f t="shared" si="15"/>
        <v>-5.7999999999999996E-3</v>
      </c>
      <c r="E370" s="16">
        <f>((1+Tabla3[[#This Row],[Relativa intermensual]])^12)-1</f>
        <v>-6.742212963679306E-2</v>
      </c>
      <c r="F370" s="16">
        <v>1.8</v>
      </c>
      <c r="G370" s="16">
        <f t="shared" si="16"/>
        <v>1.8000000000000002E-2</v>
      </c>
      <c r="H370" s="16">
        <v>1.63</v>
      </c>
      <c r="I370" s="11">
        <f t="shared" si="17"/>
        <v>1.6299999999999999E-2</v>
      </c>
      <c r="J370" s="11"/>
      <c r="K370" s="5"/>
      <c r="Y370" s="4"/>
    </row>
    <row r="371" spans="1:25" x14ac:dyDescent="0.25">
      <c r="A371" s="15">
        <v>43739</v>
      </c>
      <c r="B371" s="11">
        <v>140.33000000000001</v>
      </c>
      <c r="C371" s="16">
        <v>0.7</v>
      </c>
      <c r="D371" s="16">
        <f t="shared" si="15"/>
        <v>6.9999999999999993E-3</v>
      </c>
      <c r="E371" s="16">
        <f>((1+Tabla3[[#This Row],[Relativa intermensual]])^12)-1</f>
        <v>8.7310661915505294E-2</v>
      </c>
      <c r="F371" s="16">
        <v>2.17</v>
      </c>
      <c r="G371" s="16">
        <f t="shared" si="16"/>
        <v>2.1700000000000001E-2</v>
      </c>
      <c r="H371" s="16">
        <v>2.33</v>
      </c>
      <c r="I371" s="11">
        <f t="shared" si="17"/>
        <v>2.3300000000000001E-2</v>
      </c>
      <c r="J371" s="11"/>
      <c r="K371" s="5"/>
      <c r="Y371" s="4"/>
    </row>
    <row r="372" spans="1:25" x14ac:dyDescent="0.25">
      <c r="A372" s="15">
        <v>43770</v>
      </c>
      <c r="B372" s="11">
        <v>140.94999999999999</v>
      </c>
      <c r="C372" s="16">
        <v>0.44</v>
      </c>
      <c r="D372" s="16">
        <f t="shared" si="15"/>
        <v>4.4000000000000003E-3</v>
      </c>
      <c r="E372" s="16">
        <f>((1+Tabla3[[#This Row],[Relativa intermensual]])^12)-1</f>
        <v>5.4096687323618609E-2</v>
      </c>
      <c r="F372" s="16">
        <v>2.92</v>
      </c>
      <c r="G372" s="16">
        <f t="shared" si="16"/>
        <v>2.92E-2</v>
      </c>
      <c r="H372" s="16">
        <v>2.79</v>
      </c>
      <c r="I372" s="11">
        <f t="shared" si="17"/>
        <v>2.7900000000000001E-2</v>
      </c>
      <c r="J372" s="11"/>
      <c r="K372" s="5"/>
      <c r="Y372" s="4"/>
    </row>
    <row r="373" spans="1:25" x14ac:dyDescent="0.25">
      <c r="A373" s="15">
        <v>43800</v>
      </c>
      <c r="B373" s="11">
        <v>141.80000000000001</v>
      </c>
      <c r="C373" s="16">
        <v>0.6</v>
      </c>
      <c r="D373" s="16">
        <f t="shared" si="15"/>
        <v>6.0000000000000001E-3</v>
      </c>
      <c r="E373" s="16">
        <f>((1+Tabla3[[#This Row],[Relativa intermensual]])^12)-1</f>
        <v>7.4424167721924617E-2</v>
      </c>
      <c r="F373" s="16">
        <v>3.41</v>
      </c>
      <c r="G373" s="16">
        <f t="shared" si="16"/>
        <v>3.4099999999999998E-2</v>
      </c>
      <c r="H373" s="16">
        <v>3.41</v>
      </c>
      <c r="I373" s="11">
        <f t="shared" si="17"/>
        <v>3.4099999999999998E-2</v>
      </c>
      <c r="J373" s="11"/>
      <c r="K373" s="5"/>
      <c r="Y373" s="4"/>
    </row>
    <row r="374" spans="1:25" x14ac:dyDescent="0.25">
      <c r="A374" s="15">
        <v>43831</v>
      </c>
      <c r="B374" s="11">
        <v>141.46</v>
      </c>
      <c r="C374" s="16">
        <v>-0.24</v>
      </c>
      <c r="D374" s="16">
        <f t="shared" si="15"/>
        <v>-2.3999999999999998E-3</v>
      </c>
      <c r="E374" s="16">
        <f>((1+Tabla3[[#This Row],[Relativa intermensual]])^12)-1</f>
        <v>-2.8422864919975588E-2</v>
      </c>
      <c r="F374" s="16">
        <v>1.78</v>
      </c>
      <c r="G374" s="16">
        <f t="shared" si="16"/>
        <v>1.78E-2</v>
      </c>
      <c r="H374" s="16">
        <v>-0.24</v>
      </c>
      <c r="I374" s="11">
        <f t="shared" si="17"/>
        <v>-2.3999999999999998E-3</v>
      </c>
      <c r="J374" s="11"/>
      <c r="K374" s="5"/>
      <c r="Y374" s="4"/>
    </row>
    <row r="375" spans="1:25" x14ac:dyDescent="0.25">
      <c r="A375" s="15">
        <v>43862</v>
      </c>
      <c r="B375" s="11">
        <v>140.88999999999999</v>
      </c>
      <c r="C375" s="16">
        <v>-0.4</v>
      </c>
      <c r="D375" s="16">
        <f t="shared" si="15"/>
        <v>-4.0000000000000001E-3</v>
      </c>
      <c r="E375" s="16">
        <f>((1+Tabla3[[#This Row],[Relativa intermensual]])^12)-1</f>
        <v>-4.6957954087236242E-2</v>
      </c>
      <c r="F375" s="16">
        <v>1.24</v>
      </c>
      <c r="G375" s="16">
        <f t="shared" si="16"/>
        <v>1.24E-2</v>
      </c>
      <c r="H375" s="16">
        <v>-0.64</v>
      </c>
      <c r="I375" s="11">
        <f t="shared" si="17"/>
        <v>-6.4000000000000003E-3</v>
      </c>
      <c r="J375" s="11"/>
      <c r="K375" s="5"/>
      <c r="Y375" s="4"/>
    </row>
    <row r="376" spans="1:25" x14ac:dyDescent="0.25">
      <c r="A376" s="15">
        <v>43891</v>
      </c>
      <c r="B376" s="11">
        <v>141.57</v>
      </c>
      <c r="C376" s="16">
        <v>0.48</v>
      </c>
      <c r="D376" s="16">
        <f t="shared" si="15"/>
        <v>4.7999999999999996E-3</v>
      </c>
      <c r="E376" s="16">
        <f>((1+Tabla3[[#This Row],[Relativa intermensual]])^12)-1</f>
        <v>5.9145235035986454E-2</v>
      </c>
      <c r="F376" s="16">
        <v>1.77</v>
      </c>
      <c r="G376" s="16">
        <f t="shared" si="16"/>
        <v>1.77E-2</v>
      </c>
      <c r="H376" s="16">
        <v>-0.16</v>
      </c>
      <c r="I376" s="11">
        <f t="shared" si="17"/>
        <v>-1.6000000000000001E-3</v>
      </c>
      <c r="J376" s="11"/>
      <c r="K376" s="5"/>
      <c r="Y376" s="4"/>
    </row>
    <row r="377" spans="1:25" x14ac:dyDescent="0.25">
      <c r="A377" s="15">
        <v>43922</v>
      </c>
      <c r="B377" s="11">
        <v>142.58000000000001</v>
      </c>
      <c r="C377" s="16">
        <v>0.71</v>
      </c>
      <c r="D377" s="16">
        <f t="shared" si="15"/>
        <v>7.0999999999999995E-3</v>
      </c>
      <c r="E377" s="16">
        <f>((1+Tabla3[[#This Row],[Relativa intermensual]])^12)-1</f>
        <v>8.8607072706796242E-2</v>
      </c>
      <c r="F377" s="16">
        <v>1.88</v>
      </c>
      <c r="G377" s="16">
        <f t="shared" si="16"/>
        <v>1.8799999999999997E-2</v>
      </c>
      <c r="H377" s="16">
        <v>0.55000000000000004</v>
      </c>
      <c r="I377" s="11">
        <f t="shared" si="17"/>
        <v>5.5000000000000005E-3</v>
      </c>
      <c r="J377" s="11"/>
      <c r="K377" s="5"/>
      <c r="Y377" s="4"/>
    </row>
    <row r="378" spans="1:25" x14ac:dyDescent="0.25">
      <c r="A378" s="15">
        <v>43952</v>
      </c>
      <c r="B378" s="11">
        <v>142.85</v>
      </c>
      <c r="C378" s="16">
        <v>0.19</v>
      </c>
      <c r="D378" s="16">
        <f t="shared" si="15"/>
        <v>1.9E-3</v>
      </c>
      <c r="E378" s="16">
        <f>((1+Tabla3[[#This Row],[Relativa intermensual]])^12)-1</f>
        <v>2.3039775450544253E-2</v>
      </c>
      <c r="F378" s="16">
        <v>1.8</v>
      </c>
      <c r="G378" s="16">
        <f t="shared" si="16"/>
        <v>1.8000000000000002E-2</v>
      </c>
      <c r="H378" s="16">
        <v>0.74</v>
      </c>
      <c r="I378" s="11">
        <f t="shared" si="17"/>
        <v>7.4000000000000003E-3</v>
      </c>
      <c r="J378" s="11"/>
      <c r="K378" s="5"/>
      <c r="Y378" s="4"/>
    </row>
    <row r="379" spans="1:25" x14ac:dyDescent="0.25">
      <c r="A379" s="15">
        <v>43983</v>
      </c>
      <c r="B379" s="11">
        <v>144.86000000000001</v>
      </c>
      <c r="C379" s="16">
        <v>1.41</v>
      </c>
      <c r="D379" s="16">
        <f t="shared" si="15"/>
        <v>1.41E-2</v>
      </c>
      <c r="E379" s="16">
        <f>((1+Tabla3[[#This Row],[Relativa intermensual]])^12)-1</f>
        <v>0.18295818243856421</v>
      </c>
      <c r="F379" s="16">
        <v>2.39</v>
      </c>
      <c r="G379" s="16">
        <f t="shared" si="16"/>
        <v>2.3900000000000001E-2</v>
      </c>
      <c r="H379" s="16">
        <v>2.16</v>
      </c>
      <c r="I379" s="11">
        <f t="shared" si="17"/>
        <v>2.1600000000000001E-2</v>
      </c>
      <c r="J379" s="11"/>
      <c r="K379" s="5"/>
      <c r="Y379" s="4"/>
    </row>
    <row r="380" spans="1:25" x14ac:dyDescent="0.25">
      <c r="A380" s="15">
        <v>44013</v>
      </c>
      <c r="B380" s="11">
        <v>145.47</v>
      </c>
      <c r="C380" s="16">
        <v>0.42</v>
      </c>
      <c r="D380" s="16">
        <f t="shared" si="15"/>
        <v>4.1999999999999997E-3</v>
      </c>
      <c r="E380" s="16">
        <f>((1+Tabla3[[#This Row],[Relativa intermensual]])^12)-1</f>
        <v>5.1580694429116614E-2</v>
      </c>
      <c r="F380" s="16">
        <v>2.88</v>
      </c>
      <c r="G380" s="16">
        <f t="shared" si="16"/>
        <v>2.8799999999999999E-2</v>
      </c>
      <c r="H380" s="16">
        <v>2.59</v>
      </c>
      <c r="I380" s="11">
        <f t="shared" si="17"/>
        <v>2.5899999999999999E-2</v>
      </c>
      <c r="J380" s="11"/>
      <c r="K380" s="5"/>
      <c r="Y380" s="4"/>
    </row>
    <row r="381" spans="1:25" x14ac:dyDescent="0.25">
      <c r="A381" s="15">
        <v>44044</v>
      </c>
      <c r="B381" s="11">
        <v>146.05000000000001</v>
      </c>
      <c r="C381" s="16">
        <v>0.4</v>
      </c>
      <c r="D381" s="16">
        <f t="shared" si="15"/>
        <v>4.0000000000000001E-3</v>
      </c>
      <c r="E381" s="16">
        <f>((1+Tabla3[[#This Row],[Relativa intermensual]])^12)-1</f>
        <v>4.9070207534805954E-2</v>
      </c>
      <c r="F381" s="16">
        <v>4.1900000000000004</v>
      </c>
      <c r="G381" s="16">
        <f t="shared" si="16"/>
        <v>4.1900000000000007E-2</v>
      </c>
      <c r="H381" s="16">
        <v>3</v>
      </c>
      <c r="I381" s="11">
        <f t="shared" si="17"/>
        <v>0.03</v>
      </c>
      <c r="J381" s="11"/>
      <c r="K381" s="5"/>
      <c r="Y381" s="4"/>
    </row>
    <row r="382" spans="1:25" x14ac:dyDescent="0.25">
      <c r="A382" s="15">
        <v>44075</v>
      </c>
      <c r="B382" s="11">
        <v>146.28</v>
      </c>
      <c r="C382" s="16">
        <v>0.16</v>
      </c>
      <c r="D382" s="16">
        <f t="shared" si="15"/>
        <v>1.6000000000000001E-3</v>
      </c>
      <c r="E382" s="16">
        <f>((1+Tabla3[[#This Row],[Relativa intermensual]])^12)-1</f>
        <v>1.9369864372352552E-2</v>
      </c>
      <c r="F382" s="16">
        <v>4.97</v>
      </c>
      <c r="G382" s="16">
        <f t="shared" si="16"/>
        <v>4.9699999999999994E-2</v>
      </c>
      <c r="H382" s="16">
        <v>3.16</v>
      </c>
      <c r="I382" s="11">
        <f t="shared" si="17"/>
        <v>3.1600000000000003E-2</v>
      </c>
      <c r="J382" s="11"/>
      <c r="K382" s="5"/>
      <c r="Y382" s="4"/>
    </row>
    <row r="383" spans="1:25" x14ac:dyDescent="0.25">
      <c r="A383" s="15">
        <v>44105</v>
      </c>
      <c r="B383" s="11">
        <v>147.83000000000001</v>
      </c>
      <c r="C383" s="16">
        <v>1.06</v>
      </c>
      <c r="D383" s="16">
        <f t="shared" si="15"/>
        <v>1.06E-2</v>
      </c>
      <c r="E383" s="16">
        <f>((1+Tabla3[[#This Row],[Relativa intermensual]])^12)-1</f>
        <v>0.13488414009111604</v>
      </c>
      <c r="F383" s="16">
        <v>5.34</v>
      </c>
      <c r="G383" s="16">
        <f t="shared" si="16"/>
        <v>5.3399999999999996E-2</v>
      </c>
      <c r="H383" s="16">
        <v>4.25</v>
      </c>
      <c r="I383" s="11">
        <f t="shared" si="17"/>
        <v>4.2500000000000003E-2</v>
      </c>
      <c r="J383" s="11"/>
      <c r="K383" s="5"/>
      <c r="Y383" s="4"/>
    </row>
    <row r="384" spans="1:25" x14ac:dyDescent="0.25">
      <c r="A384" s="15">
        <v>44136</v>
      </c>
      <c r="B384" s="11">
        <v>148.65</v>
      </c>
      <c r="C384" s="16">
        <v>0.55000000000000004</v>
      </c>
      <c r="D384" s="16">
        <f t="shared" si="15"/>
        <v>5.5000000000000005E-3</v>
      </c>
      <c r="E384" s="16">
        <f>((1+Tabla3[[#This Row],[Relativa intermensual]])^12)-1</f>
        <v>6.8033559467648441E-2</v>
      </c>
      <c r="F384" s="16">
        <v>5.46</v>
      </c>
      <c r="G384" s="16">
        <f t="shared" si="16"/>
        <v>5.4600000000000003E-2</v>
      </c>
      <c r="H384" s="16">
        <v>4.83</v>
      </c>
      <c r="I384" s="11">
        <f t="shared" si="17"/>
        <v>4.8300000000000003E-2</v>
      </c>
      <c r="J384" s="11"/>
      <c r="K384" s="5"/>
      <c r="Y384" s="4"/>
    </row>
    <row r="385" spans="1:25" x14ac:dyDescent="0.25">
      <c r="A385" s="15">
        <v>44166</v>
      </c>
      <c r="B385" s="11">
        <v>148.63999999999999</v>
      </c>
      <c r="C385" s="16">
        <v>-0.01</v>
      </c>
      <c r="D385" s="16">
        <f t="shared" si="15"/>
        <v>-1E-4</v>
      </c>
      <c r="E385" s="16">
        <f>((1+Tabla3[[#This Row],[Relativa intermensual]])^12)-1</f>
        <v>-1.1993402199502734E-3</v>
      </c>
      <c r="F385" s="16">
        <v>4.82</v>
      </c>
      <c r="G385" s="16">
        <f t="shared" si="16"/>
        <v>4.82E-2</v>
      </c>
      <c r="H385" s="16">
        <v>4.82</v>
      </c>
      <c r="I385" s="11">
        <f t="shared" si="17"/>
        <v>4.82E-2</v>
      </c>
      <c r="J385" s="11"/>
      <c r="K385" s="5"/>
      <c r="Y385" s="4"/>
    </row>
    <row r="386" spans="1:25" x14ac:dyDescent="0.25">
      <c r="A386" s="15">
        <v>44197</v>
      </c>
      <c r="B386" s="11">
        <v>148.87</v>
      </c>
      <c r="C386" s="16">
        <v>0.15</v>
      </c>
      <c r="D386" s="16">
        <f t="shared" ref="D386:D403" si="18">C386/100</f>
        <v>1.5E-3</v>
      </c>
      <c r="E386" s="16">
        <f>((1+Tabla3[[#This Row],[Relativa intermensual]])^12)-1</f>
        <v>1.8149245011963799E-2</v>
      </c>
      <c r="F386" s="16">
        <v>5.24</v>
      </c>
      <c r="G386" s="16">
        <f t="shared" si="16"/>
        <v>5.2400000000000002E-2</v>
      </c>
      <c r="H386" s="16">
        <v>0.15</v>
      </c>
      <c r="I386" s="11">
        <f t="shared" si="17"/>
        <v>1.5E-3</v>
      </c>
      <c r="J386" s="11"/>
      <c r="K386" s="5"/>
      <c r="Y386" s="4"/>
    </row>
    <row r="387" spans="1:25" x14ac:dyDescent="0.25">
      <c r="A387" s="15">
        <v>44228</v>
      </c>
      <c r="B387" s="11">
        <v>149.34</v>
      </c>
      <c r="C387" s="16">
        <v>0.32</v>
      </c>
      <c r="D387" s="16">
        <f t="shared" si="18"/>
        <v>3.2000000000000002E-3</v>
      </c>
      <c r="E387" s="16">
        <f>((1+Tabla3[[#This Row],[Relativa intermensual]])^12)-1</f>
        <v>3.908310113125868E-2</v>
      </c>
      <c r="F387" s="16">
        <v>6</v>
      </c>
      <c r="G387" s="16">
        <f t="shared" ref="G387:G403" si="19">F387/100</f>
        <v>0.06</v>
      </c>
      <c r="H387" s="16">
        <v>0.47</v>
      </c>
      <c r="I387" s="11">
        <f t="shared" ref="I387:I403" si="20">H387/100</f>
        <v>4.6999999999999993E-3</v>
      </c>
      <c r="J387" s="11"/>
      <c r="K387" s="5"/>
      <c r="Y387" s="4"/>
    </row>
    <row r="388" spans="1:25" x14ac:dyDescent="0.25">
      <c r="A388" s="15">
        <v>44256</v>
      </c>
      <c r="B388" s="11">
        <v>149.84</v>
      </c>
      <c r="C388" s="16">
        <v>0.33</v>
      </c>
      <c r="D388" s="16">
        <f t="shared" si="18"/>
        <v>3.3E-3</v>
      </c>
      <c r="E388" s="16">
        <f>((1+Tabla3[[#This Row],[Relativa intermensual]])^12)-1</f>
        <v>4.0326705154239528E-2</v>
      </c>
      <c r="F388" s="16">
        <v>5.84</v>
      </c>
      <c r="G388" s="16">
        <f t="shared" si="19"/>
        <v>5.8400000000000001E-2</v>
      </c>
      <c r="H388" s="16">
        <v>0.81</v>
      </c>
      <c r="I388" s="11">
        <f t="shared" si="20"/>
        <v>8.1000000000000013E-3</v>
      </c>
      <c r="J388" s="11"/>
      <c r="K388" s="5"/>
      <c r="Y388" s="4"/>
    </row>
    <row r="389" spans="1:25" x14ac:dyDescent="0.25">
      <c r="A389" s="15">
        <v>44287</v>
      </c>
      <c r="B389" s="11">
        <v>150</v>
      </c>
      <c r="C389" s="16">
        <v>0.11</v>
      </c>
      <c r="D389" s="16">
        <f t="shared" si="18"/>
        <v>1.1000000000000001E-3</v>
      </c>
      <c r="E389" s="16">
        <f>((1+Tabla3[[#This Row],[Relativa intermensual]])^12)-1</f>
        <v>1.3280153546007867E-2</v>
      </c>
      <c r="F389" s="16">
        <v>5.2</v>
      </c>
      <c r="G389" s="16">
        <f t="shared" si="19"/>
        <v>5.2000000000000005E-2</v>
      </c>
      <c r="H389" s="16">
        <v>0.91</v>
      </c>
      <c r="I389" s="11">
        <f t="shared" si="20"/>
        <v>9.1000000000000004E-3</v>
      </c>
      <c r="J389" s="11"/>
      <c r="K389" s="5"/>
      <c r="Y389" s="4"/>
    </row>
    <row r="390" spans="1:25" x14ac:dyDescent="0.25">
      <c r="A390" s="15">
        <v>44317</v>
      </c>
      <c r="B390" s="11">
        <v>150.24</v>
      </c>
      <c r="C390" s="16">
        <v>0.16</v>
      </c>
      <c r="D390" s="16">
        <f t="shared" si="18"/>
        <v>1.6000000000000001E-3</v>
      </c>
      <c r="E390" s="16">
        <f>((1+Tabla3[[#This Row],[Relativa intermensual]])^12)-1</f>
        <v>1.9369864372352552E-2</v>
      </c>
      <c r="F390" s="16">
        <v>5.17</v>
      </c>
      <c r="G390" s="16">
        <f t="shared" si="19"/>
        <v>5.1699999999999996E-2</v>
      </c>
      <c r="H390" s="16">
        <v>1.08</v>
      </c>
      <c r="I390" s="11">
        <f t="shared" si="20"/>
        <v>1.0800000000000001E-2</v>
      </c>
      <c r="J390" s="11"/>
      <c r="K390" s="5"/>
      <c r="Y390" s="4"/>
    </row>
    <row r="391" spans="1:25" x14ac:dyDescent="0.25">
      <c r="A391" s="15">
        <v>44348</v>
      </c>
      <c r="B391" s="11">
        <v>150.52000000000001</v>
      </c>
      <c r="C391" s="16">
        <v>0.19</v>
      </c>
      <c r="D391" s="16">
        <f t="shared" si="18"/>
        <v>1.9E-3</v>
      </c>
      <c r="E391" s="16">
        <f>((1+Tabla3[[#This Row],[Relativa intermensual]])^12)-1</f>
        <v>2.3039775450544253E-2</v>
      </c>
      <c r="F391" s="16">
        <v>3.91</v>
      </c>
      <c r="G391" s="16">
        <f t="shared" si="19"/>
        <v>3.9100000000000003E-2</v>
      </c>
      <c r="H391" s="16">
        <v>1.26</v>
      </c>
      <c r="I391" s="11">
        <f t="shared" si="20"/>
        <v>1.26E-2</v>
      </c>
      <c r="J391" s="11"/>
      <c r="K391" s="5"/>
      <c r="Y391" s="4"/>
    </row>
    <row r="392" spans="1:25" x14ac:dyDescent="0.25">
      <c r="A392" s="15">
        <v>44378</v>
      </c>
      <c r="B392" s="11">
        <v>151.02000000000001</v>
      </c>
      <c r="C392" s="16">
        <v>0.33</v>
      </c>
      <c r="D392" s="16">
        <f t="shared" si="18"/>
        <v>3.3E-3</v>
      </c>
      <c r="E392" s="16">
        <f>((1+Tabla3[[#This Row],[Relativa intermensual]])^12)-1</f>
        <v>4.0326705154239528E-2</v>
      </c>
      <c r="F392" s="16">
        <v>3.82</v>
      </c>
      <c r="G392" s="16">
        <f t="shared" si="19"/>
        <v>3.8199999999999998E-2</v>
      </c>
      <c r="H392" s="16">
        <v>1.6</v>
      </c>
      <c r="I392" s="11">
        <f t="shared" si="20"/>
        <v>1.6E-2</v>
      </c>
      <c r="J392" s="11"/>
      <c r="K392" s="5"/>
      <c r="Y392" s="4"/>
    </row>
    <row r="393" spans="1:25" x14ac:dyDescent="0.25">
      <c r="A393" s="15">
        <v>44409</v>
      </c>
      <c r="B393" s="11">
        <v>151.33000000000001</v>
      </c>
      <c r="C393" s="16">
        <v>0.21</v>
      </c>
      <c r="D393" s="16">
        <f t="shared" si="18"/>
        <v>2.0999999999999999E-3</v>
      </c>
      <c r="E393" s="16">
        <f>((1+Tabla3[[#This Row],[Relativa intermensual]])^12)-1</f>
        <v>2.5493107079235244E-2</v>
      </c>
      <c r="F393" s="16">
        <v>3.62</v>
      </c>
      <c r="G393" s="16">
        <f t="shared" si="19"/>
        <v>3.6200000000000003E-2</v>
      </c>
      <c r="H393" s="16">
        <v>1.81</v>
      </c>
      <c r="I393" s="11">
        <f t="shared" si="20"/>
        <v>1.8100000000000002E-2</v>
      </c>
      <c r="J393" s="11"/>
      <c r="K393" s="5"/>
      <c r="Y393" s="4"/>
    </row>
    <row r="394" spans="1:25" x14ac:dyDescent="0.25">
      <c r="A394" s="15">
        <v>44440</v>
      </c>
      <c r="B394" s="11">
        <v>151.65</v>
      </c>
      <c r="C394" s="16">
        <v>0.21</v>
      </c>
      <c r="D394" s="16">
        <f t="shared" si="18"/>
        <v>2.0999999999999999E-3</v>
      </c>
      <c r="E394" s="16">
        <f>((1+Tabla3[[#This Row],[Relativa intermensual]])^12)-1</f>
        <v>2.5493107079235244E-2</v>
      </c>
      <c r="F394" s="16">
        <v>3.67</v>
      </c>
      <c r="G394" s="16">
        <f t="shared" si="19"/>
        <v>3.6699999999999997E-2</v>
      </c>
      <c r="H394" s="16">
        <v>2.0299999999999998</v>
      </c>
      <c r="I394" s="11">
        <f t="shared" si="20"/>
        <v>2.0299999999999999E-2</v>
      </c>
      <c r="J394" s="11"/>
      <c r="K394" s="5"/>
      <c r="Y394" s="4"/>
    </row>
    <row r="395" spans="1:25" x14ac:dyDescent="0.25">
      <c r="A395" s="15">
        <v>44470</v>
      </c>
      <c r="B395" s="11">
        <v>152.19999999999999</v>
      </c>
      <c r="C395" s="16">
        <v>0.36</v>
      </c>
      <c r="D395" s="16">
        <f t="shared" si="18"/>
        <v>3.5999999999999999E-3</v>
      </c>
      <c r="E395" s="16">
        <f>((1+Tabla3[[#This Row],[Relativa intermensual]])^12)-1</f>
        <v>4.4065707941903121E-2</v>
      </c>
      <c r="F395" s="16">
        <v>2.96</v>
      </c>
      <c r="G395" s="16">
        <f t="shared" si="19"/>
        <v>2.9600000000000001E-2</v>
      </c>
      <c r="H395" s="16">
        <v>2.4</v>
      </c>
      <c r="I395" s="11">
        <f t="shared" si="20"/>
        <v>2.4E-2</v>
      </c>
      <c r="J395" s="11"/>
      <c r="K395" s="5"/>
      <c r="Y395" s="4"/>
    </row>
    <row r="396" spans="1:25" x14ac:dyDescent="0.25">
      <c r="A396" s="15">
        <v>44501</v>
      </c>
      <c r="B396" s="11">
        <v>152.94</v>
      </c>
      <c r="C396" s="16">
        <v>0.49</v>
      </c>
      <c r="D396" s="16">
        <f t="shared" si="18"/>
        <v>4.8999999999999998E-3</v>
      </c>
      <c r="E396" s="16">
        <f>((1+Tabla3[[#This Row],[Relativa intermensual]])^12)-1</f>
        <v>6.0410830387695125E-2</v>
      </c>
      <c r="F396" s="16">
        <v>2.89</v>
      </c>
      <c r="G396" s="16">
        <f t="shared" si="19"/>
        <v>2.8900000000000002E-2</v>
      </c>
      <c r="H396" s="16">
        <v>2.89</v>
      </c>
      <c r="I396" s="11">
        <f t="shared" si="20"/>
        <v>2.8900000000000002E-2</v>
      </c>
      <c r="J396" s="11"/>
      <c r="K396" s="5"/>
      <c r="Y396" s="4"/>
    </row>
    <row r="397" spans="1:25" x14ac:dyDescent="0.25">
      <c r="A397" s="15">
        <v>44531</v>
      </c>
      <c r="B397" s="11">
        <v>153.19999999999999</v>
      </c>
      <c r="C397" s="16">
        <v>0.17</v>
      </c>
      <c r="D397" s="16">
        <f t="shared" si="18"/>
        <v>1.7000000000000001E-3</v>
      </c>
      <c r="E397" s="16">
        <f>((1+Tabla3[[#This Row],[Relativa intermensual]])^12)-1</f>
        <v>2.0591825005557451E-2</v>
      </c>
      <c r="F397" s="16">
        <v>3.07</v>
      </c>
      <c r="G397" s="16">
        <f t="shared" si="19"/>
        <v>3.0699999999999998E-2</v>
      </c>
      <c r="H397" s="16">
        <v>3.07</v>
      </c>
      <c r="I397" s="11">
        <f t="shared" si="20"/>
        <v>3.0699999999999998E-2</v>
      </c>
      <c r="J397" s="11"/>
      <c r="K397" s="5"/>
      <c r="Y397" s="4"/>
    </row>
    <row r="398" spans="1:25" x14ac:dyDescent="0.25">
      <c r="A398" s="15">
        <v>44562</v>
      </c>
      <c r="B398" s="11">
        <v>153.13999999999999</v>
      </c>
      <c r="C398" s="16">
        <v>-0.04</v>
      </c>
      <c r="D398" s="16">
        <f t="shared" si="18"/>
        <v>-4.0000000000000002E-4</v>
      </c>
      <c r="E398" s="16">
        <f>((1+Tabla3[[#This Row],[Relativa intermensual]])^12)-1</f>
        <v>-4.7894540673352193E-3</v>
      </c>
      <c r="F398" s="16">
        <v>2.87</v>
      </c>
      <c r="G398" s="16">
        <f t="shared" si="19"/>
        <v>2.87E-2</v>
      </c>
      <c r="H398" s="16">
        <v>-0.04</v>
      </c>
      <c r="I398" s="11">
        <f t="shared" si="20"/>
        <v>-4.0000000000000002E-4</v>
      </c>
      <c r="J398" s="11"/>
      <c r="K398" s="5"/>
      <c r="Y398" s="4"/>
    </row>
    <row r="399" spans="1:25" x14ac:dyDescent="0.25">
      <c r="A399" s="15">
        <v>44593</v>
      </c>
      <c r="B399" s="11">
        <v>153.79</v>
      </c>
      <c r="C399" s="16">
        <v>0.42</v>
      </c>
      <c r="D399" s="16">
        <f t="shared" si="18"/>
        <v>4.1999999999999997E-3</v>
      </c>
      <c r="E399" s="16">
        <f>((1+Tabla3[[#This Row],[Relativa intermensual]])^12)-1</f>
        <v>5.1580694429116614E-2</v>
      </c>
      <c r="F399" s="16">
        <v>2.98</v>
      </c>
      <c r="G399" s="16">
        <f t="shared" si="19"/>
        <v>2.98E-2</v>
      </c>
      <c r="H399" s="16">
        <v>0.39</v>
      </c>
      <c r="I399" s="11">
        <f t="shared" si="20"/>
        <v>3.9000000000000003E-3</v>
      </c>
      <c r="J399" s="11"/>
      <c r="K399" s="5"/>
      <c r="Y399" s="4"/>
    </row>
    <row r="400" spans="1:25" x14ac:dyDescent="0.25">
      <c r="A400" s="15">
        <v>44621</v>
      </c>
      <c r="B400" s="11">
        <v>156.09</v>
      </c>
      <c r="C400" s="16">
        <v>1.5</v>
      </c>
      <c r="D400" s="16">
        <f t="shared" si="18"/>
        <v>1.4999999999999999E-2</v>
      </c>
      <c r="E400" s="16">
        <f>((1+Tabla3[[#This Row],[Relativa intermensual]])^12)-1</f>
        <v>0.19561817146153326</v>
      </c>
      <c r="F400" s="16">
        <v>4.17</v>
      </c>
      <c r="G400" s="16">
        <f t="shared" si="19"/>
        <v>4.1700000000000001E-2</v>
      </c>
      <c r="H400" s="16">
        <v>1.89</v>
      </c>
      <c r="I400" s="11">
        <f t="shared" si="20"/>
        <v>1.89E-2</v>
      </c>
      <c r="J400" s="11"/>
      <c r="K400" s="5"/>
      <c r="Y400" s="4"/>
    </row>
    <row r="401" spans="1:25" x14ac:dyDescent="0.25">
      <c r="A401" s="15">
        <v>44652</v>
      </c>
      <c r="B401" s="11">
        <v>156.93</v>
      </c>
      <c r="C401" s="16">
        <v>0.54</v>
      </c>
      <c r="D401" s="16">
        <f t="shared" si="18"/>
        <v>5.4000000000000003E-3</v>
      </c>
      <c r="E401" s="16">
        <f>((1+Tabla3[[#This Row],[Relativa intermensual]])^12)-1</f>
        <v>6.6759626640876535E-2</v>
      </c>
      <c r="F401" s="16">
        <v>4.62</v>
      </c>
      <c r="G401" s="16">
        <f t="shared" si="19"/>
        <v>4.6199999999999998E-2</v>
      </c>
      <c r="H401" s="16">
        <v>2.4300000000000002</v>
      </c>
      <c r="I401" s="11">
        <f t="shared" si="20"/>
        <v>2.4300000000000002E-2</v>
      </c>
      <c r="J401" s="11"/>
      <c r="K401" s="5"/>
      <c r="Y401" s="4"/>
    </row>
    <row r="402" spans="1:25" x14ac:dyDescent="0.25">
      <c r="A402" s="15">
        <v>44682</v>
      </c>
      <c r="B402" s="11">
        <v>158.97999999999999</v>
      </c>
      <c r="C402" s="16">
        <v>1.31</v>
      </c>
      <c r="D402" s="16">
        <f t="shared" si="18"/>
        <v>1.3100000000000001E-2</v>
      </c>
      <c r="E402" s="16">
        <f>((1+Tabla3[[#This Row],[Relativa intermensual]])^12)-1</f>
        <v>0.16903572803833167</v>
      </c>
      <c r="F402" s="16">
        <v>5.82</v>
      </c>
      <c r="G402" s="16">
        <f t="shared" si="19"/>
        <v>5.8200000000000002E-2</v>
      </c>
      <c r="H402" s="16">
        <v>3.77</v>
      </c>
      <c r="I402" s="11">
        <f t="shared" si="20"/>
        <v>3.7699999999999997E-2</v>
      </c>
      <c r="J402" s="11"/>
      <c r="K402" s="5"/>
      <c r="Y402" s="4"/>
    </row>
    <row r="403" spans="1:25" x14ac:dyDescent="0.25">
      <c r="A403" s="15">
        <v>44713</v>
      </c>
      <c r="B403" s="11">
        <v>161.88999999999999</v>
      </c>
      <c r="C403" s="16">
        <v>1.83</v>
      </c>
      <c r="D403" s="16">
        <f t="shared" si="18"/>
        <v>1.83E-2</v>
      </c>
      <c r="E403" s="16">
        <f>((1+Tabla3[[#This Row],[Relativa intermensual]])^12)-1</f>
        <v>0.243108182770297</v>
      </c>
      <c r="F403" s="16">
        <v>7.55</v>
      </c>
      <c r="G403" s="16">
        <f t="shared" si="19"/>
        <v>7.5499999999999998E-2</v>
      </c>
      <c r="H403" s="16">
        <v>5.67</v>
      </c>
      <c r="I403" s="11">
        <f t="shared" si="20"/>
        <v>5.67E-2</v>
      </c>
      <c r="J403" s="11"/>
      <c r="K403" s="5"/>
      <c r="Y403" s="4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7CD1-8125-440D-A930-622BD3DFD61E}">
  <dimension ref="A1:H331"/>
  <sheetViews>
    <sheetView workbookViewId="0">
      <selection activeCell="D17" sqref="D17"/>
    </sheetView>
  </sheetViews>
  <sheetFormatPr baseColWidth="10" defaultRowHeight="15" x14ac:dyDescent="0.25"/>
  <cols>
    <col min="1" max="1" width="11.28515625" bestFit="1" customWidth="1"/>
    <col min="2" max="2" width="9" bestFit="1" customWidth="1"/>
    <col min="3" max="3" width="16.42578125" bestFit="1" customWidth="1"/>
    <col min="4" max="4" width="14" bestFit="1" customWidth="1"/>
    <col min="5" max="5" width="13.42578125" bestFit="1" customWidth="1"/>
  </cols>
  <sheetData>
    <row r="1" spans="1:8" x14ac:dyDescent="0.25">
      <c r="A1" s="11" t="s">
        <v>11</v>
      </c>
      <c r="B1" s="11" t="s">
        <v>27</v>
      </c>
      <c r="C1" s="11" t="s">
        <v>28</v>
      </c>
      <c r="D1" s="16" t="s">
        <v>29</v>
      </c>
      <c r="E1" s="16" t="s">
        <v>39</v>
      </c>
      <c r="G1" t="s">
        <v>6</v>
      </c>
      <c r="H1" t="s">
        <v>30</v>
      </c>
    </row>
    <row r="2" spans="1:8" x14ac:dyDescent="0.25">
      <c r="A2" s="17">
        <v>34700</v>
      </c>
      <c r="B2" s="18">
        <v>150.30000000000001</v>
      </c>
      <c r="C2" s="18">
        <v>4.0000000000000001E-3</v>
      </c>
      <c r="D2" s="18">
        <f>((1+Tabla1[[#This Row],[intermensual]])^12)-1</f>
        <v>4.9070207534805954E-2</v>
      </c>
      <c r="E2" s="19" t="s">
        <v>38</v>
      </c>
    </row>
    <row r="3" spans="1:8" x14ac:dyDescent="0.25">
      <c r="A3" s="17">
        <v>34731</v>
      </c>
      <c r="B3" s="16">
        <v>150.9</v>
      </c>
      <c r="C3" s="16">
        <f>B3/B2-1</f>
        <v>3.9920159680637557E-3</v>
      </c>
      <c r="D3" s="18">
        <f>((1+Tabla1[[#This Row],[intermensual]])^12)-1</f>
        <v>4.8970102629841694E-2</v>
      </c>
      <c r="E3" s="19" t="s">
        <v>38</v>
      </c>
    </row>
    <row r="4" spans="1:8" x14ac:dyDescent="0.25">
      <c r="A4" s="17">
        <v>34759</v>
      </c>
      <c r="B4" s="16">
        <v>151.4</v>
      </c>
      <c r="C4" s="16">
        <f t="shared" ref="C4:C67" si="0">B4/B3-1</f>
        <v>3.3134526176274992E-3</v>
      </c>
      <c r="D4" s="18">
        <f>((1+Tabla1[[#This Row],[intermensual]])^12)-1</f>
        <v>4.0494106523750739E-2</v>
      </c>
      <c r="E4" s="19" t="s">
        <v>38</v>
      </c>
    </row>
    <row r="5" spans="1:8" x14ac:dyDescent="0.25">
      <c r="A5" s="17">
        <v>34790</v>
      </c>
      <c r="B5" s="16">
        <v>151.9</v>
      </c>
      <c r="C5" s="16">
        <f t="shared" si="0"/>
        <v>3.3025099075296716E-3</v>
      </c>
      <c r="D5" s="18">
        <f>((1+Tabla1[[#This Row],[intermensual]])^12)-1</f>
        <v>4.0357936009506989E-2</v>
      </c>
      <c r="E5" s="19" t="s">
        <v>38</v>
      </c>
    </row>
    <row r="6" spans="1:8" x14ac:dyDescent="0.25">
      <c r="A6" s="17">
        <v>34820</v>
      </c>
      <c r="B6" s="16">
        <v>152.19999999999999</v>
      </c>
      <c r="C6" s="16">
        <f t="shared" si="0"/>
        <v>1.9749835418036987E-3</v>
      </c>
      <c r="D6" s="18">
        <f>((1+Tabla1[[#This Row],[intermensual]])^12)-1</f>
        <v>2.3958941795167998E-2</v>
      </c>
      <c r="E6" s="19" t="s">
        <v>38</v>
      </c>
    </row>
    <row r="7" spans="1:8" x14ac:dyDescent="0.25">
      <c r="A7" s="17">
        <v>34851</v>
      </c>
      <c r="B7" s="16">
        <v>152.5</v>
      </c>
      <c r="C7" s="16">
        <f t="shared" si="0"/>
        <v>1.9710906701708719E-3</v>
      </c>
      <c r="D7" s="18">
        <f>((1+Tabla1[[#This Row],[intermensual]])^12)-1</f>
        <v>2.3911203411204562E-2</v>
      </c>
      <c r="E7" s="19" t="s">
        <v>38</v>
      </c>
    </row>
    <row r="8" spans="1:8" x14ac:dyDescent="0.25">
      <c r="A8" s="17">
        <v>34881</v>
      </c>
      <c r="B8" s="16">
        <v>152.5</v>
      </c>
      <c r="C8" s="16">
        <f t="shared" si="0"/>
        <v>0</v>
      </c>
      <c r="D8" s="18">
        <f>((1+Tabla1[[#This Row],[intermensual]])^12)-1</f>
        <v>0</v>
      </c>
      <c r="E8" s="19" t="s">
        <v>38</v>
      </c>
    </row>
    <row r="9" spans="1:8" x14ac:dyDescent="0.25">
      <c r="A9" s="17">
        <v>34912</v>
      </c>
      <c r="B9" s="16">
        <v>152.9</v>
      </c>
      <c r="C9" s="16">
        <f t="shared" si="0"/>
        <v>2.6229508196722318E-3</v>
      </c>
      <c r="D9" s="18">
        <f>((1+Tabla1[[#This Row],[intermensual]])^12)-1</f>
        <v>3.1933474874427992E-2</v>
      </c>
      <c r="E9" s="19" t="s">
        <v>38</v>
      </c>
    </row>
    <row r="10" spans="1:8" x14ac:dyDescent="0.25">
      <c r="A10" s="17">
        <v>34943</v>
      </c>
      <c r="B10" s="16">
        <v>153.19999999999999</v>
      </c>
      <c r="C10" s="16">
        <f t="shared" si="0"/>
        <v>1.9620667102679956E-3</v>
      </c>
      <c r="D10" s="18">
        <f>((1+Tabla1[[#This Row],[intermensual]])^12)-1</f>
        <v>2.3800550207000892E-2</v>
      </c>
      <c r="E10" s="19" t="s">
        <v>38</v>
      </c>
    </row>
    <row r="11" spans="1:8" x14ac:dyDescent="0.25">
      <c r="A11" s="17">
        <v>34973</v>
      </c>
      <c r="B11" s="16">
        <v>153.69999999999999</v>
      </c>
      <c r="C11" s="16">
        <f t="shared" si="0"/>
        <v>3.2637075718016106E-3</v>
      </c>
      <c r="D11" s="18">
        <f>((1+Tabla1[[#This Row],[intermensual]])^12)-1</f>
        <v>3.98752134185556E-2</v>
      </c>
      <c r="E11" s="19" t="s">
        <v>38</v>
      </c>
    </row>
    <row r="12" spans="1:8" x14ac:dyDescent="0.25">
      <c r="A12" s="17">
        <v>35004</v>
      </c>
      <c r="B12" s="16">
        <v>153.6</v>
      </c>
      <c r="C12" s="16">
        <f t="shared" si="0"/>
        <v>-6.5061808718280822E-4</v>
      </c>
      <c r="D12" s="18">
        <f>((1+Tabla1[[#This Row],[intermensual]])^12)-1</f>
        <v>-7.7795394905120219E-3</v>
      </c>
      <c r="E12" s="19" t="s">
        <v>38</v>
      </c>
    </row>
    <row r="13" spans="1:8" x14ac:dyDescent="0.25">
      <c r="A13" s="17">
        <v>35034</v>
      </c>
      <c r="B13" s="16">
        <v>153.5</v>
      </c>
      <c r="C13" s="16">
        <f t="shared" si="0"/>
        <v>-6.5104166666662966E-4</v>
      </c>
      <c r="D13" s="18">
        <f>((1+Tabla1[[#This Row],[intermensual]])^12)-1</f>
        <v>-7.7845861729834986E-3</v>
      </c>
      <c r="E13" s="19" t="s">
        <v>38</v>
      </c>
    </row>
    <row r="14" spans="1:8" x14ac:dyDescent="0.25">
      <c r="A14" s="17">
        <v>35065</v>
      </c>
      <c r="B14" s="16">
        <v>154.4</v>
      </c>
      <c r="C14" s="16">
        <f t="shared" si="0"/>
        <v>5.8631921824103816E-3</v>
      </c>
      <c r="D14" s="18">
        <f>((1+Tabla1[[#This Row],[intermensual]])^12)-1</f>
        <v>7.2672123184638338E-2</v>
      </c>
      <c r="E14" s="18">
        <f>(Tabla1[[#This Row],[Value]]/B2)-1</f>
        <v>2.7278775781769848E-2</v>
      </c>
    </row>
    <row r="15" spans="1:8" x14ac:dyDescent="0.25">
      <c r="A15" s="17">
        <v>35096</v>
      </c>
      <c r="B15" s="16">
        <v>154.9</v>
      </c>
      <c r="C15" s="16">
        <f t="shared" si="0"/>
        <v>3.2383419689119286E-3</v>
      </c>
      <c r="D15" s="18">
        <f>((1+Tabla1[[#This Row],[intermensual]])^12)-1</f>
        <v>3.9559762229632645E-2</v>
      </c>
      <c r="E15" s="18">
        <f>(Tabla1[[#This Row],[Value]]/B3)-1</f>
        <v>2.6507620941020438E-2</v>
      </c>
    </row>
    <row r="16" spans="1:8" x14ac:dyDescent="0.25">
      <c r="A16" s="17">
        <v>35125</v>
      </c>
      <c r="B16" s="16">
        <v>155.69999999999999</v>
      </c>
      <c r="C16" s="16">
        <f t="shared" si="0"/>
        <v>5.1646223369914424E-3</v>
      </c>
      <c r="D16" s="18">
        <f>((1+Tabla1[[#This Row],[intermensual]])^12)-1</f>
        <v>6.3766569205531365E-2</v>
      </c>
      <c r="E16" s="18">
        <f>(Tabla1[[#This Row],[Value]]/B4)-1</f>
        <v>2.8401585204755442E-2</v>
      </c>
    </row>
    <row r="17" spans="1:5" x14ac:dyDescent="0.25">
      <c r="A17" s="17">
        <v>35156</v>
      </c>
      <c r="B17" s="16">
        <v>156.30000000000001</v>
      </c>
      <c r="C17" s="16">
        <f t="shared" si="0"/>
        <v>3.8535645472064228E-3</v>
      </c>
      <c r="D17" s="18">
        <f>((1+Tabla1[[#This Row],[intermensual]])^12)-1</f>
        <v>4.7235571303306578E-2</v>
      </c>
      <c r="E17" s="18">
        <f>(Tabla1[[#This Row],[Value]]/B5)-1</f>
        <v>2.8966425279789432E-2</v>
      </c>
    </row>
    <row r="18" spans="1:5" x14ac:dyDescent="0.25">
      <c r="A18" s="17">
        <v>35186</v>
      </c>
      <c r="B18" s="16">
        <v>156.6</v>
      </c>
      <c r="C18" s="16">
        <f t="shared" si="0"/>
        <v>1.9193857965449368E-3</v>
      </c>
      <c r="D18" s="18">
        <f>((1+Tabla1[[#This Row],[intermensual]])^12)-1</f>
        <v>2.3277338700079531E-2</v>
      </c>
      <c r="E18" s="18">
        <f>(Tabla1[[#This Row],[Value]]/B6)-1</f>
        <v>2.890932982917227E-2</v>
      </c>
    </row>
    <row r="19" spans="1:5" x14ac:dyDescent="0.25">
      <c r="A19" s="17">
        <v>35217</v>
      </c>
      <c r="B19" s="16">
        <v>156.69999999999999</v>
      </c>
      <c r="C19" s="16">
        <f t="shared" si="0"/>
        <v>6.3856960408670282E-4</v>
      </c>
      <c r="D19" s="18">
        <f>((1+Tabla1[[#This Row],[intermensual]])^12)-1</f>
        <v>7.6898055124796638E-3</v>
      </c>
      <c r="E19" s="18">
        <f>(Tabla1[[#This Row],[Value]]/B7)-1</f>
        <v>2.7540983606557212E-2</v>
      </c>
    </row>
    <row r="20" spans="1:5" x14ac:dyDescent="0.25">
      <c r="A20" s="17">
        <v>35247</v>
      </c>
      <c r="B20" s="16">
        <v>157</v>
      </c>
      <c r="C20" s="16">
        <f t="shared" si="0"/>
        <v>1.9144862795150708E-3</v>
      </c>
      <c r="D20" s="18">
        <f>((1+Tabla1[[#This Row],[intermensual]])^12)-1</f>
        <v>2.3217292792469424E-2</v>
      </c>
      <c r="E20" s="18">
        <f>(Tabla1[[#This Row],[Value]]/B8)-1</f>
        <v>2.9508196721311553E-2</v>
      </c>
    </row>
    <row r="21" spans="1:5" x14ac:dyDescent="0.25">
      <c r="A21" s="17">
        <v>35278</v>
      </c>
      <c r="B21" s="16">
        <v>157.30000000000001</v>
      </c>
      <c r="C21" s="16">
        <f t="shared" si="0"/>
        <v>1.9108280254778176E-3</v>
      </c>
      <c r="D21" s="18">
        <f>((1+Tabla1[[#This Row],[intermensual]])^12)-1</f>
        <v>2.3172461258353927E-2</v>
      </c>
      <c r="E21" s="18">
        <f>(Tabla1[[#This Row],[Value]]/B9)-1</f>
        <v>2.877697841726623E-2</v>
      </c>
    </row>
    <row r="22" spans="1:5" x14ac:dyDescent="0.25">
      <c r="A22" s="17">
        <v>35309</v>
      </c>
      <c r="B22" s="16">
        <v>157.80000000000001</v>
      </c>
      <c r="C22" s="16">
        <f t="shared" si="0"/>
        <v>3.1786395422759295E-3</v>
      </c>
      <c r="D22" s="18">
        <f>((1+Tabla1[[#This Row],[intermensual]])^12)-1</f>
        <v>3.8817638313112024E-2</v>
      </c>
      <c r="E22" s="18">
        <f>(Tabla1[[#This Row],[Value]]/B10)-1</f>
        <v>3.0026109660574507E-2</v>
      </c>
    </row>
    <row r="23" spans="1:5" x14ac:dyDescent="0.25">
      <c r="A23" s="17">
        <v>35339</v>
      </c>
      <c r="B23" s="16">
        <v>158.30000000000001</v>
      </c>
      <c r="C23" s="16">
        <f t="shared" si="0"/>
        <v>3.1685678073509749E-3</v>
      </c>
      <c r="D23" s="18">
        <f>((1+Tabla1[[#This Row],[intermensual]])^12)-1</f>
        <v>3.8692490694267168E-2</v>
      </c>
      <c r="E23" s="18">
        <f>(Tabla1[[#This Row],[Value]]/B11)-1</f>
        <v>2.9928432010410067E-2</v>
      </c>
    </row>
    <row r="24" spans="1:5" x14ac:dyDescent="0.25">
      <c r="A24" s="17">
        <v>35370</v>
      </c>
      <c r="B24" s="16">
        <v>158.6</v>
      </c>
      <c r="C24" s="16">
        <f t="shared" si="0"/>
        <v>1.8951358180667732E-3</v>
      </c>
      <c r="D24" s="18">
        <f>((1+Tabla1[[#This Row],[intermensual]])^12)-1</f>
        <v>2.298017526628171E-2</v>
      </c>
      <c r="E24" s="18">
        <f>(Tabla1[[#This Row],[Value]]/B12)-1</f>
        <v>3.2552083333333259E-2</v>
      </c>
    </row>
    <row r="25" spans="1:5" x14ac:dyDescent="0.25">
      <c r="A25" s="17">
        <v>35400</v>
      </c>
      <c r="B25" s="16">
        <v>158.6</v>
      </c>
      <c r="C25" s="16">
        <f t="shared" si="0"/>
        <v>0</v>
      </c>
      <c r="D25" s="18">
        <f>((1+Tabla1[[#This Row],[intermensual]])^12)-1</f>
        <v>0</v>
      </c>
      <c r="E25" s="18">
        <f>(Tabla1[[#This Row],[Value]]/B13)-1</f>
        <v>3.3224755700325792E-2</v>
      </c>
    </row>
    <row r="26" spans="1:5" x14ac:dyDescent="0.25">
      <c r="A26" s="17">
        <v>35431</v>
      </c>
      <c r="B26" s="16">
        <v>159.1</v>
      </c>
      <c r="C26" s="16">
        <f t="shared" si="0"/>
        <v>3.1525851197982124E-3</v>
      </c>
      <c r="D26" s="18">
        <f>((1+Tabla1[[#This Row],[intermensual]])^12)-1</f>
        <v>3.849392415086883E-2</v>
      </c>
      <c r="E26" s="18">
        <f>(Tabla1[[#This Row],[Value]]/B14)-1</f>
        <v>3.0440414507771907E-2</v>
      </c>
    </row>
    <row r="27" spans="1:5" x14ac:dyDescent="0.25">
      <c r="A27" s="17">
        <v>35462</v>
      </c>
      <c r="B27" s="16">
        <v>159.6</v>
      </c>
      <c r="C27" s="16">
        <f t="shared" si="0"/>
        <v>3.14267756128217E-3</v>
      </c>
      <c r="D27" s="18">
        <f>((1+Tabla1[[#This Row],[intermensual]])^12)-1</f>
        <v>3.8370851582314014E-2</v>
      </c>
      <c r="E27" s="18">
        <f>(Tabla1[[#This Row],[Value]]/B15)-1</f>
        <v>3.0342156229825612E-2</v>
      </c>
    </row>
    <row r="28" spans="1:5" x14ac:dyDescent="0.25">
      <c r="A28" s="17">
        <v>35490</v>
      </c>
      <c r="B28" s="16">
        <v>160</v>
      </c>
      <c r="C28" s="16">
        <f t="shared" si="0"/>
        <v>2.5062656641603454E-3</v>
      </c>
      <c r="D28" s="18">
        <f>((1+Tabla1[[#This Row],[intermensual]])^12)-1</f>
        <v>3.0493241249915926E-2</v>
      </c>
      <c r="E28" s="18">
        <f>(Tabla1[[#This Row],[Value]]/B16)-1</f>
        <v>2.7617212588310958E-2</v>
      </c>
    </row>
    <row r="29" spans="1:5" x14ac:dyDescent="0.25">
      <c r="A29" s="17">
        <v>35521</v>
      </c>
      <c r="B29" s="16">
        <v>160.19999999999999</v>
      </c>
      <c r="C29" s="16">
        <f t="shared" si="0"/>
        <v>1.2499999999999734E-3</v>
      </c>
      <c r="D29" s="18">
        <f>((1+Tabla1[[#This Row],[intermensual]])^12)-1</f>
        <v>1.5103555898416277E-2</v>
      </c>
      <c r="E29" s="18">
        <f>(Tabla1[[#This Row],[Value]]/B17)-1</f>
        <v>2.4952015355086177E-2</v>
      </c>
    </row>
    <row r="30" spans="1:5" x14ac:dyDescent="0.25">
      <c r="A30" s="17">
        <v>35551</v>
      </c>
      <c r="B30" s="16">
        <v>160.1</v>
      </c>
      <c r="C30" s="16">
        <f t="shared" si="0"/>
        <v>-6.2421972534332237E-4</v>
      </c>
      <c r="D30" s="18">
        <f>((1+Tabla1[[#This Row],[intermensual]])^12)-1</f>
        <v>-7.4649732215408271E-3</v>
      </c>
      <c r="E30" s="18">
        <f>(Tabla1[[#This Row],[Value]]/B18)-1</f>
        <v>2.2349936143039484E-2</v>
      </c>
    </row>
    <row r="31" spans="1:5" x14ac:dyDescent="0.25">
      <c r="A31" s="17">
        <v>35582</v>
      </c>
      <c r="B31" s="16">
        <v>160.30000000000001</v>
      </c>
      <c r="C31" s="16">
        <f t="shared" si="0"/>
        <v>1.2492192379762734E-3</v>
      </c>
      <c r="D31" s="18">
        <f>((1+Tabla1[[#This Row],[intermensual]])^12)-1</f>
        <v>1.509405716094836E-2</v>
      </c>
      <c r="E31" s="18">
        <f>(Tabla1[[#This Row],[Value]]/B19)-1</f>
        <v>2.2973835354180183E-2</v>
      </c>
    </row>
    <row r="32" spans="1:5" x14ac:dyDescent="0.25">
      <c r="A32" s="17">
        <v>35612</v>
      </c>
      <c r="B32" s="16">
        <v>160.5</v>
      </c>
      <c r="C32" s="16">
        <f t="shared" si="0"/>
        <v>1.2476606363067688E-3</v>
      </c>
      <c r="D32" s="18">
        <f>((1+Tabla1[[#This Row],[intermensual]])^12)-1</f>
        <v>1.5075095483281231E-2</v>
      </c>
      <c r="E32" s="18">
        <f>(Tabla1[[#This Row],[Value]]/B20)-1</f>
        <v>2.2292993630573354E-2</v>
      </c>
    </row>
    <row r="33" spans="1:5" x14ac:dyDescent="0.25">
      <c r="A33" s="17">
        <v>35643</v>
      </c>
      <c r="B33" s="16">
        <v>160.80000000000001</v>
      </c>
      <c r="C33" s="16">
        <f t="shared" si="0"/>
        <v>1.8691588785046953E-3</v>
      </c>
      <c r="D33" s="18">
        <f>((1+Tabla1[[#This Row],[intermensual]])^12)-1</f>
        <v>2.2661937110823427E-2</v>
      </c>
      <c r="E33" s="18">
        <f>(Tabla1[[#This Row],[Value]]/B21)-1</f>
        <v>2.2250476795931284E-2</v>
      </c>
    </row>
    <row r="34" spans="1:5" x14ac:dyDescent="0.25">
      <c r="A34" s="17">
        <v>35674</v>
      </c>
      <c r="B34" s="16">
        <v>161.19999999999999</v>
      </c>
      <c r="C34" s="16">
        <f t="shared" si="0"/>
        <v>2.4875621890545485E-3</v>
      </c>
      <c r="D34" s="18">
        <f>((1+Tabla1[[#This Row],[intermensual]])^12)-1</f>
        <v>3.0262557479708851E-2</v>
      </c>
      <c r="E34" s="18">
        <f>(Tabla1[[#This Row],[Value]]/B22)-1</f>
        <v>2.1546261089987251E-2</v>
      </c>
    </row>
    <row r="35" spans="1:5" x14ac:dyDescent="0.25">
      <c r="A35" s="17">
        <v>35704</v>
      </c>
      <c r="B35" s="16">
        <v>161.6</v>
      </c>
      <c r="C35" s="16">
        <f t="shared" si="0"/>
        <v>2.4813895781639062E-3</v>
      </c>
      <c r="D35" s="18">
        <f>((1+Tabla1[[#This Row],[intermensual]])^12)-1</f>
        <v>3.0186436501080882E-2</v>
      </c>
      <c r="E35" s="18">
        <f>(Tabla1[[#This Row],[Value]]/B23)-1</f>
        <v>2.0846493998736504E-2</v>
      </c>
    </row>
    <row r="36" spans="1:5" x14ac:dyDescent="0.25">
      <c r="A36" s="17">
        <v>35735</v>
      </c>
      <c r="B36" s="16">
        <v>161.5</v>
      </c>
      <c r="C36" s="16">
        <f t="shared" si="0"/>
        <v>-6.1881188118806385E-4</v>
      </c>
      <c r="D36" s="18">
        <f>((1+Tabla1[[#This Row],[intermensual]])^12)-1</f>
        <v>-7.4005213755278243E-3</v>
      </c>
      <c r="E36" s="18">
        <f>(Tabla1[[#This Row],[Value]]/B24)-1</f>
        <v>1.8284993694829721E-2</v>
      </c>
    </row>
    <row r="37" spans="1:5" x14ac:dyDescent="0.25">
      <c r="A37" s="17">
        <v>35765</v>
      </c>
      <c r="B37" s="16">
        <v>161.30000000000001</v>
      </c>
      <c r="C37" s="16">
        <f t="shared" si="0"/>
        <v>-1.2383900928791824E-3</v>
      </c>
      <c r="D37" s="18">
        <f>((1+Tabla1[[#This Row],[intermensual]])^12)-1</f>
        <v>-1.4759879516813124E-2</v>
      </c>
      <c r="E37" s="18">
        <f>(Tabla1[[#This Row],[Value]]/B25)-1</f>
        <v>1.7023959646910614E-2</v>
      </c>
    </row>
    <row r="38" spans="1:5" x14ac:dyDescent="0.25">
      <c r="A38" s="17">
        <v>35796</v>
      </c>
      <c r="B38" s="16">
        <v>161.6</v>
      </c>
      <c r="C38" s="16">
        <f t="shared" si="0"/>
        <v>1.8598884066955979E-3</v>
      </c>
      <c r="D38" s="18">
        <f>((1+Tabla1[[#This Row],[intermensual]])^12)-1</f>
        <v>2.2548388437126476E-2</v>
      </c>
      <c r="E38" s="18">
        <f>(Tabla1[[#This Row],[Value]]/B26)-1</f>
        <v>1.5713387806411072E-2</v>
      </c>
    </row>
    <row r="39" spans="1:5" x14ac:dyDescent="0.25">
      <c r="A39" s="17">
        <v>35827</v>
      </c>
      <c r="B39" s="16">
        <v>161.9</v>
      </c>
      <c r="C39" s="16">
        <f t="shared" si="0"/>
        <v>1.8564356435644136E-3</v>
      </c>
      <c r="D39" s="18">
        <f>((1+Tabla1[[#This Row],[intermensual]])^12)-1</f>
        <v>2.2506100482560187E-2</v>
      </c>
      <c r="E39" s="18">
        <f>(Tabla1[[#This Row],[Value]]/B27)-1</f>
        <v>1.441102756892243E-2</v>
      </c>
    </row>
    <row r="40" spans="1:5" x14ac:dyDescent="0.25">
      <c r="A40" s="17">
        <v>35855</v>
      </c>
      <c r="B40" s="16">
        <v>162.19999999999999</v>
      </c>
      <c r="C40" s="16">
        <f t="shared" si="0"/>
        <v>1.8529956763433386E-3</v>
      </c>
      <c r="D40" s="18">
        <f>((1+Tabla1[[#This Row],[intermensual]])^12)-1</f>
        <v>2.2463970840991498E-2</v>
      </c>
      <c r="E40" s="18">
        <f>(Tabla1[[#This Row],[Value]]/B28)-1</f>
        <v>1.3749999999999929E-2</v>
      </c>
    </row>
    <row r="41" spans="1:5" x14ac:dyDescent="0.25">
      <c r="A41" s="17">
        <v>35886</v>
      </c>
      <c r="B41" s="16">
        <v>162.5</v>
      </c>
      <c r="C41" s="16">
        <f t="shared" si="0"/>
        <v>1.8495684340320562E-3</v>
      </c>
      <c r="D41" s="18">
        <f>((1+Tabla1[[#This Row],[intermensual]])^12)-1</f>
        <v>2.2421998625109074E-2</v>
      </c>
      <c r="E41" s="18">
        <f>(Tabla1[[#This Row],[Value]]/B29)-1</f>
        <v>1.4357053682896526E-2</v>
      </c>
    </row>
    <row r="42" spans="1:5" x14ac:dyDescent="0.25">
      <c r="A42" s="17">
        <v>35916</v>
      </c>
      <c r="B42" s="16">
        <v>162.80000000000001</v>
      </c>
      <c r="C42" s="16">
        <f t="shared" si="0"/>
        <v>1.8461538461538307E-3</v>
      </c>
      <c r="D42" s="18">
        <f>((1+Tabla1[[#This Row],[intermensual]])^12)-1</f>
        <v>2.2380182954212957E-2</v>
      </c>
      <c r="E42" s="18">
        <f>(Tabla1[[#This Row],[Value]]/B30)-1</f>
        <v>1.6864459712679691E-2</v>
      </c>
    </row>
    <row r="43" spans="1:5" x14ac:dyDescent="0.25">
      <c r="A43" s="17">
        <v>35947</v>
      </c>
      <c r="B43" s="16">
        <v>163</v>
      </c>
      <c r="C43" s="16">
        <f t="shared" si="0"/>
        <v>1.2285012285011554E-3</v>
      </c>
      <c r="D43" s="18">
        <f>((1+Tabla1[[#This Row],[intermensual]])^12)-1</f>
        <v>1.4842031975445646E-2</v>
      </c>
      <c r="E43" s="18">
        <f>(Tabla1[[#This Row],[Value]]/B31)-1</f>
        <v>1.6843418590143378E-2</v>
      </c>
    </row>
    <row r="44" spans="1:5" x14ac:dyDescent="0.25">
      <c r="A44" s="17">
        <v>35977</v>
      </c>
      <c r="B44" s="16">
        <v>163.19999999999999</v>
      </c>
      <c r="C44" s="16">
        <f t="shared" si="0"/>
        <v>1.2269938650306678E-3</v>
      </c>
      <c r="D44" s="18">
        <f>((1+Tabla1[[#This Row],[intermensual]])^12)-1</f>
        <v>1.4823697821287896E-2</v>
      </c>
      <c r="E44" s="18">
        <f>(Tabla1[[#This Row],[Value]]/B32)-1</f>
        <v>1.6822429906542036E-2</v>
      </c>
    </row>
    <row r="45" spans="1:5" x14ac:dyDescent="0.25">
      <c r="A45" s="17">
        <v>36008</v>
      </c>
      <c r="B45" s="16">
        <v>163.4</v>
      </c>
      <c r="C45" s="16">
        <f t="shared" si="0"/>
        <v>1.225490196078427E-3</v>
      </c>
      <c r="D45" s="18">
        <f>((1+Tabla1[[#This Row],[intermensual]])^12)-1</f>
        <v>1.4805408906290562E-2</v>
      </c>
      <c r="E45" s="18">
        <f>(Tabla1[[#This Row],[Value]]/B33)-1</f>
        <v>1.6169154228855787E-2</v>
      </c>
    </row>
    <row r="46" spans="1:5" x14ac:dyDescent="0.25">
      <c r="A46" s="17">
        <v>36039</v>
      </c>
      <c r="B46" s="16">
        <v>163.6</v>
      </c>
      <c r="C46" s="16">
        <f t="shared" si="0"/>
        <v>1.2239902080781739E-3</v>
      </c>
      <c r="D46" s="18">
        <f>((1+Tabla1[[#This Row],[intermensual]])^12)-1</f>
        <v>1.4787165063220975E-2</v>
      </c>
      <c r="E46" s="18">
        <f>(Tabla1[[#This Row],[Value]]/B34)-1</f>
        <v>1.4888337468982771E-2</v>
      </c>
    </row>
    <row r="47" spans="1:5" x14ac:dyDescent="0.25">
      <c r="A47" s="17">
        <v>36069</v>
      </c>
      <c r="B47" s="16">
        <v>164</v>
      </c>
      <c r="C47" s="16">
        <f t="shared" si="0"/>
        <v>2.4449877750611915E-3</v>
      </c>
      <c r="D47" s="18">
        <f>((1+Tabla1[[#This Row],[intermensual]])^12)-1</f>
        <v>2.9737632295433691E-2</v>
      </c>
      <c r="E47" s="18">
        <f>(Tabla1[[#This Row],[Value]]/B35)-1</f>
        <v>1.4851485148514865E-2</v>
      </c>
    </row>
    <row r="48" spans="1:5" x14ac:dyDescent="0.25">
      <c r="A48" s="17">
        <v>36100</v>
      </c>
      <c r="B48" s="16">
        <v>164</v>
      </c>
      <c r="C48" s="16">
        <f t="shared" si="0"/>
        <v>0</v>
      </c>
      <c r="D48" s="18">
        <f>((1+Tabla1[[#This Row],[intermensual]])^12)-1</f>
        <v>0</v>
      </c>
      <c r="E48" s="18">
        <f>(Tabla1[[#This Row],[Value]]/B36)-1</f>
        <v>1.5479876160990669E-2</v>
      </c>
    </row>
    <row r="49" spans="1:5" x14ac:dyDescent="0.25">
      <c r="A49" s="17">
        <v>36130</v>
      </c>
      <c r="B49" s="16">
        <v>163.9</v>
      </c>
      <c r="C49" s="16">
        <f t="shared" si="0"/>
        <v>-6.0975609756097615E-4</v>
      </c>
      <c r="D49" s="18">
        <f>((1+Tabla1[[#This Row],[intermensual]])^12)-1</f>
        <v>-7.2925840134139275E-3</v>
      </c>
      <c r="E49" s="18">
        <f>(Tabla1[[#This Row],[Value]]/B37)-1</f>
        <v>1.6119032858028515E-2</v>
      </c>
    </row>
    <row r="50" spans="1:5" x14ac:dyDescent="0.25">
      <c r="A50" s="17">
        <v>36161</v>
      </c>
      <c r="B50" s="16">
        <v>164.3</v>
      </c>
      <c r="C50" s="16">
        <f t="shared" si="0"/>
        <v>2.4405125076265577E-3</v>
      </c>
      <c r="D50" s="18">
        <f>((1+Tabla1[[#This Row],[intermensual]])^12)-1</f>
        <v>2.9682468313010357E-2</v>
      </c>
      <c r="E50" s="18">
        <f>(Tabla1[[#This Row],[Value]]/B38)-1</f>
        <v>1.6707920792079278E-2</v>
      </c>
    </row>
    <row r="51" spans="1:5" x14ac:dyDescent="0.25">
      <c r="A51" s="17">
        <v>36192</v>
      </c>
      <c r="B51" s="16">
        <v>164.5</v>
      </c>
      <c r="C51" s="16">
        <f t="shared" si="0"/>
        <v>1.2172854534386879E-3</v>
      </c>
      <c r="D51" s="18">
        <f>((1+Tabla1[[#This Row],[intermensual]])^12)-1</f>
        <v>1.4705621091877896E-2</v>
      </c>
      <c r="E51" s="18">
        <f>(Tabla1[[#This Row],[Value]]/B39)-1</f>
        <v>1.6059295861643008E-2</v>
      </c>
    </row>
    <row r="52" spans="1:5" x14ac:dyDescent="0.25">
      <c r="A52" s="17">
        <v>36220</v>
      </c>
      <c r="B52" s="16">
        <v>165</v>
      </c>
      <c r="C52" s="16">
        <f t="shared" si="0"/>
        <v>3.0395136778116338E-3</v>
      </c>
      <c r="D52" s="18">
        <f>((1+Tabla1[[#This Row],[intermensual]])^12)-1</f>
        <v>3.7090134869937952E-2</v>
      </c>
      <c r="E52" s="18">
        <f>(Tabla1[[#This Row],[Value]]/B40)-1</f>
        <v>1.7262638717632672E-2</v>
      </c>
    </row>
    <row r="53" spans="1:5" x14ac:dyDescent="0.25">
      <c r="A53" s="17">
        <v>36251</v>
      </c>
      <c r="B53" s="16">
        <v>166.2</v>
      </c>
      <c r="C53" s="16">
        <f t="shared" si="0"/>
        <v>7.2727272727270975E-3</v>
      </c>
      <c r="D53" s="18">
        <f>((1+Tabla1[[#This Row],[intermensual]])^12)-1</f>
        <v>9.0849665538141222E-2</v>
      </c>
      <c r="E53" s="18">
        <f>(Tabla1[[#This Row],[Value]]/B41)-1</f>
        <v>2.2769230769230653E-2</v>
      </c>
    </row>
    <row r="54" spans="1:5" x14ac:dyDescent="0.25">
      <c r="A54" s="17">
        <v>36281</v>
      </c>
      <c r="B54" s="16">
        <v>166.2</v>
      </c>
      <c r="C54" s="16">
        <f t="shared" si="0"/>
        <v>0</v>
      </c>
      <c r="D54" s="18">
        <f>((1+Tabla1[[#This Row],[intermensual]])^12)-1</f>
        <v>0</v>
      </c>
      <c r="E54" s="18">
        <f>(Tabla1[[#This Row],[Value]]/B42)-1</f>
        <v>2.0884520884520752E-2</v>
      </c>
    </row>
    <row r="55" spans="1:5" x14ac:dyDescent="0.25">
      <c r="A55" s="17">
        <v>36312</v>
      </c>
      <c r="B55" s="16">
        <v>166.2</v>
      </c>
      <c r="C55" s="16">
        <f t="shared" si="0"/>
        <v>0</v>
      </c>
      <c r="D55" s="18">
        <f>((1+Tabla1[[#This Row],[intermensual]])^12)-1</f>
        <v>0</v>
      </c>
      <c r="E55" s="18">
        <f>(Tabla1[[#This Row],[Value]]/B43)-1</f>
        <v>1.9631901840490684E-2</v>
      </c>
    </row>
    <row r="56" spans="1:5" x14ac:dyDescent="0.25">
      <c r="A56" s="17">
        <v>36342</v>
      </c>
      <c r="B56" s="16">
        <v>166.7</v>
      </c>
      <c r="C56" s="16">
        <f t="shared" si="0"/>
        <v>3.0084235860408093E-3</v>
      </c>
      <c r="D56" s="18">
        <f>((1+Tabla1[[#This Row],[intermensual]])^12)-1</f>
        <v>3.6704454375523055E-2</v>
      </c>
      <c r="E56" s="18">
        <f>(Tabla1[[#This Row],[Value]]/B44)-1</f>
        <v>2.1446078431372584E-2</v>
      </c>
    </row>
    <row r="57" spans="1:5" x14ac:dyDescent="0.25">
      <c r="A57" s="17">
        <v>36373</v>
      </c>
      <c r="B57" s="16">
        <v>167.1</v>
      </c>
      <c r="C57" s="16">
        <f t="shared" si="0"/>
        <v>2.3995200959807672E-3</v>
      </c>
      <c r="D57" s="18">
        <f>((1+Tabla1[[#This Row],[intermensual]])^12)-1</f>
        <v>2.9177305062295655E-2</v>
      </c>
      <c r="E57" s="18">
        <f>(Tabla1[[#This Row],[Value]]/B45)-1</f>
        <v>2.2643818849449104E-2</v>
      </c>
    </row>
    <row r="58" spans="1:5" x14ac:dyDescent="0.25">
      <c r="A58" s="17">
        <v>36404</v>
      </c>
      <c r="B58" s="16">
        <v>167.9</v>
      </c>
      <c r="C58" s="16">
        <f t="shared" si="0"/>
        <v>4.7875523638540862E-3</v>
      </c>
      <c r="D58" s="18">
        <f>((1+Tabla1[[#This Row],[intermensual]])^12)-1</f>
        <v>5.8987795271648658E-2</v>
      </c>
      <c r="E58" s="18">
        <f>(Tabla1[[#This Row],[Value]]/B46)-1</f>
        <v>2.6283618581907087E-2</v>
      </c>
    </row>
    <row r="59" spans="1:5" x14ac:dyDescent="0.25">
      <c r="A59" s="17">
        <v>36434</v>
      </c>
      <c r="B59" s="16">
        <v>168.2</v>
      </c>
      <c r="C59" s="16">
        <f t="shared" si="0"/>
        <v>1.7867778439546456E-3</v>
      </c>
      <c r="D59" s="18">
        <f>((1+Tabla1[[#This Row],[intermensual]])^12)-1</f>
        <v>2.1653304114340743E-2</v>
      </c>
      <c r="E59" s="18">
        <f>(Tabla1[[#This Row],[Value]]/B47)-1</f>
        <v>2.5609756097560998E-2</v>
      </c>
    </row>
    <row r="60" spans="1:5" x14ac:dyDescent="0.25">
      <c r="A60" s="17">
        <v>36465</v>
      </c>
      <c r="B60" s="16">
        <v>168.3</v>
      </c>
      <c r="C60" s="16">
        <f t="shared" si="0"/>
        <v>5.9453032104661574E-4</v>
      </c>
      <c r="D60" s="18">
        <f>((1+Tabla1[[#This Row],[intermensual]])^12)-1</f>
        <v>7.1577389226531452E-3</v>
      </c>
      <c r="E60" s="18">
        <f>(Tabla1[[#This Row],[Value]]/B48)-1</f>
        <v>2.6219512195122086E-2</v>
      </c>
    </row>
    <row r="61" spans="1:5" x14ac:dyDescent="0.25">
      <c r="A61" s="17">
        <v>36495</v>
      </c>
      <c r="B61" s="16">
        <v>168.3</v>
      </c>
      <c r="C61" s="16">
        <f t="shared" si="0"/>
        <v>0</v>
      </c>
      <c r="D61" s="18">
        <f>((1+Tabla1[[#This Row],[intermensual]])^12)-1</f>
        <v>0</v>
      </c>
      <c r="E61" s="18">
        <f>(Tabla1[[#This Row],[Value]]/B49)-1</f>
        <v>2.6845637583892579E-2</v>
      </c>
    </row>
    <row r="62" spans="1:5" x14ac:dyDescent="0.25">
      <c r="A62" s="17">
        <v>36526</v>
      </c>
      <c r="B62" s="16">
        <v>168.8</v>
      </c>
      <c r="C62" s="16">
        <f t="shared" si="0"/>
        <v>2.9708853238266109E-3</v>
      </c>
      <c r="D62" s="18">
        <f>((1+Tabla1[[#This Row],[intermensual]])^12)-1</f>
        <v>3.623895789674747E-2</v>
      </c>
      <c r="E62" s="18">
        <f>(Tabla1[[#This Row],[Value]]/B50)-1</f>
        <v>2.7388922702373808E-2</v>
      </c>
    </row>
    <row r="63" spans="1:5" x14ac:dyDescent="0.25">
      <c r="A63" s="17">
        <v>36557</v>
      </c>
      <c r="B63" s="16">
        <v>169.8</v>
      </c>
      <c r="C63" s="16">
        <f t="shared" si="0"/>
        <v>5.924170616113722E-3</v>
      </c>
      <c r="D63" s="18">
        <f>((1+Tabla1[[#This Row],[intermensual]])^12)-1</f>
        <v>7.3452726514127153E-2</v>
      </c>
      <c r="E63" s="18">
        <f>(Tabla1[[#This Row],[Value]]/B51)-1</f>
        <v>3.2218844984802431E-2</v>
      </c>
    </row>
    <row r="64" spans="1:5" x14ac:dyDescent="0.25">
      <c r="A64" s="17">
        <v>36586</v>
      </c>
      <c r="B64" s="16">
        <v>171.2</v>
      </c>
      <c r="C64" s="16">
        <f t="shared" si="0"/>
        <v>8.2449941107183289E-3</v>
      </c>
      <c r="D64" s="18">
        <f>((1+Tabla1[[#This Row],[intermensual]])^12)-1</f>
        <v>0.10355223127054103</v>
      </c>
      <c r="E64" s="18">
        <f>(Tabla1[[#This Row],[Value]]/B52)-1</f>
        <v>3.7575757575757596E-2</v>
      </c>
    </row>
    <row r="65" spans="1:5" x14ac:dyDescent="0.25">
      <c r="A65" s="17">
        <v>36617</v>
      </c>
      <c r="B65" s="16">
        <v>171.3</v>
      </c>
      <c r="C65" s="16">
        <f t="shared" si="0"/>
        <v>5.8411214953291157E-4</v>
      </c>
      <c r="D65" s="18">
        <f>((1+Tabla1[[#This Row],[intermensual]])^12)-1</f>
        <v>7.0319080384093624E-3</v>
      </c>
      <c r="E65" s="18">
        <f>(Tabla1[[#This Row],[Value]]/B53)-1</f>
        <v>3.0685920577617543E-2</v>
      </c>
    </row>
    <row r="66" spans="1:5" x14ac:dyDescent="0.25">
      <c r="A66" s="17">
        <v>36647</v>
      </c>
      <c r="B66" s="16">
        <v>171.5</v>
      </c>
      <c r="C66" s="16">
        <f t="shared" si="0"/>
        <v>1.1675423234092097E-3</v>
      </c>
      <c r="D66" s="18">
        <f>((1+Tabla1[[#This Row],[intermensual]])^12)-1</f>
        <v>1.4100827176589448E-2</v>
      </c>
      <c r="E66" s="18">
        <f>(Tabla1[[#This Row],[Value]]/B54)-1</f>
        <v>3.1889290012033777E-2</v>
      </c>
    </row>
    <row r="67" spans="1:5" x14ac:dyDescent="0.25">
      <c r="A67" s="17">
        <v>36678</v>
      </c>
      <c r="B67" s="16">
        <v>172.4</v>
      </c>
      <c r="C67" s="16">
        <f t="shared" si="0"/>
        <v>5.2478134110787167E-3</v>
      </c>
      <c r="D67" s="18">
        <f>((1+Tabla1[[#This Row],[intermensual]])^12)-1</f>
        <v>6.4823544462422111E-2</v>
      </c>
      <c r="E67" s="18">
        <f>(Tabla1[[#This Row],[Value]]/B55)-1</f>
        <v>3.7304452466907501E-2</v>
      </c>
    </row>
    <row r="68" spans="1:5" x14ac:dyDescent="0.25">
      <c r="A68" s="17">
        <v>36708</v>
      </c>
      <c r="B68" s="16">
        <v>172.8</v>
      </c>
      <c r="C68" s="16">
        <f t="shared" ref="C68:C131" si="1">B68/B67-1</f>
        <v>2.3201856148491462E-3</v>
      </c>
      <c r="D68" s="18">
        <f>((1+Tabla1[[#This Row],[intermensual]])^12)-1</f>
        <v>2.8200284857793578E-2</v>
      </c>
      <c r="E68" s="18">
        <f>(Tabla1[[#This Row],[Value]]/B56)-1</f>
        <v>3.6592681463707422E-2</v>
      </c>
    </row>
    <row r="69" spans="1:5" x14ac:dyDescent="0.25">
      <c r="A69" s="17">
        <v>36739</v>
      </c>
      <c r="B69" s="16">
        <v>172.8</v>
      </c>
      <c r="C69" s="16">
        <f t="shared" si="1"/>
        <v>0</v>
      </c>
      <c r="D69" s="18">
        <f>((1+Tabla1[[#This Row],[intermensual]])^12)-1</f>
        <v>0</v>
      </c>
      <c r="E69" s="18">
        <f>(Tabla1[[#This Row],[Value]]/B57)-1</f>
        <v>3.4111310592459754E-2</v>
      </c>
    </row>
    <row r="70" spans="1:5" x14ac:dyDescent="0.25">
      <c r="A70" s="17">
        <v>36770</v>
      </c>
      <c r="B70" s="16">
        <v>173.7</v>
      </c>
      <c r="C70" s="16">
        <f t="shared" si="1"/>
        <v>5.2083333333332593E-3</v>
      </c>
      <c r="D70" s="18">
        <f>((1+Tabla1[[#This Row],[intermensual]])^12)-1</f>
        <v>6.4321814606349115E-2</v>
      </c>
      <c r="E70" s="18">
        <f>(Tabla1[[#This Row],[Value]]/B58)-1</f>
        <v>3.4544371649791517E-2</v>
      </c>
    </row>
    <row r="71" spans="1:5" x14ac:dyDescent="0.25">
      <c r="A71" s="17">
        <v>36800</v>
      </c>
      <c r="B71" s="16">
        <v>174</v>
      </c>
      <c r="C71" s="16">
        <f t="shared" si="1"/>
        <v>1.7271157167531026E-3</v>
      </c>
      <c r="D71" s="18">
        <f>((1+Tabla1[[#This Row],[intermensual]])^12)-1</f>
        <v>2.0923399721681779E-2</v>
      </c>
      <c r="E71" s="18">
        <f>(Tabla1[[#This Row],[Value]]/B59)-1</f>
        <v>3.4482758620689724E-2</v>
      </c>
    </row>
    <row r="72" spans="1:5" x14ac:dyDescent="0.25">
      <c r="A72" s="17">
        <v>36831</v>
      </c>
      <c r="B72" s="16">
        <v>174.1</v>
      </c>
      <c r="C72" s="16">
        <f t="shared" si="1"/>
        <v>5.7471264367814356E-4</v>
      </c>
      <c r="D72" s="18">
        <f>((1+Tabla1[[#This Row],[intermensual]])^12)-1</f>
        <v>6.9183929846829972E-3</v>
      </c>
      <c r="E72" s="18">
        <f>(Tabla1[[#This Row],[Value]]/B60)-1</f>
        <v>3.446226975638722E-2</v>
      </c>
    </row>
    <row r="73" spans="1:5" x14ac:dyDescent="0.25">
      <c r="A73" s="17">
        <v>36861</v>
      </c>
      <c r="B73" s="16">
        <v>174</v>
      </c>
      <c r="C73" s="16">
        <f t="shared" si="1"/>
        <v>-5.7438253877073464E-4</v>
      </c>
      <c r="D73" s="18">
        <f>((1+Tabla1[[#This Row],[intermensual]])^12)-1</f>
        <v>-6.8708576910340158E-3</v>
      </c>
      <c r="E73" s="18">
        <f>(Tabla1[[#This Row],[Value]]/B61)-1</f>
        <v>3.3868092691621943E-2</v>
      </c>
    </row>
    <row r="74" spans="1:5" x14ac:dyDescent="0.25">
      <c r="A74" s="17">
        <v>36892</v>
      </c>
      <c r="B74" s="16">
        <v>175.1</v>
      </c>
      <c r="C74" s="16">
        <f t="shared" si="1"/>
        <v>6.3218390804598013E-3</v>
      </c>
      <c r="D74" s="18">
        <f>((1+Tabla1[[#This Row],[intermensual]])^12)-1</f>
        <v>7.8556184928990858E-2</v>
      </c>
      <c r="E74" s="18">
        <f>(Tabla1[[#This Row],[Value]]/B62)-1</f>
        <v>3.7322274881516515E-2</v>
      </c>
    </row>
    <row r="75" spans="1:5" x14ac:dyDescent="0.25">
      <c r="A75" s="17">
        <v>36923</v>
      </c>
      <c r="B75" s="16">
        <v>175.8</v>
      </c>
      <c r="C75" s="16">
        <f t="shared" si="1"/>
        <v>3.9977155910908557E-3</v>
      </c>
      <c r="D75" s="18">
        <f>((1+Tabla1[[#This Row],[intermensual]])^12)-1</f>
        <v>4.9041564403272009E-2</v>
      </c>
      <c r="E75" s="18">
        <f>(Tabla1[[#This Row],[Value]]/B63)-1</f>
        <v>3.5335689045936425E-2</v>
      </c>
    </row>
    <row r="76" spans="1:5" x14ac:dyDescent="0.25">
      <c r="A76" s="17">
        <v>36951</v>
      </c>
      <c r="B76" s="16">
        <v>176.2</v>
      </c>
      <c r="C76" s="16">
        <f t="shared" si="1"/>
        <v>2.2753128555175195E-3</v>
      </c>
      <c r="D76" s="18">
        <f>((1+Tabla1[[#This Row],[intermensual]])^12)-1</f>
        <v>2.7648044257661875E-2</v>
      </c>
      <c r="E76" s="18">
        <f>(Tabla1[[#This Row],[Value]]/B64)-1</f>
        <v>2.9205607476635587E-2</v>
      </c>
    </row>
    <row r="77" spans="1:5" x14ac:dyDescent="0.25">
      <c r="A77" s="17">
        <v>36982</v>
      </c>
      <c r="B77" s="16">
        <v>176.9</v>
      </c>
      <c r="C77" s="16">
        <f t="shared" si="1"/>
        <v>3.9727582292850006E-3</v>
      </c>
      <c r="D77" s="18">
        <f>((1+Tabla1[[#This Row],[intermensual]])^12)-1</f>
        <v>4.8728682448083926E-2</v>
      </c>
      <c r="E77" s="18">
        <f>(Tabla1[[#This Row],[Value]]/B65)-1</f>
        <v>3.2691185055458316E-2</v>
      </c>
    </row>
    <row r="78" spans="1:5" x14ac:dyDescent="0.25">
      <c r="A78" s="17">
        <v>37012</v>
      </c>
      <c r="B78" s="16">
        <v>177.7</v>
      </c>
      <c r="C78" s="16">
        <f t="shared" si="1"/>
        <v>4.5223289994347216E-3</v>
      </c>
      <c r="D78" s="18">
        <f>((1+Tabla1[[#This Row],[intermensual]])^12)-1</f>
        <v>5.5638300281567465E-2</v>
      </c>
      <c r="E78" s="18">
        <f>(Tabla1[[#This Row],[Value]]/B66)-1</f>
        <v>3.6151603498542295E-2</v>
      </c>
    </row>
    <row r="79" spans="1:5" x14ac:dyDescent="0.25">
      <c r="A79" s="17">
        <v>37043</v>
      </c>
      <c r="B79" s="16">
        <v>178</v>
      </c>
      <c r="C79" s="16">
        <f t="shared" si="1"/>
        <v>1.6882386043894915E-3</v>
      </c>
      <c r="D79" s="18">
        <f>((1+Tabla1[[#This Row],[intermensual]])^12)-1</f>
        <v>2.0448035738412695E-2</v>
      </c>
      <c r="E79" s="18">
        <f>(Tabla1[[#This Row],[Value]]/B67)-1</f>
        <v>3.2482598607888491E-2</v>
      </c>
    </row>
    <row r="80" spans="1:5" x14ac:dyDescent="0.25">
      <c r="A80" s="17">
        <v>37073</v>
      </c>
      <c r="B80" s="16">
        <v>177.5</v>
      </c>
      <c r="C80" s="16">
        <f t="shared" si="1"/>
        <v>-2.8089887640448952E-3</v>
      </c>
      <c r="D80" s="18">
        <f>((1+Tabla1[[#This Row],[intermensual]])^12)-1</f>
        <v>-3.3191943009624358E-2</v>
      </c>
      <c r="E80" s="18">
        <f>(Tabla1[[#This Row],[Value]]/B68)-1</f>
        <v>2.7199074074073959E-2</v>
      </c>
    </row>
    <row r="81" spans="1:5" x14ac:dyDescent="0.25">
      <c r="A81" s="17">
        <v>37104</v>
      </c>
      <c r="B81" s="16">
        <v>177.5</v>
      </c>
      <c r="C81" s="16">
        <f t="shared" si="1"/>
        <v>0</v>
      </c>
      <c r="D81" s="18">
        <f>((1+Tabla1[[#This Row],[intermensual]])^12)-1</f>
        <v>0</v>
      </c>
      <c r="E81" s="18">
        <f>(Tabla1[[#This Row],[Value]]/B69)-1</f>
        <v>2.7199074074073959E-2</v>
      </c>
    </row>
    <row r="82" spans="1:5" x14ac:dyDescent="0.25">
      <c r="A82" s="17">
        <v>37135</v>
      </c>
      <c r="B82" s="16">
        <v>178.3</v>
      </c>
      <c r="C82" s="16">
        <f t="shared" si="1"/>
        <v>4.5070422535211652E-3</v>
      </c>
      <c r="D82" s="18">
        <f>((1+Tabla1[[#This Row],[intermensual]])^12)-1</f>
        <v>5.5445540916341685E-2</v>
      </c>
      <c r="E82" s="18">
        <f>(Tabla1[[#This Row],[Value]]/B70)-1</f>
        <v>2.648244099021313E-2</v>
      </c>
    </row>
    <row r="83" spans="1:5" x14ac:dyDescent="0.25">
      <c r="A83" s="17">
        <v>37165</v>
      </c>
      <c r="B83" s="16">
        <v>177.7</v>
      </c>
      <c r="C83" s="16">
        <f t="shared" si="1"/>
        <v>-3.3651149747617737E-3</v>
      </c>
      <c r="D83" s="18">
        <f>((1+Tabla1[[#This Row],[intermensual]])^12)-1</f>
        <v>-3.9642316084635532E-2</v>
      </c>
      <c r="E83" s="18">
        <f>(Tabla1[[#This Row],[Value]]/B71)-1</f>
        <v>2.1264367816091978E-2</v>
      </c>
    </row>
    <row r="84" spans="1:5" x14ac:dyDescent="0.25">
      <c r="A84" s="17">
        <v>37196</v>
      </c>
      <c r="B84" s="16">
        <v>177.4</v>
      </c>
      <c r="C84" s="16">
        <f t="shared" si="1"/>
        <v>-1.6882386043892694E-3</v>
      </c>
      <c r="D84" s="18">
        <f>((1+Tabla1[[#This Row],[intermensual]])^12)-1</f>
        <v>-2.0071807950981735E-2</v>
      </c>
      <c r="E84" s="18">
        <f>(Tabla1[[#This Row],[Value]]/B72)-1</f>
        <v>1.895462377943713E-2</v>
      </c>
    </row>
    <row r="85" spans="1:5" x14ac:dyDescent="0.25">
      <c r="A85" s="17">
        <v>37226</v>
      </c>
      <c r="B85" s="16">
        <v>176.7</v>
      </c>
      <c r="C85" s="16">
        <f t="shared" si="1"/>
        <v>-3.9458850056370842E-3</v>
      </c>
      <c r="D85" s="18">
        <f>((1+Tabla1[[#This Row],[intermensual]])^12)-1</f>
        <v>-4.6336396503654509E-2</v>
      </c>
      <c r="E85" s="18">
        <f>(Tabla1[[#This Row],[Value]]/B73)-1</f>
        <v>1.551724137931032E-2</v>
      </c>
    </row>
    <row r="86" spans="1:5" x14ac:dyDescent="0.25">
      <c r="A86" s="17">
        <v>37257</v>
      </c>
      <c r="B86" s="16">
        <v>177.1</v>
      </c>
      <c r="C86" s="16">
        <f t="shared" si="1"/>
        <v>2.2637238256932868E-3</v>
      </c>
      <c r="D86" s="18">
        <f>((1+Tabla1[[#This Row],[intermensual]])^12)-1</f>
        <v>2.750546443358215E-2</v>
      </c>
      <c r="E86" s="18">
        <f>(Tabla1[[#This Row],[Value]]/B74)-1</f>
        <v>1.142204454597362E-2</v>
      </c>
    </row>
    <row r="87" spans="1:5" x14ac:dyDescent="0.25">
      <c r="A87" s="17">
        <v>37288</v>
      </c>
      <c r="B87" s="16">
        <v>177.8</v>
      </c>
      <c r="C87" s="16">
        <f t="shared" si="1"/>
        <v>3.9525691699606735E-3</v>
      </c>
      <c r="D87" s="18">
        <f>((1+Tabla1[[#This Row],[intermensual]])^12)-1</f>
        <v>4.8475641669725844E-2</v>
      </c>
      <c r="E87" s="18">
        <f>(Tabla1[[#This Row],[Value]]/B75)-1</f>
        <v>1.1376564277588264E-2</v>
      </c>
    </row>
    <row r="88" spans="1:5" x14ac:dyDescent="0.25">
      <c r="A88" s="17">
        <v>37316</v>
      </c>
      <c r="B88" s="16">
        <v>178.8</v>
      </c>
      <c r="C88" s="16">
        <f t="shared" si="1"/>
        <v>5.6242969628796935E-3</v>
      </c>
      <c r="D88" s="18">
        <f>((1+Tabla1[[#This Row],[intermensual]])^12)-1</f>
        <v>6.9618963223854857E-2</v>
      </c>
      <c r="E88" s="18">
        <f>(Tabla1[[#This Row],[Value]]/B76)-1</f>
        <v>1.4755959137344066E-2</v>
      </c>
    </row>
    <row r="89" spans="1:5" x14ac:dyDescent="0.25">
      <c r="A89" s="17">
        <v>37347</v>
      </c>
      <c r="B89" s="16">
        <v>179.8</v>
      </c>
      <c r="C89" s="16">
        <f t="shared" si="1"/>
        <v>5.5928411633110464E-3</v>
      </c>
      <c r="D89" s="18">
        <f>((1+Tabla1[[#This Row],[intermensual]])^12)-1</f>
        <v>6.921754175413497E-2</v>
      </c>
      <c r="E89" s="18">
        <f>(Tabla1[[#This Row],[Value]]/B77)-1</f>
        <v>1.6393442622950838E-2</v>
      </c>
    </row>
    <row r="90" spans="1:5" x14ac:dyDescent="0.25">
      <c r="A90" s="17">
        <v>37377</v>
      </c>
      <c r="B90" s="16">
        <v>179.8</v>
      </c>
      <c r="C90" s="16">
        <f t="shared" si="1"/>
        <v>0</v>
      </c>
      <c r="D90" s="18">
        <f>((1+Tabla1[[#This Row],[intermensual]])^12)-1</f>
        <v>0</v>
      </c>
      <c r="E90" s="18">
        <f>(Tabla1[[#This Row],[Value]]/B78)-1</f>
        <v>1.1817670230725996E-2</v>
      </c>
    </row>
    <row r="91" spans="1:5" x14ac:dyDescent="0.25">
      <c r="A91" s="17">
        <v>37408</v>
      </c>
      <c r="B91" s="16">
        <v>179.9</v>
      </c>
      <c r="C91" s="16">
        <f t="shared" si="1"/>
        <v>5.5617352614012461E-4</v>
      </c>
      <c r="D91" s="18">
        <f>((1+Tabla1[[#This Row],[intermensual]])^12)-1</f>
        <v>6.6945359234356072E-3</v>
      </c>
      <c r="E91" s="18">
        <f>(Tabla1[[#This Row],[Value]]/B79)-1</f>
        <v>1.0674157303370846E-2</v>
      </c>
    </row>
    <row r="92" spans="1:5" x14ac:dyDescent="0.25">
      <c r="A92" s="17">
        <v>37438</v>
      </c>
      <c r="B92" s="16">
        <v>180.1</v>
      </c>
      <c r="C92" s="16">
        <f t="shared" si="1"/>
        <v>1.1117287381878782E-3</v>
      </c>
      <c r="D92" s="18">
        <f>((1+Tabla1[[#This Row],[intermensual]])^12)-1</f>
        <v>1.3422619994496676E-2</v>
      </c>
      <c r="E92" s="18">
        <f>(Tabla1[[#This Row],[Value]]/B80)-1</f>
        <v>1.4647887323943731E-2</v>
      </c>
    </row>
    <row r="93" spans="1:5" x14ac:dyDescent="0.25">
      <c r="A93" s="17">
        <v>37469</v>
      </c>
      <c r="B93" s="16">
        <v>180.7</v>
      </c>
      <c r="C93" s="16">
        <f t="shared" si="1"/>
        <v>3.331482509716821E-3</v>
      </c>
      <c r="D93" s="18">
        <f>((1+Tabla1[[#This Row],[intermensual]])^12)-1</f>
        <v>4.0718505198392485E-2</v>
      </c>
      <c r="E93" s="18">
        <f>(Tabla1[[#This Row],[Value]]/B81)-1</f>
        <v>1.8028169014084439E-2</v>
      </c>
    </row>
    <row r="94" spans="1:5" x14ac:dyDescent="0.25">
      <c r="A94" s="17">
        <v>37500</v>
      </c>
      <c r="B94" s="16">
        <v>181</v>
      </c>
      <c r="C94" s="16">
        <f t="shared" si="1"/>
        <v>1.6602102933038765E-3</v>
      </c>
      <c r="D94" s="18">
        <f>((1+Tabla1[[#This Row],[intermensual]])^12)-1</f>
        <v>2.0105449700274391E-2</v>
      </c>
      <c r="E94" s="18">
        <f>(Tabla1[[#This Row],[Value]]/B82)-1</f>
        <v>1.5143017386427315E-2</v>
      </c>
    </row>
    <row r="95" spans="1:5" x14ac:dyDescent="0.25">
      <c r="A95" s="17">
        <v>37530</v>
      </c>
      <c r="B95" s="16">
        <v>181.3</v>
      </c>
      <c r="C95" s="16">
        <f t="shared" si="1"/>
        <v>1.6574585635360517E-3</v>
      </c>
      <c r="D95" s="18">
        <f>((1+Tabla1[[#This Row],[intermensual]])^12)-1</f>
        <v>2.0071821384915145E-2</v>
      </c>
      <c r="E95" s="18">
        <f>(Tabla1[[#This Row],[Value]]/B83)-1</f>
        <v>2.0258863252673232E-2</v>
      </c>
    </row>
    <row r="96" spans="1:5" x14ac:dyDescent="0.25">
      <c r="A96" s="17">
        <v>37561</v>
      </c>
      <c r="B96" s="16">
        <v>181.3</v>
      </c>
      <c r="C96" s="16">
        <f t="shared" si="1"/>
        <v>0</v>
      </c>
      <c r="D96" s="18">
        <f>((1+Tabla1[[#This Row],[intermensual]])^12)-1</f>
        <v>0</v>
      </c>
      <c r="E96" s="18">
        <f>(Tabla1[[#This Row],[Value]]/B84)-1</f>
        <v>2.1984216459977501E-2</v>
      </c>
    </row>
    <row r="97" spans="1:5" x14ac:dyDescent="0.25">
      <c r="A97" s="17">
        <v>37591</v>
      </c>
      <c r="B97" s="16">
        <v>180.9</v>
      </c>
      <c r="C97" s="16">
        <f t="shared" si="1"/>
        <v>-2.2062879205736463E-3</v>
      </c>
      <c r="D97" s="18">
        <f>((1+Tabla1[[#This Row],[intermensual]])^12)-1</f>
        <v>-2.6156537441328953E-2</v>
      </c>
      <c r="E97" s="18">
        <f>(Tabla1[[#This Row],[Value]]/B85)-1</f>
        <v>2.3769100169779289E-2</v>
      </c>
    </row>
    <row r="98" spans="1:5" x14ac:dyDescent="0.25">
      <c r="A98" s="17">
        <v>37622</v>
      </c>
      <c r="B98" s="16">
        <v>181.7</v>
      </c>
      <c r="C98" s="16">
        <f t="shared" si="1"/>
        <v>4.4223327805417156E-3</v>
      </c>
      <c r="D98" s="18">
        <f>((1+Tabla1[[#This Row],[intermensual]])^12)-1</f>
        <v>5.4377975126139511E-2</v>
      </c>
      <c r="E98" s="18">
        <f>(Tabla1[[#This Row],[Value]]/B86)-1</f>
        <v>2.5974025974025983E-2</v>
      </c>
    </row>
    <row r="99" spans="1:5" x14ac:dyDescent="0.25">
      <c r="A99" s="17">
        <v>37653</v>
      </c>
      <c r="B99" s="16">
        <v>183.1</v>
      </c>
      <c r="C99" s="16">
        <f t="shared" si="1"/>
        <v>7.7050082553660193E-3</v>
      </c>
      <c r="D99" s="18">
        <f>((1+Tabla1[[#This Row],[intermensual]])^12)-1</f>
        <v>9.6480730787385838E-2</v>
      </c>
      <c r="E99" s="18">
        <f>(Tabla1[[#This Row],[Value]]/B87)-1</f>
        <v>2.9808773903261976E-2</v>
      </c>
    </row>
    <row r="100" spans="1:5" x14ac:dyDescent="0.25">
      <c r="A100" s="17">
        <v>37681</v>
      </c>
      <c r="B100" s="16">
        <v>184.2</v>
      </c>
      <c r="C100" s="16">
        <f t="shared" si="1"/>
        <v>6.007646095030017E-3</v>
      </c>
      <c r="D100" s="18">
        <f>((1+Tabla1[[#This Row],[intermensual]])^12)-1</f>
        <v>7.452216564693237E-2</v>
      </c>
      <c r="E100" s="18">
        <f>(Tabla1[[#This Row],[Value]]/B88)-1</f>
        <v>3.0201342281878985E-2</v>
      </c>
    </row>
    <row r="101" spans="1:5" x14ac:dyDescent="0.25">
      <c r="A101" s="17">
        <v>37712</v>
      </c>
      <c r="B101" s="16">
        <v>183.8</v>
      </c>
      <c r="C101" s="16">
        <f t="shared" si="1"/>
        <v>-2.1715526601518986E-3</v>
      </c>
      <c r="D101" s="18">
        <f>((1+Tabla1[[#This Row],[intermensual]])^12)-1</f>
        <v>-2.5749641507224696E-2</v>
      </c>
      <c r="E101" s="18">
        <f>(Tabla1[[#This Row],[Value]]/B89)-1</f>
        <v>2.2246941045606317E-2</v>
      </c>
    </row>
    <row r="102" spans="1:5" x14ac:dyDescent="0.25">
      <c r="A102" s="17">
        <v>37742</v>
      </c>
      <c r="B102" s="16">
        <v>183.5</v>
      </c>
      <c r="C102" s="16">
        <f t="shared" si="1"/>
        <v>-1.6322089227421843E-3</v>
      </c>
      <c r="D102" s="18">
        <f>((1+Tabla1[[#This Row],[intermensual]])^12)-1</f>
        <v>-1.9411629218023863E-2</v>
      </c>
      <c r="E102" s="18">
        <f>(Tabla1[[#This Row],[Value]]/B90)-1</f>
        <v>2.0578420467185721E-2</v>
      </c>
    </row>
    <row r="103" spans="1:5" x14ac:dyDescent="0.25">
      <c r="A103" s="17">
        <v>37773</v>
      </c>
      <c r="B103" s="16">
        <v>183.7</v>
      </c>
      <c r="C103" s="16">
        <f t="shared" si="1"/>
        <v>1.0899182561308063E-3</v>
      </c>
      <c r="D103" s="18">
        <f>((1+Tabla1[[#This Row],[intermensual]])^12)-1</f>
        <v>1.3157707454732215E-2</v>
      </c>
      <c r="E103" s="18">
        <f>(Tabla1[[#This Row],[Value]]/B91)-1</f>
        <v>2.1122846025569686E-2</v>
      </c>
    </row>
    <row r="104" spans="1:5" x14ac:dyDescent="0.25">
      <c r="A104" s="17">
        <v>37803</v>
      </c>
      <c r="B104" s="16">
        <v>183.9</v>
      </c>
      <c r="C104" s="16">
        <f t="shared" si="1"/>
        <v>1.0887316276537717E-3</v>
      </c>
      <c r="D104" s="18">
        <f>((1+Tabla1[[#This Row],[intermensual]])^12)-1</f>
        <v>1.3143296354258371E-2</v>
      </c>
      <c r="E104" s="18">
        <f>(Tabla1[[#This Row],[Value]]/B92)-1</f>
        <v>2.1099389228206533E-2</v>
      </c>
    </row>
    <row r="105" spans="1:5" x14ac:dyDescent="0.25">
      <c r="A105" s="17">
        <v>37834</v>
      </c>
      <c r="B105" s="16">
        <v>184.6</v>
      </c>
      <c r="C105" s="16">
        <f t="shared" si="1"/>
        <v>3.8064165307232223E-3</v>
      </c>
      <c r="D105" s="18">
        <f>((1+Tabla1[[#This Row],[intermensual]])^12)-1</f>
        <v>4.664549726206646E-2</v>
      </c>
      <c r="E105" s="18">
        <f>(Tabla1[[#This Row],[Value]]/B93)-1</f>
        <v>2.1582733812949728E-2</v>
      </c>
    </row>
    <row r="106" spans="1:5" x14ac:dyDescent="0.25">
      <c r="A106" s="17">
        <v>37865</v>
      </c>
      <c r="B106" s="16">
        <v>185.2</v>
      </c>
      <c r="C106" s="16">
        <f t="shared" si="1"/>
        <v>3.250270855904569E-3</v>
      </c>
      <c r="D106" s="18">
        <f>((1+Tabla1[[#This Row],[intermensual]])^12)-1</f>
        <v>3.9708101080908831E-2</v>
      </c>
      <c r="E106" s="18">
        <f>(Tabla1[[#This Row],[Value]]/B94)-1</f>
        <v>2.3204419889502725E-2</v>
      </c>
    </row>
    <row r="107" spans="1:5" x14ac:dyDescent="0.25">
      <c r="A107" s="17">
        <v>37895</v>
      </c>
      <c r="B107" s="16">
        <v>185</v>
      </c>
      <c r="C107" s="16">
        <f t="shared" si="1"/>
        <v>-1.0799136069113979E-3</v>
      </c>
      <c r="D107" s="18">
        <f>((1+Tabla1[[#This Row],[intermensual]])^12)-1</f>
        <v>-1.288226959671579E-2</v>
      </c>
      <c r="E107" s="18">
        <f>(Tabla1[[#This Row],[Value]]/B95)-1</f>
        <v>2.0408163265306145E-2</v>
      </c>
    </row>
    <row r="108" spans="1:5" x14ac:dyDescent="0.25">
      <c r="A108" s="17">
        <v>37926</v>
      </c>
      <c r="B108" s="16">
        <v>184.5</v>
      </c>
      <c r="C108" s="16">
        <f t="shared" si="1"/>
        <v>-2.7027027027026751E-3</v>
      </c>
      <c r="D108" s="18">
        <f>((1+Tabla1[[#This Row],[intermensual]])^12)-1</f>
        <v>-3.1954645685925542E-2</v>
      </c>
      <c r="E108" s="18">
        <f>(Tabla1[[#This Row],[Value]]/B96)-1</f>
        <v>1.7650303364588948E-2</v>
      </c>
    </row>
    <row r="109" spans="1:5" x14ac:dyDescent="0.25">
      <c r="A109" s="17">
        <v>37956</v>
      </c>
      <c r="B109" s="16">
        <v>184.3</v>
      </c>
      <c r="C109" s="16">
        <f t="shared" si="1"/>
        <v>-1.0840108401083404E-3</v>
      </c>
      <c r="D109" s="18">
        <f>((1+Tabla1[[#This Row],[intermensual]])^12)-1</f>
        <v>-1.2930854387646962E-2</v>
      </c>
      <c r="E109" s="18">
        <f>(Tabla1[[#This Row],[Value]]/B97)-1</f>
        <v>1.8794914317302513E-2</v>
      </c>
    </row>
    <row r="110" spans="1:5" x14ac:dyDescent="0.25">
      <c r="A110" s="17">
        <v>37987</v>
      </c>
      <c r="B110" s="16">
        <v>185.2</v>
      </c>
      <c r="C110" s="16">
        <f t="shared" si="1"/>
        <v>4.8833423765597406E-3</v>
      </c>
      <c r="D110" s="18">
        <f>((1+Tabla1[[#This Row],[intermensual]])^12)-1</f>
        <v>6.0199916100064366E-2</v>
      </c>
      <c r="E110" s="18">
        <f>(Tabla1[[#This Row],[Value]]/B98)-1</f>
        <v>1.9262520638414937E-2</v>
      </c>
    </row>
    <row r="111" spans="1:5" x14ac:dyDescent="0.25">
      <c r="A111" s="17">
        <v>38018</v>
      </c>
      <c r="B111" s="16">
        <v>186.2</v>
      </c>
      <c r="C111" s="16">
        <f t="shared" si="1"/>
        <v>5.3995680345573227E-3</v>
      </c>
      <c r="D111" s="18">
        <f>((1+Tabla1[[#This Row],[intermensual]])^12)-1</f>
        <v>6.6754126714016149E-2</v>
      </c>
      <c r="E111" s="18">
        <f>(Tabla1[[#This Row],[Value]]/B99)-1</f>
        <v>1.6930638995084513E-2</v>
      </c>
    </row>
    <row r="112" spans="1:5" x14ac:dyDescent="0.25">
      <c r="A112" s="17">
        <v>38047</v>
      </c>
      <c r="B112" s="16">
        <v>187.4</v>
      </c>
      <c r="C112" s="16">
        <f t="shared" si="1"/>
        <v>6.4446831364124435E-3</v>
      </c>
      <c r="D112" s="18">
        <f>((1+Tabla1[[#This Row],[intermensual]])^12)-1</f>
        <v>8.0137188584695762E-2</v>
      </c>
      <c r="E112" s="18">
        <f>(Tabla1[[#This Row],[Value]]/B100)-1</f>
        <v>1.7372421281216077E-2</v>
      </c>
    </row>
    <row r="113" spans="1:5" x14ac:dyDescent="0.25">
      <c r="A113" s="17">
        <v>38078</v>
      </c>
      <c r="B113" s="16">
        <v>188</v>
      </c>
      <c r="C113" s="16">
        <f t="shared" si="1"/>
        <v>3.2017075773744796E-3</v>
      </c>
      <c r="D113" s="18">
        <f>((1+Tabla1[[#This Row],[intermensual]])^12)-1</f>
        <v>3.9104325191119838E-2</v>
      </c>
      <c r="E113" s="18">
        <f>(Tabla1[[#This Row],[Value]]/B101)-1</f>
        <v>2.285092491838947E-2</v>
      </c>
    </row>
    <row r="114" spans="1:5" x14ac:dyDescent="0.25">
      <c r="A114" s="17">
        <v>38108</v>
      </c>
      <c r="B114" s="16">
        <v>189.1</v>
      </c>
      <c r="C114" s="16">
        <f t="shared" si="1"/>
        <v>5.8510638297872841E-3</v>
      </c>
      <c r="D114" s="18">
        <f>((1+Tabla1[[#This Row],[intermensual]])^12)-1</f>
        <v>7.2516926536115633E-2</v>
      </c>
      <c r="E114" s="18">
        <f>(Tabla1[[#This Row],[Value]]/B102)-1</f>
        <v>3.0517711171662132E-2</v>
      </c>
    </row>
    <row r="115" spans="1:5" x14ac:dyDescent="0.25">
      <c r="A115" s="17">
        <v>38139</v>
      </c>
      <c r="B115" s="16">
        <v>189.7</v>
      </c>
      <c r="C115" s="16">
        <f t="shared" si="1"/>
        <v>3.1729243786355887E-3</v>
      </c>
      <c r="D115" s="18">
        <f>((1+Tabla1[[#This Row],[intermensual]])^12)-1</f>
        <v>3.8746622126733632E-2</v>
      </c>
      <c r="E115" s="18">
        <f>(Tabla1[[#This Row],[Value]]/B103)-1</f>
        <v>3.2661948829613596E-2</v>
      </c>
    </row>
    <row r="116" spans="1:5" x14ac:dyDescent="0.25">
      <c r="A116" s="17">
        <v>38169</v>
      </c>
      <c r="B116" s="16">
        <v>189.4</v>
      </c>
      <c r="C116" s="16">
        <f t="shared" si="1"/>
        <v>-1.581444385872377E-3</v>
      </c>
      <c r="D116" s="18">
        <f>((1+Tabla1[[#This Row],[intermensual]])^12)-1</f>
        <v>-1.8813135893957167E-2</v>
      </c>
      <c r="E116" s="18">
        <f>(Tabla1[[#This Row],[Value]]/B104)-1</f>
        <v>2.9907558455682492E-2</v>
      </c>
    </row>
    <row r="117" spans="1:5" x14ac:dyDescent="0.25">
      <c r="A117" s="17">
        <v>38200</v>
      </c>
      <c r="B117" s="16">
        <v>189.5</v>
      </c>
      <c r="C117" s="16">
        <f t="shared" si="1"/>
        <v>5.2798310454060804E-4</v>
      </c>
      <c r="D117" s="18">
        <f>((1+Tabla1[[#This Row],[intermensual]])^12)-1</f>
        <v>6.3542282398996175E-3</v>
      </c>
      <c r="E117" s="18">
        <f>(Tabla1[[#This Row],[Value]]/B105)-1</f>
        <v>2.6543878656554831E-2</v>
      </c>
    </row>
    <row r="118" spans="1:5" x14ac:dyDescent="0.25">
      <c r="A118" s="17">
        <v>38231</v>
      </c>
      <c r="B118" s="16">
        <v>189.9</v>
      </c>
      <c r="C118" s="16">
        <f t="shared" si="1"/>
        <v>2.1108179419524475E-3</v>
      </c>
      <c r="D118" s="18">
        <f>((1+Tabla1[[#This Row],[intermensual]])^12)-1</f>
        <v>2.5625960689942717E-2</v>
      </c>
      <c r="E118" s="18">
        <f>(Tabla1[[#This Row],[Value]]/B106)-1</f>
        <v>2.5377969762419017E-2</v>
      </c>
    </row>
    <row r="119" spans="1:5" x14ac:dyDescent="0.25">
      <c r="A119" s="17">
        <v>38261</v>
      </c>
      <c r="B119" s="16">
        <v>190.9</v>
      </c>
      <c r="C119" s="16">
        <f t="shared" si="1"/>
        <v>5.26592943654558E-3</v>
      </c>
      <c r="D119" s="18">
        <f>((1+Tabla1[[#This Row],[intermensual]])^12)-1</f>
        <v>6.5053843288195967E-2</v>
      </c>
      <c r="E119" s="18">
        <f>(Tabla1[[#This Row],[Value]]/B107)-1</f>
        <v>3.189189189189201E-2</v>
      </c>
    </row>
    <row r="120" spans="1:5" x14ac:dyDescent="0.25">
      <c r="A120" s="17">
        <v>38292</v>
      </c>
      <c r="B120" s="16">
        <v>191</v>
      </c>
      <c r="C120" s="16">
        <f t="shared" si="1"/>
        <v>5.238344683080598E-4</v>
      </c>
      <c r="D120" s="18">
        <f>((1+Tabla1[[#This Row],[intermensual]])^12)-1</f>
        <v>6.3041558484455695E-3</v>
      </c>
      <c r="E120" s="18">
        <f>(Tabla1[[#This Row],[Value]]/B108)-1</f>
        <v>3.5230352303523116E-2</v>
      </c>
    </row>
    <row r="121" spans="1:5" x14ac:dyDescent="0.25">
      <c r="A121" s="17">
        <v>38322</v>
      </c>
      <c r="B121" s="16">
        <v>190.3</v>
      </c>
      <c r="C121" s="16">
        <f t="shared" si="1"/>
        <v>-3.6649214659685292E-3</v>
      </c>
      <c r="D121" s="18">
        <f>((1+Tabla1[[#This Row],[intermensual]])^12)-1</f>
        <v>-4.3103309660086908E-2</v>
      </c>
      <c r="E121" s="18">
        <f>(Tabla1[[#This Row],[Value]]/B109)-1</f>
        <v>3.255561584373301E-2</v>
      </c>
    </row>
    <row r="122" spans="1:5" x14ac:dyDescent="0.25">
      <c r="A122" s="17">
        <v>38353</v>
      </c>
      <c r="B122" s="16">
        <v>190.7</v>
      </c>
      <c r="C122" s="16">
        <f t="shared" si="1"/>
        <v>2.1019442984759884E-3</v>
      </c>
      <c r="D122" s="18">
        <f>((1+Tabla1[[#This Row],[intermensual]])^12)-1</f>
        <v>2.5516983570152973E-2</v>
      </c>
      <c r="E122" s="18">
        <f>(Tabla1[[#This Row],[Value]]/B110)-1</f>
        <v>2.9697624190064831E-2</v>
      </c>
    </row>
    <row r="123" spans="1:5" x14ac:dyDescent="0.25">
      <c r="A123" s="17">
        <v>38384</v>
      </c>
      <c r="B123" s="16">
        <v>191.8</v>
      </c>
      <c r="C123" s="16">
        <f t="shared" si="1"/>
        <v>5.7682223387520715E-3</v>
      </c>
      <c r="D123" s="18">
        <f>((1+Tabla1[[#This Row],[intermensual]])^12)-1</f>
        <v>7.145742177623049E-2</v>
      </c>
      <c r="E123" s="18">
        <f>(Tabla1[[#This Row],[Value]]/B111)-1</f>
        <v>3.0075187969925032E-2</v>
      </c>
    </row>
    <row r="124" spans="1:5" x14ac:dyDescent="0.25">
      <c r="A124" s="17">
        <v>38412</v>
      </c>
      <c r="B124" s="16">
        <v>193.3</v>
      </c>
      <c r="C124" s="16">
        <f t="shared" si="1"/>
        <v>7.8206465067778286E-3</v>
      </c>
      <c r="D124" s="18">
        <f>((1+Tabla1[[#This Row],[intermensual]])^12)-1</f>
        <v>9.7991591649242427E-2</v>
      </c>
      <c r="E124" s="18">
        <f>(Tabla1[[#This Row],[Value]]/B112)-1</f>
        <v>3.1483457844183604E-2</v>
      </c>
    </row>
    <row r="125" spans="1:5" x14ac:dyDescent="0.25">
      <c r="A125" s="17">
        <v>38443</v>
      </c>
      <c r="B125" s="16">
        <v>194.6</v>
      </c>
      <c r="C125" s="16">
        <f t="shared" si="1"/>
        <v>6.7252974650799935E-3</v>
      </c>
      <c r="D125" s="18">
        <f>((1+Tabla1[[#This Row],[intermensual]])^12)-1</f>
        <v>8.3756668701460146E-2</v>
      </c>
      <c r="E125" s="18">
        <f>(Tabla1[[#This Row],[Value]]/B113)-1</f>
        <v>3.5106382978723483E-2</v>
      </c>
    </row>
    <row r="126" spans="1:5" x14ac:dyDescent="0.25">
      <c r="A126" s="17">
        <v>38473</v>
      </c>
      <c r="B126" s="16">
        <v>194.4</v>
      </c>
      <c r="C126" s="16">
        <f t="shared" si="1"/>
        <v>-1.0277492291880241E-3</v>
      </c>
      <c r="D126" s="18">
        <f>((1+Tabla1[[#This Row],[intermensual]])^12)-1</f>
        <v>-1.2263515306740858E-2</v>
      </c>
      <c r="E126" s="18">
        <f>(Tabla1[[#This Row],[Value]]/B114)-1</f>
        <v>2.8027498677948293E-2</v>
      </c>
    </row>
    <row r="127" spans="1:5" x14ac:dyDescent="0.25">
      <c r="A127" s="17">
        <v>38504</v>
      </c>
      <c r="B127" s="16">
        <v>194.5</v>
      </c>
      <c r="C127" s="16">
        <f t="shared" si="1"/>
        <v>5.1440329218110925E-4</v>
      </c>
      <c r="D127" s="18">
        <f>((1+Tabla1[[#This Row],[intermensual]])^12)-1</f>
        <v>6.1903337958248983E-3</v>
      </c>
      <c r="E127" s="18">
        <f>(Tabla1[[#This Row],[Value]]/B115)-1</f>
        <v>2.530311017395892E-2</v>
      </c>
    </row>
    <row r="128" spans="1:5" x14ac:dyDescent="0.25">
      <c r="A128" s="17">
        <v>38534</v>
      </c>
      <c r="B128" s="16">
        <v>195.4</v>
      </c>
      <c r="C128" s="16">
        <f t="shared" si="1"/>
        <v>4.6272493573265017E-3</v>
      </c>
      <c r="D128" s="18">
        <f>((1+Tabla1[[#This Row],[intermensual]])^12)-1</f>
        <v>5.6962172458673965E-2</v>
      </c>
      <c r="E128" s="18">
        <f>(Tabla1[[#This Row],[Value]]/B116)-1</f>
        <v>3.1678986272439369E-2</v>
      </c>
    </row>
    <row r="129" spans="1:5" x14ac:dyDescent="0.25">
      <c r="A129" s="17">
        <v>38565</v>
      </c>
      <c r="B129" s="16">
        <v>196.4</v>
      </c>
      <c r="C129" s="16">
        <f t="shared" si="1"/>
        <v>5.1177072671442225E-3</v>
      </c>
      <c r="D129" s="18">
        <f>((1+Tabla1[[#This Row],[intermensual]])^12)-1</f>
        <v>6.3170919031853678E-2</v>
      </c>
      <c r="E129" s="18">
        <f>(Tabla1[[#This Row],[Value]]/B117)-1</f>
        <v>3.641160949868083E-2</v>
      </c>
    </row>
    <row r="130" spans="1:5" x14ac:dyDescent="0.25">
      <c r="A130" s="17">
        <v>38596</v>
      </c>
      <c r="B130" s="16">
        <v>198.8</v>
      </c>
      <c r="C130" s="16">
        <f t="shared" si="1"/>
        <v>1.2219959266802416E-2</v>
      </c>
      <c r="D130" s="18">
        <f>((1+Tabla1[[#This Row],[intermensual]])^12)-1</f>
        <v>0.15690782711740847</v>
      </c>
      <c r="E130" s="18">
        <f>(Tabla1[[#This Row],[Value]]/B118)-1</f>
        <v>4.6866771985255351E-2</v>
      </c>
    </row>
    <row r="131" spans="1:5" x14ac:dyDescent="0.25">
      <c r="A131" s="17">
        <v>38626</v>
      </c>
      <c r="B131" s="16">
        <v>199.2</v>
      </c>
      <c r="C131" s="16">
        <f t="shared" si="1"/>
        <v>2.012072434607548E-3</v>
      </c>
      <c r="D131" s="18">
        <f>((1+Tabla1[[#This Row],[intermensual]])^12)-1</f>
        <v>2.4413866160251541E-2</v>
      </c>
      <c r="E131" s="18">
        <f>(Tabla1[[#This Row],[Value]]/B119)-1</f>
        <v>4.3478260869565188E-2</v>
      </c>
    </row>
    <row r="132" spans="1:5" x14ac:dyDescent="0.25">
      <c r="A132" s="17">
        <v>38657</v>
      </c>
      <c r="B132" s="16">
        <v>197.6</v>
      </c>
      <c r="C132" s="16">
        <f t="shared" ref="C132:C195" si="2">B132/B131-1</f>
        <v>-8.0321285140562138E-3</v>
      </c>
      <c r="D132" s="18">
        <f>((1+Tabla1[[#This Row],[intermensual]])^12)-1</f>
        <v>-9.2239514839697057E-2</v>
      </c>
      <c r="E132" s="18">
        <f>(Tabla1[[#This Row],[Value]]/B120)-1</f>
        <v>3.4554973821989465E-2</v>
      </c>
    </row>
    <row r="133" spans="1:5" x14ac:dyDescent="0.25">
      <c r="A133" s="17">
        <v>38687</v>
      </c>
      <c r="B133" s="16">
        <v>196.8</v>
      </c>
      <c r="C133" s="16">
        <f t="shared" si="2"/>
        <v>-4.0485829959513442E-3</v>
      </c>
      <c r="D133" s="18">
        <f>((1+Tabla1[[#This Row],[intermensual]])^12)-1</f>
        <v>-4.7515655510041221E-2</v>
      </c>
      <c r="E133" s="18">
        <f>(Tabla1[[#This Row],[Value]]/B121)-1</f>
        <v>3.4156594850236477E-2</v>
      </c>
    </row>
    <row r="134" spans="1:5" x14ac:dyDescent="0.25">
      <c r="A134" s="17">
        <v>38718</v>
      </c>
      <c r="B134" s="16">
        <v>198.3</v>
      </c>
      <c r="C134" s="16">
        <f t="shared" si="2"/>
        <v>7.6219512195121464E-3</v>
      </c>
      <c r="D134" s="18">
        <f>((1+Tabla1[[#This Row],[intermensual]])^12)-1</f>
        <v>9.539673300031426E-2</v>
      </c>
      <c r="E134" s="18">
        <f>(Tabla1[[#This Row],[Value]]/B122)-1</f>
        <v>3.9853172522286373E-2</v>
      </c>
    </row>
    <row r="135" spans="1:5" x14ac:dyDescent="0.25">
      <c r="A135" s="17">
        <v>38749</v>
      </c>
      <c r="B135" s="16">
        <v>198.7</v>
      </c>
      <c r="C135" s="16">
        <f t="shared" si="2"/>
        <v>2.0171457387794245E-3</v>
      </c>
      <c r="D135" s="18">
        <f>((1+Tabla1[[#This Row],[intermensual]])^12)-1</f>
        <v>2.44761086183507E-2</v>
      </c>
      <c r="E135" s="18">
        <f>(Tabla1[[#This Row],[Value]]/B123)-1</f>
        <v>3.59749739311781E-2</v>
      </c>
    </row>
    <row r="136" spans="1:5" x14ac:dyDescent="0.25">
      <c r="A136" s="17">
        <v>38777</v>
      </c>
      <c r="B136" s="16">
        <v>199.8</v>
      </c>
      <c r="C136" s="16">
        <f t="shared" si="2"/>
        <v>5.5359838953197293E-3</v>
      </c>
      <c r="D136" s="18">
        <f>((1+Tabla1[[#This Row],[intermensual]])^12)-1</f>
        <v>6.8492311211847845E-2</v>
      </c>
      <c r="E136" s="18">
        <f>(Tabla1[[#This Row],[Value]]/B124)-1</f>
        <v>3.3626487325400856E-2</v>
      </c>
    </row>
    <row r="137" spans="1:5" x14ac:dyDescent="0.25">
      <c r="A137" s="17">
        <v>38808</v>
      </c>
      <c r="B137" s="16">
        <v>201.5</v>
      </c>
      <c r="C137" s="16">
        <f t="shared" si="2"/>
        <v>8.5085085085083723E-3</v>
      </c>
      <c r="D137" s="18">
        <f>((1+Tabla1[[#This Row],[intermensual]])^12)-1</f>
        <v>0.10701829702459964</v>
      </c>
      <c r="E137" s="18">
        <f>(Tabla1[[#This Row],[Value]]/B125)-1</f>
        <v>3.5457348406988665E-2</v>
      </c>
    </row>
    <row r="138" spans="1:5" x14ac:dyDescent="0.25">
      <c r="A138" s="17">
        <v>38838</v>
      </c>
      <c r="B138" s="16">
        <v>202.5</v>
      </c>
      <c r="C138" s="16">
        <f t="shared" si="2"/>
        <v>4.9627791563275903E-3</v>
      </c>
      <c r="D138" s="18">
        <f>((1+Tabla1[[#This Row],[intermensual]])^12)-1</f>
        <v>6.120606863475353E-2</v>
      </c>
      <c r="E138" s="18">
        <f>(Tabla1[[#This Row],[Value]]/B126)-1</f>
        <v>4.1666666666666741E-2</v>
      </c>
    </row>
    <row r="139" spans="1:5" x14ac:dyDescent="0.25">
      <c r="A139" s="17">
        <v>38869</v>
      </c>
      <c r="B139" s="16">
        <v>202.9</v>
      </c>
      <c r="C139" s="16">
        <f t="shared" si="2"/>
        <v>1.9753086419753707E-3</v>
      </c>
      <c r="D139" s="18">
        <f>((1+Tabla1[[#This Row],[intermensual]])^12)-1</f>
        <v>2.3962928599157607E-2</v>
      </c>
      <c r="E139" s="18">
        <f>(Tabla1[[#This Row],[Value]]/B127)-1</f>
        <v>4.3187660668380534E-2</v>
      </c>
    </row>
    <row r="140" spans="1:5" x14ac:dyDescent="0.25">
      <c r="A140" s="17">
        <v>38899</v>
      </c>
      <c r="B140" s="16">
        <v>203.5</v>
      </c>
      <c r="C140" s="16">
        <f t="shared" si="2"/>
        <v>2.9571217348447476E-3</v>
      </c>
      <c r="D140" s="18">
        <f>((1+Tabla1[[#This Row],[intermensual]])^12)-1</f>
        <v>3.6068329326343518E-2</v>
      </c>
      <c r="E140" s="18">
        <f>(Tabla1[[#This Row],[Value]]/B128)-1</f>
        <v>4.1453428863869046E-2</v>
      </c>
    </row>
    <row r="141" spans="1:5" x14ac:dyDescent="0.25">
      <c r="A141" s="17">
        <v>38930</v>
      </c>
      <c r="B141" s="16">
        <v>203.9</v>
      </c>
      <c r="C141" s="16">
        <f t="shared" si="2"/>
        <v>1.9656019656020263E-3</v>
      </c>
      <c r="D141" s="18">
        <f>((1+Tabla1[[#This Row],[intermensual]])^12)-1</f>
        <v>2.38438987533931E-2</v>
      </c>
      <c r="E141" s="18">
        <f>(Tabla1[[#This Row],[Value]]/B129)-1</f>
        <v>3.8187372708757605E-2</v>
      </c>
    </row>
    <row r="142" spans="1:5" x14ac:dyDescent="0.25">
      <c r="A142" s="17">
        <v>38961</v>
      </c>
      <c r="B142" s="16">
        <v>202.9</v>
      </c>
      <c r="C142" s="16">
        <f t="shared" si="2"/>
        <v>-4.9043648847474364E-3</v>
      </c>
      <c r="D142" s="18">
        <f>((1+Tabla1[[#This Row],[intermensual]])^12)-1</f>
        <v>-5.7290562020878677E-2</v>
      </c>
      <c r="E142" s="18">
        <f>(Tabla1[[#This Row],[Value]]/B130)-1</f>
        <v>2.0623742454728422E-2</v>
      </c>
    </row>
    <row r="143" spans="1:5" x14ac:dyDescent="0.25">
      <c r="A143" s="17">
        <v>38991</v>
      </c>
      <c r="B143" s="16">
        <v>201.8</v>
      </c>
      <c r="C143" s="16">
        <f t="shared" si="2"/>
        <v>-5.4213898472152966E-3</v>
      </c>
      <c r="D143" s="18">
        <f>((1+Tabla1[[#This Row],[intermensual]])^12)-1</f>
        <v>-6.3151472735950898E-2</v>
      </c>
      <c r="E143" s="18">
        <f>(Tabla1[[#This Row],[Value]]/B131)-1</f>
        <v>1.3052208835341528E-2</v>
      </c>
    </row>
    <row r="144" spans="1:5" x14ac:dyDescent="0.25">
      <c r="A144" s="17">
        <v>39022</v>
      </c>
      <c r="B144" s="16">
        <v>201.5</v>
      </c>
      <c r="C144" s="16">
        <f t="shared" si="2"/>
        <v>-1.4866204162538033E-3</v>
      </c>
      <c r="D144" s="18">
        <f>((1+Tabla1[[#This Row],[intermensual]])^12)-1</f>
        <v>-1.7694302733789802E-2</v>
      </c>
      <c r="E144" s="18">
        <f>(Tabla1[[#This Row],[Value]]/B132)-1</f>
        <v>1.9736842105263275E-2</v>
      </c>
    </row>
    <row r="145" spans="1:5" x14ac:dyDescent="0.25">
      <c r="A145" s="17">
        <v>39052</v>
      </c>
      <c r="B145" s="16">
        <v>201.8</v>
      </c>
      <c r="C145" s="16">
        <f t="shared" si="2"/>
        <v>1.4888337468983437E-3</v>
      </c>
      <c r="D145" s="18">
        <f>((1+Tabla1[[#This Row],[intermensual]])^12)-1</f>
        <v>1.8013030753087689E-2</v>
      </c>
      <c r="E145" s="18">
        <f>(Tabla1[[#This Row],[Value]]/B133)-1</f>
        <v>2.5406504065040636E-2</v>
      </c>
    </row>
    <row r="146" spans="1:5" x14ac:dyDescent="0.25">
      <c r="A146" s="17">
        <v>39083</v>
      </c>
      <c r="B146" s="16">
        <v>202.416</v>
      </c>
      <c r="C146" s="16">
        <f t="shared" si="2"/>
        <v>3.0525272547075044E-3</v>
      </c>
      <c r="D146" s="18">
        <f>((1+Tabla1[[#This Row],[intermensual]])^12)-1</f>
        <v>3.7251610645975708E-2</v>
      </c>
      <c r="E146" s="18">
        <f>(Tabla1[[#This Row],[Value]]/B134)-1</f>
        <v>2.0756429652042385E-2</v>
      </c>
    </row>
    <row r="147" spans="1:5" x14ac:dyDescent="0.25">
      <c r="A147" s="17">
        <v>39114</v>
      </c>
      <c r="B147" s="16">
        <v>203.499</v>
      </c>
      <c r="C147" s="16">
        <f t="shared" si="2"/>
        <v>5.3503675598767231E-3</v>
      </c>
      <c r="D147" s="18">
        <f>((1+Tabla1[[#This Row],[intermensual]])^12)-1</f>
        <v>6.6127860057972221E-2</v>
      </c>
      <c r="E147" s="18">
        <f>(Tabla1[[#This Row],[Value]]/B135)-1</f>
        <v>2.4151987921489759E-2</v>
      </c>
    </row>
    <row r="148" spans="1:5" x14ac:dyDescent="0.25">
      <c r="A148" s="17">
        <v>39142</v>
      </c>
      <c r="B148" s="16">
        <v>205.352</v>
      </c>
      <c r="C148" s="16">
        <f t="shared" si="2"/>
        <v>9.1056958510853381E-3</v>
      </c>
      <c r="D148" s="18">
        <f>((1+Tabla1[[#This Row],[intermensual]])^12)-1</f>
        <v>0.11491020440611877</v>
      </c>
      <c r="E148" s="18">
        <f>(Tabla1[[#This Row],[Value]]/B136)-1</f>
        <v>2.7787787787787677E-2</v>
      </c>
    </row>
    <row r="149" spans="1:5" x14ac:dyDescent="0.25">
      <c r="A149" s="17">
        <v>39173</v>
      </c>
      <c r="B149" s="16">
        <v>206.68600000000001</v>
      </c>
      <c r="C149" s="16">
        <f t="shared" si="2"/>
        <v>6.4961626865089883E-3</v>
      </c>
      <c r="D149" s="18">
        <f>((1+Tabla1[[#This Row],[intermensual]])^12)-1</f>
        <v>8.0800362108105928E-2</v>
      </c>
      <c r="E149" s="18">
        <f>(Tabla1[[#This Row],[Value]]/B137)-1</f>
        <v>2.5736972704714756E-2</v>
      </c>
    </row>
    <row r="150" spans="1:5" x14ac:dyDescent="0.25">
      <c r="A150" s="17">
        <v>39203</v>
      </c>
      <c r="B150" s="16">
        <v>207.94900000000001</v>
      </c>
      <c r="C150" s="16">
        <f t="shared" si="2"/>
        <v>6.110718674704696E-3</v>
      </c>
      <c r="D150" s="18">
        <f>((1+Tabla1[[#This Row],[intermensual]])^12)-1</f>
        <v>7.5844018870125707E-2</v>
      </c>
      <c r="E150" s="18">
        <f>(Tabla1[[#This Row],[Value]]/B138)-1</f>
        <v>2.6908641975308623E-2</v>
      </c>
    </row>
    <row r="151" spans="1:5" x14ac:dyDescent="0.25">
      <c r="A151" s="17">
        <v>39234</v>
      </c>
      <c r="B151" s="16">
        <v>208.352</v>
      </c>
      <c r="C151" s="16">
        <f t="shared" si="2"/>
        <v>1.9379751766057662E-3</v>
      </c>
      <c r="D151" s="18">
        <f>((1+Tabla1[[#This Row],[intermensual]])^12)-1</f>
        <v>2.3505189757196066E-2</v>
      </c>
      <c r="E151" s="18">
        <f>(Tabla1[[#This Row],[Value]]/B139)-1</f>
        <v>2.6870379497289321E-2</v>
      </c>
    </row>
    <row r="152" spans="1:5" x14ac:dyDescent="0.25">
      <c r="A152" s="17">
        <v>39264</v>
      </c>
      <c r="B152" s="16">
        <v>208.29900000000001</v>
      </c>
      <c r="C152" s="16">
        <f t="shared" si="2"/>
        <v>-2.543772078021922E-4</v>
      </c>
      <c r="D152" s="18">
        <f>((1+Tabla1[[#This Row],[intermensual]])^12)-1</f>
        <v>-3.0482594003805596E-3</v>
      </c>
      <c r="E152" s="18">
        <f>(Tabla1[[#This Row],[Value]]/B140)-1</f>
        <v>2.3582309582309557E-2</v>
      </c>
    </row>
    <row r="153" spans="1:5" x14ac:dyDescent="0.25">
      <c r="A153" s="17">
        <v>39295</v>
      </c>
      <c r="B153" s="16">
        <v>207.917</v>
      </c>
      <c r="C153" s="16">
        <f t="shared" si="2"/>
        <v>-1.8339022270870142E-3</v>
      </c>
      <c r="D153" s="18">
        <f>((1+Tabla1[[#This Row],[intermensual]])^12)-1</f>
        <v>-2.1786207025999094E-2</v>
      </c>
      <c r="E153" s="18">
        <f>(Tabla1[[#This Row],[Value]]/B141)-1</f>
        <v>1.9700833742030355E-2</v>
      </c>
    </row>
    <row r="154" spans="1:5" x14ac:dyDescent="0.25">
      <c r="A154" s="17">
        <v>39326</v>
      </c>
      <c r="B154" s="16">
        <v>208.49</v>
      </c>
      <c r="C154" s="16">
        <f t="shared" si="2"/>
        <v>2.755907405358915E-3</v>
      </c>
      <c r="D154" s="18">
        <f>((1+Tabla1[[#This Row],[intermensual]])^12)-1</f>
        <v>3.3576794097001539E-2</v>
      </c>
      <c r="E154" s="18">
        <f>(Tabla1[[#This Row],[Value]]/B142)-1</f>
        <v>2.755051749630355E-2</v>
      </c>
    </row>
    <row r="155" spans="1:5" x14ac:dyDescent="0.25">
      <c r="A155" s="17">
        <v>39356</v>
      </c>
      <c r="B155" s="16">
        <v>208.93600000000001</v>
      </c>
      <c r="C155" s="16">
        <f t="shared" si="2"/>
        <v>2.1391913281212371E-3</v>
      </c>
      <c r="D155" s="18">
        <f>((1+Tabla1[[#This Row],[intermensual]])^12)-1</f>
        <v>2.5974485180736639E-2</v>
      </c>
      <c r="E155" s="18">
        <f>(Tabla1[[#This Row],[Value]]/B143)-1</f>
        <v>3.5361744301288356E-2</v>
      </c>
    </row>
    <row r="156" spans="1:5" x14ac:dyDescent="0.25">
      <c r="A156" s="17">
        <v>39387</v>
      </c>
      <c r="B156" s="16">
        <v>210.17699999999999</v>
      </c>
      <c r="C156" s="16">
        <f t="shared" si="2"/>
        <v>5.9396178734156813E-3</v>
      </c>
      <c r="D156" s="18">
        <f>((1+Tabla1[[#This Row],[intermensual]])^12)-1</f>
        <v>7.3650554161866166E-2</v>
      </c>
      <c r="E156" s="18">
        <f>(Tabla1[[#This Row],[Value]]/B144)-1</f>
        <v>4.3062034739454136E-2</v>
      </c>
    </row>
    <row r="157" spans="1:5" x14ac:dyDescent="0.25">
      <c r="A157" s="17">
        <v>39417</v>
      </c>
      <c r="B157" s="16">
        <v>210.036</v>
      </c>
      <c r="C157" s="16">
        <f t="shared" si="2"/>
        <v>-6.7086312964781403E-4</v>
      </c>
      <c r="D157" s="18">
        <f>((1+Tabla1[[#This Row],[intermensual]])^12)-1</f>
        <v>-8.0207200951750712E-3</v>
      </c>
      <c r="E157" s="18">
        <f>(Tabla1[[#This Row],[Value]]/B145)-1</f>
        <v>4.0812685827551931E-2</v>
      </c>
    </row>
    <row r="158" spans="1:5" x14ac:dyDescent="0.25">
      <c r="A158" s="17">
        <v>39448</v>
      </c>
      <c r="B158" s="16">
        <v>211.08</v>
      </c>
      <c r="C158" s="16">
        <f t="shared" si="2"/>
        <v>4.9705764726046819E-3</v>
      </c>
      <c r="D158" s="18">
        <f>((1+Tabla1[[#This Row],[intermensual]])^12)-1</f>
        <v>6.1304877219155562E-2</v>
      </c>
      <c r="E158" s="18">
        <f>(Tabla1[[#This Row],[Value]]/B146)-1</f>
        <v>4.2802940479013563E-2</v>
      </c>
    </row>
    <row r="159" spans="1:5" x14ac:dyDescent="0.25">
      <c r="A159" s="17">
        <v>39479</v>
      </c>
      <c r="B159" s="16">
        <v>211.69300000000001</v>
      </c>
      <c r="C159" s="16">
        <f t="shared" si="2"/>
        <v>2.9041121849535667E-3</v>
      </c>
      <c r="D159" s="18">
        <f>((1+Tabla1[[#This Row],[intermensual]])^12)-1</f>
        <v>3.5411405290951992E-2</v>
      </c>
      <c r="E159" s="18">
        <f>(Tabla1[[#This Row],[Value]]/B147)-1</f>
        <v>4.0265554130487269E-2</v>
      </c>
    </row>
    <row r="160" spans="1:5" x14ac:dyDescent="0.25">
      <c r="A160" s="17">
        <v>39508</v>
      </c>
      <c r="B160" s="16">
        <v>213.52799999999999</v>
      </c>
      <c r="C160" s="16">
        <f t="shared" si="2"/>
        <v>8.6682129309896272E-3</v>
      </c>
      <c r="D160" s="18">
        <f>((1+Tabla1[[#This Row],[intermensual]])^12)-1</f>
        <v>0.10912377988697353</v>
      </c>
      <c r="E160" s="18">
        <f>(Tabla1[[#This Row],[Value]]/B148)-1</f>
        <v>3.981456231251701E-2</v>
      </c>
    </row>
    <row r="161" spans="1:5" x14ac:dyDescent="0.25">
      <c r="A161" s="17">
        <v>39539</v>
      </c>
      <c r="B161" s="16">
        <v>214.82300000000001</v>
      </c>
      <c r="C161" s="16">
        <f t="shared" si="2"/>
        <v>6.0647783897194163E-3</v>
      </c>
      <c r="D161" s="18">
        <f>((1+Tabla1[[#This Row],[intermensual]])^12)-1</f>
        <v>7.5254674145408984E-2</v>
      </c>
      <c r="E161" s="18">
        <f>(Tabla1[[#This Row],[Value]]/B149)-1</f>
        <v>3.9368897748275122E-2</v>
      </c>
    </row>
    <row r="162" spans="1:5" x14ac:dyDescent="0.25">
      <c r="A162" s="17">
        <v>39569</v>
      </c>
      <c r="B162" s="16">
        <v>216.63200000000001</v>
      </c>
      <c r="C162" s="16">
        <f t="shared" si="2"/>
        <v>8.4208860317562806E-3</v>
      </c>
      <c r="D162" s="18">
        <f>((1+Tabla1[[#This Row],[intermensual]])^12)-1</f>
        <v>0.1058646724923813</v>
      </c>
      <c r="E162" s="18">
        <f>(Tabla1[[#This Row],[Value]]/B150)-1</f>
        <v>4.17554304180352E-2</v>
      </c>
    </row>
    <row r="163" spans="1:5" x14ac:dyDescent="0.25">
      <c r="A163" s="17">
        <v>39600</v>
      </c>
      <c r="B163" s="16">
        <v>218.815</v>
      </c>
      <c r="C163" s="16">
        <f t="shared" si="2"/>
        <v>1.0076996934894167E-2</v>
      </c>
      <c r="D163" s="18">
        <f>((1+Tabla1[[#This Row],[intermensual]])^12)-1</f>
        <v>0.12785629897813156</v>
      </c>
      <c r="E163" s="18">
        <f>(Tabla1[[#This Row],[Value]]/B151)-1</f>
        <v>5.0217900476117405E-2</v>
      </c>
    </row>
    <row r="164" spans="1:5" x14ac:dyDescent="0.25">
      <c r="A164" s="17">
        <v>39630</v>
      </c>
      <c r="B164" s="16">
        <v>219.964</v>
      </c>
      <c r="C164" s="16">
        <f t="shared" si="2"/>
        <v>5.2510111281218741E-3</v>
      </c>
      <c r="D164" s="18">
        <f>((1+Tabla1[[#This Row],[intermensual]])^12)-1</f>
        <v>6.4864191919782321E-2</v>
      </c>
      <c r="E164" s="18">
        <f>(Tabla1[[#This Row],[Value]]/B152)-1</f>
        <v>5.6001229002539565E-2</v>
      </c>
    </row>
    <row r="165" spans="1:5" x14ac:dyDescent="0.25">
      <c r="A165" s="17">
        <v>39661</v>
      </c>
      <c r="B165" s="16">
        <v>219.08600000000001</v>
      </c>
      <c r="C165" s="16">
        <f t="shared" si="2"/>
        <v>-3.9915622556417896E-3</v>
      </c>
      <c r="D165" s="18">
        <f>((1+Tabla1[[#This Row],[intermensual]])^12)-1</f>
        <v>-4.6861063727679175E-2</v>
      </c>
      <c r="E165" s="18">
        <f>(Tabla1[[#This Row],[Value]]/B153)-1</f>
        <v>5.3718551152623473E-2</v>
      </c>
    </row>
    <row r="166" spans="1:5" x14ac:dyDescent="0.25">
      <c r="A166" s="17">
        <v>39692</v>
      </c>
      <c r="B166" s="16">
        <v>218.78299999999999</v>
      </c>
      <c r="C166" s="16">
        <f t="shared" si="2"/>
        <v>-1.3830185406644713E-3</v>
      </c>
      <c r="D166" s="18">
        <f>((1+Tabla1[[#This Row],[intermensual]])^12)-1</f>
        <v>-1.6470561800408179E-2</v>
      </c>
      <c r="E166" s="18">
        <f>(Tabla1[[#This Row],[Value]]/B154)-1</f>
        <v>4.9369274305721911E-2</v>
      </c>
    </row>
    <row r="167" spans="1:5" x14ac:dyDescent="0.25">
      <c r="A167" s="17">
        <v>39722</v>
      </c>
      <c r="B167" s="16">
        <v>216.57300000000001</v>
      </c>
      <c r="C167" s="16">
        <f t="shared" si="2"/>
        <v>-1.010133328457874E-2</v>
      </c>
      <c r="D167" s="18">
        <f>((1+Tabla1[[#This Row],[intermensual]])^12)-1</f>
        <v>-0.11470324637148055</v>
      </c>
      <c r="E167" s="18">
        <f>(Tabla1[[#This Row],[Value]]/B155)-1</f>
        <v>3.655186277137501E-2</v>
      </c>
    </row>
    <row r="168" spans="1:5" x14ac:dyDescent="0.25">
      <c r="A168" s="17">
        <v>39753</v>
      </c>
      <c r="B168" s="16">
        <v>212.42500000000001</v>
      </c>
      <c r="C168" s="16">
        <f t="shared" si="2"/>
        <v>-1.9152895328595876E-2</v>
      </c>
      <c r="D168" s="18">
        <f>((1+Tabla1[[#This Row],[intermensual]])^12)-1</f>
        <v>-0.20710482819857612</v>
      </c>
      <c r="E168" s="18">
        <f>(Tabla1[[#This Row],[Value]]/B156)-1</f>
        <v>1.0695746918073956E-2</v>
      </c>
    </row>
    <row r="169" spans="1:5" x14ac:dyDescent="0.25">
      <c r="A169" s="17">
        <v>39783</v>
      </c>
      <c r="B169" s="16">
        <v>210.22800000000001</v>
      </c>
      <c r="C169" s="16">
        <f t="shared" si="2"/>
        <v>-1.0342473814287434E-2</v>
      </c>
      <c r="D169" s="18">
        <f>((1+Tabla1[[#This Row],[intermensual]])^12)-1</f>
        <v>-0.11728769438691433</v>
      </c>
      <c r="E169" s="18">
        <f>(Tabla1[[#This Row],[Value]]/B157)-1</f>
        <v>9.1412900645604367E-4</v>
      </c>
    </row>
    <row r="170" spans="1:5" x14ac:dyDescent="0.25">
      <c r="A170" s="17">
        <v>39814</v>
      </c>
      <c r="B170" s="16">
        <v>211.143</v>
      </c>
      <c r="C170" s="16">
        <f t="shared" si="2"/>
        <v>4.3524173754210249E-3</v>
      </c>
      <c r="D170" s="18">
        <f>((1+Tabla1[[#This Row],[intermensual]])^12)-1</f>
        <v>5.3497599865060641E-2</v>
      </c>
      <c r="E170" s="18">
        <f>(Tabla1[[#This Row],[Value]]/B158)-1</f>
        <v>2.984650369528552E-4</v>
      </c>
    </row>
    <row r="171" spans="1:5" x14ac:dyDescent="0.25">
      <c r="A171" s="17">
        <v>39845</v>
      </c>
      <c r="B171" s="16">
        <v>212.19300000000001</v>
      </c>
      <c r="C171" s="16">
        <f t="shared" si="2"/>
        <v>4.9729330359047363E-3</v>
      </c>
      <c r="D171" s="18">
        <f>((1+Tabla1[[#This Row],[intermensual]])^12)-1</f>
        <v>6.1334741548780602E-2</v>
      </c>
      <c r="E171" s="18">
        <f>(Tabla1[[#This Row],[Value]]/B159)-1</f>
        <v>2.361910880378737E-3</v>
      </c>
    </row>
    <row r="172" spans="1:5" x14ac:dyDescent="0.25">
      <c r="A172" s="17">
        <v>39873</v>
      </c>
      <c r="B172" s="16">
        <v>212.709</v>
      </c>
      <c r="C172" s="16">
        <f t="shared" si="2"/>
        <v>2.4317484554154944E-3</v>
      </c>
      <c r="D172" s="18">
        <f>((1+Tabla1[[#This Row],[intermensual]])^12)-1</f>
        <v>2.9574446856747372E-2</v>
      </c>
      <c r="E172" s="18">
        <f>(Tabla1[[#This Row],[Value]]/B160)-1</f>
        <v>-3.8355625491738321E-3</v>
      </c>
    </row>
    <row r="173" spans="1:5" x14ac:dyDescent="0.25">
      <c r="A173" s="17">
        <v>39904</v>
      </c>
      <c r="B173" s="16">
        <v>213.24</v>
      </c>
      <c r="C173" s="16">
        <f t="shared" si="2"/>
        <v>2.4963682777880969E-3</v>
      </c>
      <c r="D173" s="18">
        <f>((1+Tabla1[[#This Row],[intermensual]])^12)-1</f>
        <v>3.0371163577359139E-2</v>
      </c>
      <c r="E173" s="18">
        <f>(Tabla1[[#This Row],[Value]]/B161)-1</f>
        <v>-7.3688571521671742E-3</v>
      </c>
    </row>
    <row r="174" spans="1:5" x14ac:dyDescent="0.25">
      <c r="A174" s="17">
        <v>39934</v>
      </c>
      <c r="B174" s="16">
        <v>213.85599999999999</v>
      </c>
      <c r="C174" s="16">
        <f t="shared" si="2"/>
        <v>2.8887638341774657E-3</v>
      </c>
      <c r="D174" s="18">
        <f>((1+Tabla1[[#This Row],[intermensual]])^12)-1</f>
        <v>3.5221271223139006E-2</v>
      </c>
      <c r="E174" s="18">
        <f>(Tabla1[[#This Row],[Value]]/B162)-1</f>
        <v>-1.2814357989586078E-2</v>
      </c>
    </row>
    <row r="175" spans="1:5" x14ac:dyDescent="0.25">
      <c r="A175" s="17">
        <v>39965</v>
      </c>
      <c r="B175" s="16">
        <v>215.69300000000001</v>
      </c>
      <c r="C175" s="16">
        <f t="shared" si="2"/>
        <v>8.589892263953347E-3</v>
      </c>
      <c r="D175" s="18">
        <f>((1+Tabla1[[#This Row],[intermensual]])^12)-1</f>
        <v>0.10809077150969193</v>
      </c>
      <c r="E175" s="18">
        <f>(Tabla1[[#This Row],[Value]]/B163)-1</f>
        <v>-1.4267760436898702E-2</v>
      </c>
    </row>
    <row r="176" spans="1:5" x14ac:dyDescent="0.25">
      <c r="A176" s="17">
        <v>39995</v>
      </c>
      <c r="B176" s="16">
        <v>215.351</v>
      </c>
      <c r="C176" s="16">
        <f t="shared" si="2"/>
        <v>-1.5855869221532704E-3</v>
      </c>
      <c r="D176" s="18">
        <f>((1+Tabla1[[#This Row],[intermensual]])^12)-1</f>
        <v>-1.8861987262837943E-2</v>
      </c>
      <c r="E176" s="18">
        <f>(Tabla1[[#This Row],[Value]]/B164)-1</f>
        <v>-2.097161353676058E-2</v>
      </c>
    </row>
    <row r="177" spans="1:5" x14ac:dyDescent="0.25">
      <c r="A177" s="17">
        <v>40026</v>
      </c>
      <c r="B177" s="16">
        <v>215.834</v>
      </c>
      <c r="C177" s="16">
        <f t="shared" si="2"/>
        <v>2.2428500448106181E-3</v>
      </c>
      <c r="D177" s="18">
        <f>((1+Tabla1[[#This Row],[intermensual]])^12)-1</f>
        <v>2.7248700069513854E-2</v>
      </c>
      <c r="E177" s="18">
        <f>(Tabla1[[#This Row],[Value]]/B165)-1</f>
        <v>-1.4843486119606064E-2</v>
      </c>
    </row>
    <row r="178" spans="1:5" x14ac:dyDescent="0.25">
      <c r="A178" s="17">
        <v>40057</v>
      </c>
      <c r="B178" s="16">
        <v>215.96899999999999</v>
      </c>
      <c r="C178" s="16">
        <f t="shared" si="2"/>
        <v>6.2548069349599444E-4</v>
      </c>
      <c r="D178" s="18">
        <f>((1+Tabla1[[#This Row],[intermensual]])^12)-1</f>
        <v>7.5316431552170382E-3</v>
      </c>
      <c r="E178" s="18">
        <f>(Tabla1[[#This Row],[Value]]/B166)-1</f>
        <v>-1.2862059666427395E-2</v>
      </c>
    </row>
    <row r="179" spans="1:5" x14ac:dyDescent="0.25">
      <c r="A179" s="17">
        <v>40087</v>
      </c>
      <c r="B179" s="16">
        <v>216.17699999999999</v>
      </c>
      <c r="C179" s="16">
        <f t="shared" si="2"/>
        <v>9.6310118581843795E-4</v>
      </c>
      <c r="D179" s="18">
        <f>((1+Tabla1[[#This Row],[intermensual]])^12)-1</f>
        <v>1.161863040771105E-2</v>
      </c>
      <c r="E179" s="18">
        <f>(Tabla1[[#This Row],[Value]]/B167)-1</f>
        <v>-1.8284827748612509E-3</v>
      </c>
    </row>
    <row r="180" spans="1:5" x14ac:dyDescent="0.25">
      <c r="A180" s="17">
        <v>40118</v>
      </c>
      <c r="B180" s="16">
        <v>216.33</v>
      </c>
      <c r="C180" s="16">
        <f t="shared" si="2"/>
        <v>7.0775336876738315E-4</v>
      </c>
      <c r="D180" s="18">
        <f>((1+Tabla1[[#This Row],[intermensual]])^12)-1</f>
        <v>8.5261789237129904E-3</v>
      </c>
      <c r="E180" s="18">
        <f>(Tabla1[[#This Row],[Value]]/B168)-1</f>
        <v>1.8382958691302909E-2</v>
      </c>
    </row>
    <row r="181" spans="1:5" x14ac:dyDescent="0.25">
      <c r="A181" s="17">
        <v>40148</v>
      </c>
      <c r="B181" s="16">
        <v>215.94900000000001</v>
      </c>
      <c r="C181" s="16">
        <f t="shared" si="2"/>
        <v>-1.7611981694632961E-3</v>
      </c>
      <c r="D181" s="18">
        <f>((1+Tabla1[[#This Row],[intermensual]])^12)-1</f>
        <v>-2.0930855072883392E-2</v>
      </c>
      <c r="E181" s="18">
        <f>(Tabla1[[#This Row],[Value]]/B169)-1</f>
        <v>2.7213311262058282E-2</v>
      </c>
    </row>
    <row r="182" spans="1:5" x14ac:dyDescent="0.25">
      <c r="A182" s="17">
        <v>40179</v>
      </c>
      <c r="B182" s="16">
        <v>216.68700000000001</v>
      </c>
      <c r="C182" s="16">
        <f t="shared" si="2"/>
        <v>3.4174735701484327E-3</v>
      </c>
      <c r="D182" s="18">
        <f>((1+Tabla1[[#This Row],[intermensual]])^12)-1</f>
        <v>4.1789353903876725E-2</v>
      </c>
      <c r="E182" s="18">
        <f>(Tabla1[[#This Row],[Value]]/B170)-1</f>
        <v>2.6257086429576137E-2</v>
      </c>
    </row>
    <row r="183" spans="1:5" x14ac:dyDescent="0.25">
      <c r="A183" s="17">
        <v>40210</v>
      </c>
      <c r="B183" s="16">
        <v>216.74100000000001</v>
      </c>
      <c r="C183" s="16">
        <f t="shared" si="2"/>
        <v>2.4920738207656612E-4</v>
      </c>
      <c r="D183" s="18">
        <f>((1+Tabla1[[#This Row],[intermensual]])^12)-1</f>
        <v>2.994590876808978E-3</v>
      </c>
      <c r="E183" s="18">
        <f>(Tabla1[[#This Row],[Value]]/B171)-1</f>
        <v>2.1433317781453631E-2</v>
      </c>
    </row>
    <row r="184" spans="1:5" x14ac:dyDescent="0.25">
      <c r="A184" s="17">
        <v>40238</v>
      </c>
      <c r="B184" s="16">
        <v>217.631</v>
      </c>
      <c r="C184" s="16">
        <f t="shared" si="2"/>
        <v>4.1062835365712758E-3</v>
      </c>
      <c r="D184" s="18">
        <f>((1+Tabla1[[#This Row],[intermensual]])^12)-1</f>
        <v>5.0403639798630273E-2</v>
      </c>
      <c r="E184" s="18">
        <f>(Tabla1[[#This Row],[Value]]/B172)-1</f>
        <v>2.3139594469439473E-2</v>
      </c>
    </row>
    <row r="185" spans="1:5" x14ac:dyDescent="0.25">
      <c r="A185" s="17">
        <v>40269</v>
      </c>
      <c r="B185" s="16">
        <v>218.00899999999999</v>
      </c>
      <c r="C185" s="16">
        <f t="shared" si="2"/>
        <v>1.736884910697345E-3</v>
      </c>
      <c r="D185" s="18">
        <f>((1+Tabla1[[#This Row],[intermensual]])^12)-1</f>
        <v>2.1042882964390497E-2</v>
      </c>
      <c r="E185" s="18">
        <f>(Tabla1[[#This Row],[Value]]/B173)-1</f>
        <v>2.2364471956480836E-2</v>
      </c>
    </row>
    <row r="186" spans="1:5" x14ac:dyDescent="0.25">
      <c r="A186" s="17">
        <v>40299</v>
      </c>
      <c r="B186" s="16">
        <v>218.178</v>
      </c>
      <c r="C186" s="16">
        <f t="shared" si="2"/>
        <v>7.75197354237811E-4</v>
      </c>
      <c r="D186" s="18">
        <f>((1+Tabla1[[#This Row],[intermensual]])^12)-1</f>
        <v>9.3421323565547887E-3</v>
      </c>
      <c r="E186" s="18">
        <f>(Tabla1[[#This Row],[Value]]/B174)-1</f>
        <v>2.0209860840939786E-2</v>
      </c>
    </row>
    <row r="187" spans="1:5" x14ac:dyDescent="0.25">
      <c r="A187" s="17">
        <v>40330</v>
      </c>
      <c r="B187" s="16">
        <v>217.965</v>
      </c>
      <c r="C187" s="16">
        <f t="shared" si="2"/>
        <v>-9.7626708467390966E-4</v>
      </c>
      <c r="D187" s="18">
        <f>((1+Tabla1[[#This Row],[intermensual]])^12)-1</f>
        <v>-1.1652504842452838E-2</v>
      </c>
      <c r="E187" s="18">
        <f>(Tabla1[[#This Row],[Value]]/B175)-1</f>
        <v>1.053348972845658E-2</v>
      </c>
    </row>
    <row r="188" spans="1:5" x14ac:dyDescent="0.25">
      <c r="A188" s="17">
        <v>40360</v>
      </c>
      <c r="B188" s="16">
        <v>218.011</v>
      </c>
      <c r="C188" s="16">
        <f t="shared" si="2"/>
        <v>2.1104305737162932E-4</v>
      </c>
      <c r="D188" s="18">
        <f>((1+Tabla1[[#This Row],[intermensual]])^12)-1</f>
        <v>2.5354583427286137E-3</v>
      </c>
      <c r="E188" s="18">
        <f>(Tabla1[[#This Row],[Value]]/B176)-1</f>
        <v>1.2351927783014638E-2</v>
      </c>
    </row>
    <row r="189" spans="1:5" x14ac:dyDescent="0.25">
      <c r="A189" s="17">
        <v>40391</v>
      </c>
      <c r="B189" s="16">
        <v>218.31200000000001</v>
      </c>
      <c r="C189" s="16">
        <f t="shared" si="2"/>
        <v>1.3806642784079948E-3</v>
      </c>
      <c r="D189" s="18">
        <f>((1+Tabla1[[#This Row],[intermensual]])^12)-1</f>
        <v>1.6694363588825478E-2</v>
      </c>
      <c r="E189" s="18">
        <f>(Tabla1[[#This Row],[Value]]/B177)-1</f>
        <v>1.1481045618392027E-2</v>
      </c>
    </row>
    <row r="190" spans="1:5" x14ac:dyDescent="0.25">
      <c r="A190" s="17">
        <v>40422</v>
      </c>
      <c r="B190" s="16">
        <v>218.43899999999999</v>
      </c>
      <c r="C190" s="16">
        <f t="shared" si="2"/>
        <v>5.8173623071566816E-4</v>
      </c>
      <c r="D190" s="18">
        <f>((1+Tabla1[[#This Row],[intermensual]])^12)-1</f>
        <v>7.0032136613920049E-3</v>
      </c>
      <c r="E190" s="18">
        <f>(Tabla1[[#This Row],[Value]]/B178)-1</f>
        <v>1.1436826581592729E-2</v>
      </c>
    </row>
    <row r="191" spans="1:5" x14ac:dyDescent="0.25">
      <c r="A191" s="17">
        <v>40452</v>
      </c>
      <c r="B191" s="16">
        <v>218.71100000000001</v>
      </c>
      <c r="C191" s="16">
        <f t="shared" si="2"/>
        <v>1.2451988884769616E-3</v>
      </c>
      <c r="D191" s="18">
        <f>((1+Tabla1[[#This Row],[intermensual]])^12)-1</f>
        <v>1.5045146947423538E-2</v>
      </c>
      <c r="E191" s="18">
        <f>(Tabla1[[#This Row],[Value]]/B179)-1</f>
        <v>1.1721876055269531E-2</v>
      </c>
    </row>
    <row r="192" spans="1:5" x14ac:dyDescent="0.25">
      <c r="A192" s="17">
        <v>40483</v>
      </c>
      <c r="B192" s="16">
        <v>218.803</v>
      </c>
      <c r="C192" s="16">
        <f t="shared" si="2"/>
        <v>4.206464238194485E-4</v>
      </c>
      <c r="D192" s="18">
        <f>((1+Tabla1[[#This Row],[intermensual]])^12)-1</f>
        <v>5.0594517413928841E-3</v>
      </c>
      <c r="E192" s="18">
        <f>(Tabla1[[#This Row],[Value]]/B180)-1</f>
        <v>1.1431609115702734E-2</v>
      </c>
    </row>
    <row r="193" spans="1:5" x14ac:dyDescent="0.25">
      <c r="A193" s="17">
        <v>40513</v>
      </c>
      <c r="B193" s="16">
        <v>219.179</v>
      </c>
      <c r="C193" s="16">
        <f t="shared" si="2"/>
        <v>1.718440789203024E-3</v>
      </c>
      <c r="D193" s="18">
        <f>((1+Tabla1[[#This Row],[intermensual]])^12)-1</f>
        <v>2.0817310773072473E-2</v>
      </c>
      <c r="E193" s="18">
        <f>(Tabla1[[#This Row],[Value]]/B181)-1</f>
        <v>1.4957235273143077E-2</v>
      </c>
    </row>
    <row r="194" spans="1:5" x14ac:dyDescent="0.25">
      <c r="A194" s="17">
        <v>40544</v>
      </c>
      <c r="B194" s="16">
        <v>220.22300000000001</v>
      </c>
      <c r="C194" s="16">
        <f t="shared" si="2"/>
        <v>4.7632300539741657E-3</v>
      </c>
      <c r="D194" s="18">
        <f>((1+Tabla1[[#This Row],[intermensual]])^12)-1</f>
        <v>5.8680224577386753E-2</v>
      </c>
      <c r="E194" s="18">
        <f>(Tabla1[[#This Row],[Value]]/B182)-1</f>
        <v>1.631846857448771E-2</v>
      </c>
    </row>
    <row r="195" spans="1:5" x14ac:dyDescent="0.25">
      <c r="A195" s="17">
        <v>40575</v>
      </c>
      <c r="B195" s="16">
        <v>221.309</v>
      </c>
      <c r="C195" s="16">
        <f t="shared" si="2"/>
        <v>4.9313650254514396E-3</v>
      </c>
      <c r="D195" s="18">
        <f>((1+Tabla1[[#This Row],[intermensual]])^12)-1</f>
        <v>6.0808070187154506E-2</v>
      </c>
      <c r="E195" s="18">
        <f>(Tabla1[[#This Row],[Value]]/B183)-1</f>
        <v>2.1075846286581656E-2</v>
      </c>
    </row>
    <row r="196" spans="1:5" x14ac:dyDescent="0.25">
      <c r="A196" s="17">
        <v>40603</v>
      </c>
      <c r="B196" s="16">
        <v>223.46700000000001</v>
      </c>
      <c r="C196" s="16">
        <f t="shared" ref="C196:C259" si="3">B196/B195-1</f>
        <v>9.7510720305094001E-3</v>
      </c>
      <c r="D196" s="18">
        <f>((1+Tabla1[[#This Row],[intermensual]])^12)-1</f>
        <v>0.12349689132054631</v>
      </c>
      <c r="E196" s="18">
        <f>(Tabla1[[#This Row],[Value]]/B184)-1</f>
        <v>2.6816032642408505E-2</v>
      </c>
    </row>
    <row r="197" spans="1:5" x14ac:dyDescent="0.25">
      <c r="A197" s="17">
        <v>40634</v>
      </c>
      <c r="B197" s="16">
        <v>224.90600000000001</v>
      </c>
      <c r="C197" s="16">
        <f t="shared" si="3"/>
        <v>6.4394295354570641E-3</v>
      </c>
      <c r="D197" s="18">
        <f>((1+Tabla1[[#This Row],[intermensual]])^12)-1</f>
        <v>8.0069531252540571E-2</v>
      </c>
      <c r="E197" s="18">
        <f>(Tabla1[[#This Row],[Value]]/B185)-1</f>
        <v>3.1636308592764673E-2</v>
      </c>
    </row>
    <row r="198" spans="1:5" x14ac:dyDescent="0.25">
      <c r="A198" s="17">
        <v>40664</v>
      </c>
      <c r="B198" s="16">
        <v>225.964</v>
      </c>
      <c r="C198" s="16">
        <f t="shared" si="3"/>
        <v>4.7041875272335609E-3</v>
      </c>
      <c r="D198" s="18">
        <f>((1+Tabla1[[#This Row],[intermensual]])^12)-1</f>
        <v>5.79339358328399E-2</v>
      </c>
      <c r="E198" s="18">
        <f>(Tabla1[[#This Row],[Value]]/B186)-1</f>
        <v>3.5686457846345609E-2</v>
      </c>
    </row>
    <row r="199" spans="1:5" x14ac:dyDescent="0.25">
      <c r="A199" s="17">
        <v>40695</v>
      </c>
      <c r="B199" s="16">
        <v>225.72200000000001</v>
      </c>
      <c r="C199" s="16">
        <f t="shared" si="3"/>
        <v>-1.0709670566992902E-3</v>
      </c>
      <c r="D199" s="18">
        <f>((1+Tabla1[[#This Row],[intermensual]])^12)-1</f>
        <v>-1.2776174222363323E-2</v>
      </c>
      <c r="E199" s="18">
        <f>(Tabla1[[#This Row],[Value]]/B187)-1</f>
        <v>3.5588282522423409E-2</v>
      </c>
    </row>
    <row r="200" spans="1:5" x14ac:dyDescent="0.25">
      <c r="A200" s="17">
        <v>40725</v>
      </c>
      <c r="B200" s="16">
        <v>225.922</v>
      </c>
      <c r="C200" s="16">
        <f t="shared" si="3"/>
        <v>8.8604566679362229E-4</v>
      </c>
      <c r="D200" s="18">
        <f>((1+Tabla1[[#This Row],[intermensual]])^12)-1</f>
        <v>1.0684516419089851E-2</v>
      </c>
      <c r="E200" s="18">
        <f>(Tabla1[[#This Row],[Value]]/B188)-1</f>
        <v>3.6287159822210757E-2</v>
      </c>
    </row>
    <row r="201" spans="1:5" x14ac:dyDescent="0.25">
      <c r="A201" s="17">
        <v>40756</v>
      </c>
      <c r="B201" s="16">
        <v>226.54499999999999</v>
      </c>
      <c r="C201" s="16">
        <f t="shared" si="3"/>
        <v>2.7575889023645495E-3</v>
      </c>
      <c r="D201" s="18">
        <f>((1+Tabla1[[#This Row],[intermensual]])^12)-1</f>
        <v>3.3597592446436009E-2</v>
      </c>
      <c r="E201" s="18">
        <f>(Tabla1[[#This Row],[Value]]/B189)-1</f>
        <v>3.7712081791197782E-2</v>
      </c>
    </row>
    <row r="202" spans="1:5" x14ac:dyDescent="0.25">
      <c r="A202" s="17">
        <v>40787</v>
      </c>
      <c r="B202" s="16">
        <v>226.88900000000001</v>
      </c>
      <c r="C202" s="16">
        <f t="shared" si="3"/>
        <v>1.5184621156945077E-3</v>
      </c>
      <c r="D202" s="18">
        <f>((1+Tabla1[[#This Row],[intermensual]])^12)-1</f>
        <v>1.8374496276401864E-2</v>
      </c>
      <c r="E202" s="18">
        <f>(Tabla1[[#This Row],[Value]]/B190)-1</f>
        <v>3.8683568410402991E-2</v>
      </c>
    </row>
    <row r="203" spans="1:5" x14ac:dyDescent="0.25">
      <c r="A203" s="17">
        <v>40817</v>
      </c>
      <c r="B203" s="16">
        <v>226.42099999999999</v>
      </c>
      <c r="C203" s="16">
        <f t="shared" si="3"/>
        <v>-2.0626826333582926E-3</v>
      </c>
      <c r="D203" s="18">
        <f>((1+Tabla1[[#This Row],[intermensual]])^12)-1</f>
        <v>-2.4473305855377991E-2</v>
      </c>
      <c r="E203" s="18">
        <f>(Tabla1[[#This Row],[Value]]/B191)-1</f>
        <v>3.5251999213574026E-2</v>
      </c>
    </row>
    <row r="204" spans="1:5" x14ac:dyDescent="0.25">
      <c r="A204" s="17">
        <v>40848</v>
      </c>
      <c r="B204" s="16">
        <v>226.23</v>
      </c>
      <c r="C204" s="16">
        <f t="shared" si="3"/>
        <v>-8.4356133044194426E-4</v>
      </c>
      <c r="D204" s="18">
        <f>((1+Tabla1[[#This Row],[intermensual]])^12)-1</f>
        <v>-1.0075902458005381E-2</v>
      </c>
      <c r="E204" s="18">
        <f>(Tabla1[[#This Row],[Value]]/B192)-1</f>
        <v>3.3943775908008567E-2</v>
      </c>
    </row>
    <row r="205" spans="1:5" x14ac:dyDescent="0.25">
      <c r="A205" s="17">
        <v>40878</v>
      </c>
      <c r="B205" s="16">
        <v>225.672</v>
      </c>
      <c r="C205" s="16">
        <f t="shared" si="3"/>
        <v>-2.4665163771382392E-3</v>
      </c>
      <c r="D205" s="18">
        <f>((1+Tabla1[[#This Row],[intermensual]])^12)-1</f>
        <v>-2.9199955098234254E-2</v>
      </c>
      <c r="E205" s="18">
        <f>(Tabla1[[#This Row],[Value]]/B193)-1</f>
        <v>2.9624188448710953E-2</v>
      </c>
    </row>
    <row r="206" spans="1:5" x14ac:dyDescent="0.25">
      <c r="A206" s="17">
        <v>40909</v>
      </c>
      <c r="B206" s="16">
        <v>226.66499999999999</v>
      </c>
      <c r="C206" s="16">
        <f t="shared" si="3"/>
        <v>4.4001914282676413E-3</v>
      </c>
      <c r="D206" s="18">
        <f>((1+Tabla1[[#This Row],[intermensual]])^12)-1</f>
        <v>5.4099098125462097E-2</v>
      </c>
      <c r="E206" s="18">
        <f>(Tabla1[[#This Row],[Value]]/B194)-1</f>
        <v>2.9252167121508466E-2</v>
      </c>
    </row>
    <row r="207" spans="1:5" x14ac:dyDescent="0.25">
      <c r="A207" s="17">
        <v>40940</v>
      </c>
      <c r="B207" s="16">
        <v>227.66300000000001</v>
      </c>
      <c r="C207" s="16">
        <f t="shared" si="3"/>
        <v>4.4029735512762791E-3</v>
      </c>
      <c r="D207" s="18">
        <f>((1+Tabla1[[#This Row],[intermensual]])^12)-1</f>
        <v>5.4134136088107132E-2</v>
      </c>
      <c r="E207" s="18">
        <f>(Tabla1[[#This Row],[Value]]/B195)-1</f>
        <v>2.8710987804382082E-2</v>
      </c>
    </row>
    <row r="208" spans="1:5" x14ac:dyDescent="0.25">
      <c r="A208" s="17">
        <v>40969</v>
      </c>
      <c r="B208" s="16">
        <v>229.392</v>
      </c>
      <c r="C208" s="16">
        <f t="shared" si="3"/>
        <v>7.5945586239309915E-3</v>
      </c>
      <c r="D208" s="18">
        <f>((1+Tabla1[[#This Row],[intermensual]])^12)-1</f>
        <v>9.5039440978705869E-2</v>
      </c>
      <c r="E208" s="18">
        <f>(Tabla1[[#This Row],[Value]]/B196)-1</f>
        <v>2.6513981930217811E-2</v>
      </c>
    </row>
    <row r="209" spans="1:5" x14ac:dyDescent="0.25">
      <c r="A209" s="17">
        <v>41000</v>
      </c>
      <c r="B209" s="16">
        <v>230.08500000000001</v>
      </c>
      <c r="C209" s="16">
        <f t="shared" si="3"/>
        <v>3.0210295040804525E-3</v>
      </c>
      <c r="D209" s="18">
        <f>((1+Tabla1[[#This Row],[intermensual]])^12)-1</f>
        <v>3.6860818144474061E-2</v>
      </c>
      <c r="E209" s="18">
        <f>(Tabla1[[#This Row],[Value]]/B197)-1</f>
        <v>2.3027398112989372E-2</v>
      </c>
    </row>
    <row r="210" spans="1:5" x14ac:dyDescent="0.25">
      <c r="A210" s="17">
        <v>41030</v>
      </c>
      <c r="B210" s="16">
        <v>229.815</v>
      </c>
      <c r="C210" s="16">
        <f t="shared" si="3"/>
        <v>-1.1734793663211729E-3</v>
      </c>
      <c r="D210" s="18">
        <f>((1+Tabla1[[#This Row],[intermensual]])^12)-1</f>
        <v>-1.3991221414361488E-2</v>
      </c>
      <c r="E210" s="18">
        <f>(Tabla1[[#This Row],[Value]]/B198)-1</f>
        <v>1.7042537749375919E-2</v>
      </c>
    </row>
    <row r="211" spans="1:5" x14ac:dyDescent="0.25">
      <c r="A211" s="17">
        <v>41061</v>
      </c>
      <c r="B211" s="16">
        <v>229.47800000000001</v>
      </c>
      <c r="C211" s="16">
        <f t="shared" si="3"/>
        <v>-1.4663968844504938E-3</v>
      </c>
      <c r="D211" s="18">
        <f>((1+Tabla1[[#This Row],[intermensual]])^12)-1</f>
        <v>-1.745553293055202E-2</v>
      </c>
      <c r="E211" s="18">
        <f>(Tabla1[[#This Row],[Value]]/B199)-1</f>
        <v>1.6639937622385137E-2</v>
      </c>
    </row>
    <row r="212" spans="1:5" x14ac:dyDescent="0.25">
      <c r="A212" s="17">
        <v>41091</v>
      </c>
      <c r="B212" s="16">
        <v>229.10400000000001</v>
      </c>
      <c r="C212" s="16">
        <f t="shared" si="3"/>
        <v>-1.6297858618254946E-3</v>
      </c>
      <c r="D212" s="18">
        <f>((1+Tabla1[[#This Row],[intermensual]])^12)-1</f>
        <v>-1.9383069918397999E-2</v>
      </c>
      <c r="E212" s="18">
        <f>(Tabla1[[#This Row],[Value]]/B200)-1</f>
        <v>1.4084507042253502E-2</v>
      </c>
    </row>
    <row r="213" spans="1:5" x14ac:dyDescent="0.25">
      <c r="A213" s="17">
        <v>41122</v>
      </c>
      <c r="B213" s="16">
        <v>230.37899999999999</v>
      </c>
      <c r="C213" s="16">
        <f t="shared" si="3"/>
        <v>5.5651581814371021E-3</v>
      </c>
      <c r="D213" s="18">
        <f>((1+Tabla1[[#This Row],[intermensual]])^12)-1</f>
        <v>6.8864381141584108E-2</v>
      </c>
      <c r="E213" s="18">
        <f>(Tabla1[[#This Row],[Value]]/B201)-1</f>
        <v>1.692378997550148E-2</v>
      </c>
    </row>
    <row r="214" spans="1:5" x14ac:dyDescent="0.25">
      <c r="A214" s="17">
        <v>41153</v>
      </c>
      <c r="B214" s="16">
        <v>231.40700000000001</v>
      </c>
      <c r="C214" s="16">
        <f t="shared" si="3"/>
        <v>4.4622122676112319E-3</v>
      </c>
      <c r="D214" s="18">
        <f>((1+Tabla1[[#This Row],[intermensual]])^12)-1</f>
        <v>5.4880439893357558E-2</v>
      </c>
      <c r="E214" s="18">
        <f>(Tabla1[[#This Row],[Value]]/B202)-1</f>
        <v>1.9912820806649911E-2</v>
      </c>
    </row>
    <row r="215" spans="1:5" x14ac:dyDescent="0.25">
      <c r="A215" s="17">
        <v>41183</v>
      </c>
      <c r="B215" s="16">
        <v>231.31700000000001</v>
      </c>
      <c r="C215" s="16">
        <f t="shared" si="3"/>
        <v>-3.8892514055322014E-4</v>
      </c>
      <c r="D215" s="18">
        <f>((1+Tabla1[[#This Row],[intermensual]])^12)-1</f>
        <v>-4.65713127540901E-3</v>
      </c>
      <c r="E215" s="18">
        <f>(Tabla1[[#This Row],[Value]]/B203)-1</f>
        <v>2.1623435988711304E-2</v>
      </c>
    </row>
    <row r="216" spans="1:5" x14ac:dyDescent="0.25">
      <c r="A216" s="17">
        <v>41214</v>
      </c>
      <c r="B216" s="16">
        <v>230.221</v>
      </c>
      <c r="C216" s="16">
        <f t="shared" si="3"/>
        <v>-4.73808669488196E-3</v>
      </c>
      <c r="D216" s="18">
        <f>((1+Tabla1[[#This Row],[intermensual]])^12)-1</f>
        <v>-5.5398528878226161E-2</v>
      </c>
      <c r="E216" s="18">
        <f>(Tabla1[[#This Row],[Value]]/B204)-1</f>
        <v>1.7641338460858469E-2</v>
      </c>
    </row>
    <row r="217" spans="1:5" x14ac:dyDescent="0.25">
      <c r="A217" s="17">
        <v>41244</v>
      </c>
      <c r="B217" s="16">
        <v>229.601</v>
      </c>
      <c r="C217" s="16">
        <f t="shared" si="3"/>
        <v>-2.6930644902072309E-3</v>
      </c>
      <c r="D217" s="18">
        <f>((1+Tabla1[[#This Row],[intermensual]])^12)-1</f>
        <v>-3.184237357438624E-2</v>
      </c>
      <c r="E217" s="18">
        <f>(Tabla1[[#This Row],[Value]]/B205)-1</f>
        <v>1.7410223687475579E-2</v>
      </c>
    </row>
    <row r="218" spans="1:5" x14ac:dyDescent="0.25">
      <c r="A218" s="17">
        <v>41275</v>
      </c>
      <c r="B218" s="16">
        <v>230.28</v>
      </c>
      <c r="C218" s="16">
        <f t="shared" si="3"/>
        <v>2.957304192926058E-3</v>
      </c>
      <c r="D218" s="18">
        <f>((1+Tabla1[[#This Row],[intermensual]])^12)-1</f>
        <v>3.6070591108721128E-2</v>
      </c>
      <c r="E218" s="18">
        <f>(Tabla1[[#This Row],[Value]]/B206)-1</f>
        <v>1.5948646681225531E-2</v>
      </c>
    </row>
    <row r="219" spans="1:5" x14ac:dyDescent="0.25">
      <c r="A219" s="17">
        <v>41306</v>
      </c>
      <c r="B219" s="16">
        <v>232.166</v>
      </c>
      <c r="C219" s="16">
        <f t="shared" si="3"/>
        <v>8.1900295292687275E-3</v>
      </c>
      <c r="D219" s="18">
        <f>((1+Tabla1[[#This Row],[intermensual]])^12)-1</f>
        <v>0.10283052450208019</v>
      </c>
      <c r="E219" s="18">
        <f>(Tabla1[[#This Row],[Value]]/B207)-1</f>
        <v>1.9779235097490577E-2</v>
      </c>
    </row>
    <row r="220" spans="1:5" x14ac:dyDescent="0.25">
      <c r="A220" s="17">
        <v>41334</v>
      </c>
      <c r="B220" s="16">
        <v>232.773</v>
      </c>
      <c r="C220" s="16">
        <f t="shared" si="3"/>
        <v>2.6145085843749527E-3</v>
      </c>
      <c r="D220" s="18">
        <f>((1+Tabla1[[#This Row],[intermensual]])^12)-1</f>
        <v>3.1829211291490855E-2</v>
      </c>
      <c r="E220" s="18">
        <f>(Tabla1[[#This Row],[Value]]/B208)-1</f>
        <v>1.4738962125967703E-2</v>
      </c>
    </row>
    <row r="221" spans="1:5" x14ac:dyDescent="0.25">
      <c r="A221" s="17">
        <v>41365</v>
      </c>
      <c r="B221" s="16">
        <v>232.53100000000001</v>
      </c>
      <c r="C221" s="16">
        <f t="shared" si="3"/>
        <v>-1.0396394770870732E-3</v>
      </c>
      <c r="D221" s="18">
        <f>((1+Tabla1[[#This Row],[intermensual]])^12)-1</f>
        <v>-1.2404584244543049E-2</v>
      </c>
      <c r="E221" s="18">
        <f>(Tabla1[[#This Row],[Value]]/B209)-1</f>
        <v>1.0630853814894481E-2</v>
      </c>
    </row>
    <row r="222" spans="1:5" x14ac:dyDescent="0.25">
      <c r="A222" s="17">
        <v>41395</v>
      </c>
      <c r="B222" s="16">
        <v>232.94499999999999</v>
      </c>
      <c r="C222" s="16">
        <f t="shared" si="3"/>
        <v>1.7804077735872337E-3</v>
      </c>
      <c r="D222" s="18">
        <f>((1+Tabla1[[#This Row],[intermensual]])^12)-1</f>
        <v>2.1575350090791368E-2</v>
      </c>
      <c r="E222" s="18">
        <f>(Tabla1[[#This Row],[Value]]/B210)-1</f>
        <v>1.3619650588516885E-2</v>
      </c>
    </row>
    <row r="223" spans="1:5" x14ac:dyDescent="0.25">
      <c r="A223" s="17">
        <v>41426</v>
      </c>
      <c r="B223" s="16">
        <v>233.50399999999999</v>
      </c>
      <c r="C223" s="16">
        <f t="shared" si="3"/>
        <v>2.3997080855995279E-3</v>
      </c>
      <c r="D223" s="18">
        <f>((1+Tabla1[[#This Row],[intermensual]])^12)-1</f>
        <v>2.9179621202855888E-2</v>
      </c>
      <c r="E223" s="18">
        <f>(Tabla1[[#This Row],[Value]]/B211)-1</f>
        <v>1.7544165453768912E-2</v>
      </c>
    </row>
    <row r="224" spans="1:5" x14ac:dyDescent="0.25">
      <c r="A224" s="17">
        <v>41456</v>
      </c>
      <c r="B224" s="16">
        <v>233.596</v>
      </c>
      <c r="C224" s="16">
        <f t="shared" si="3"/>
        <v>3.9399753323299258E-4</v>
      </c>
      <c r="D224" s="18">
        <f>((1+Tabla1[[#This Row],[intermensual]])^12)-1</f>
        <v>4.7382293140449949E-3</v>
      </c>
      <c r="E224" s="18">
        <f>(Tabla1[[#This Row],[Value]]/B212)-1</f>
        <v>1.9606816118443948E-2</v>
      </c>
    </row>
    <row r="225" spans="1:5" x14ac:dyDescent="0.25">
      <c r="A225" s="17">
        <v>41487</v>
      </c>
      <c r="B225" s="16">
        <v>233.87700000000001</v>
      </c>
      <c r="C225" s="16">
        <f t="shared" si="3"/>
        <v>1.2029315570472043E-3</v>
      </c>
      <c r="D225" s="18">
        <f>((1+Tabla1[[#This Row],[intermensual]])^12)-1</f>
        <v>1.4531067601869285E-2</v>
      </c>
      <c r="E225" s="18">
        <f>(Tabla1[[#This Row],[Value]]/B213)-1</f>
        <v>1.5183675595431989E-2</v>
      </c>
    </row>
    <row r="226" spans="1:5" x14ac:dyDescent="0.25">
      <c r="A226" s="17">
        <v>41518</v>
      </c>
      <c r="B226" s="16">
        <v>234.149</v>
      </c>
      <c r="C226" s="16">
        <f t="shared" si="3"/>
        <v>1.1630044852635191E-3</v>
      </c>
      <c r="D226" s="18">
        <f>((1+Tabla1[[#This Row],[intermensual]])^12)-1</f>
        <v>1.404567104530674E-2</v>
      </c>
      <c r="E226" s="18">
        <f>(Tabla1[[#This Row],[Value]]/B214)-1</f>
        <v>1.184925261552161E-2</v>
      </c>
    </row>
    <row r="227" spans="1:5" x14ac:dyDescent="0.25">
      <c r="A227" s="17">
        <v>41548</v>
      </c>
      <c r="B227" s="16">
        <v>233.54599999999999</v>
      </c>
      <c r="C227" s="16">
        <f t="shared" si="3"/>
        <v>-2.5752832598047171E-3</v>
      </c>
      <c r="D227" s="18">
        <f>((1+Tabla1[[#This Row],[intermensual]])^12)-1</f>
        <v>-3.0469417388255038E-2</v>
      </c>
      <c r="E227" s="18">
        <f>(Tabla1[[#This Row],[Value]]/B215)-1</f>
        <v>9.6361270464340176E-3</v>
      </c>
    </row>
    <row r="228" spans="1:5" x14ac:dyDescent="0.25">
      <c r="A228" s="17">
        <v>41579</v>
      </c>
      <c r="B228" s="16">
        <v>233.06899999999999</v>
      </c>
      <c r="C228" s="16">
        <f t="shared" si="3"/>
        <v>-2.042424190523473E-3</v>
      </c>
      <c r="D228" s="18">
        <f>((1+Tabla1[[#This Row],[intermensual]])^12)-1</f>
        <v>-2.423563731920475E-2</v>
      </c>
      <c r="E228" s="18">
        <f>(Tabla1[[#This Row],[Value]]/B216)-1</f>
        <v>1.2370722045339066E-2</v>
      </c>
    </row>
    <row r="229" spans="1:5" x14ac:dyDescent="0.25">
      <c r="A229" s="17">
        <v>41609</v>
      </c>
      <c r="B229" s="16">
        <v>233.04900000000001</v>
      </c>
      <c r="C229" s="16">
        <f t="shared" si="3"/>
        <v>-8.5811497882559706E-5</v>
      </c>
      <c r="D229" s="18">
        <f>((1+Tabla1[[#This Row],[intermensual]])^12)-1</f>
        <v>-1.0292521151088474E-3</v>
      </c>
      <c r="E229" s="18">
        <f>(Tabla1[[#This Row],[Value]]/B217)-1</f>
        <v>1.501735619618394E-2</v>
      </c>
    </row>
    <row r="230" spans="1:5" x14ac:dyDescent="0.25">
      <c r="A230" s="17">
        <v>41640</v>
      </c>
      <c r="B230" s="16">
        <v>233.916</v>
      </c>
      <c r="C230" s="16">
        <f t="shared" si="3"/>
        <v>3.7202476732360878E-3</v>
      </c>
      <c r="D230" s="18">
        <f>((1+Tabla1[[#This Row],[intermensual]])^12)-1</f>
        <v>4.5567851094395539E-2</v>
      </c>
      <c r="E230" s="18">
        <f>(Tabla1[[#This Row],[Value]]/B218)-1</f>
        <v>1.5789473684210575E-2</v>
      </c>
    </row>
    <row r="231" spans="1:5" x14ac:dyDescent="0.25">
      <c r="A231" s="17">
        <v>41671</v>
      </c>
      <c r="B231" s="16">
        <v>234.78100000000001</v>
      </c>
      <c r="C231" s="16">
        <f t="shared" si="3"/>
        <v>3.6979086509687509E-3</v>
      </c>
      <c r="D231" s="18">
        <f>((1+Tabla1[[#This Row],[intermensual]])^12)-1</f>
        <v>4.5288640571352623E-2</v>
      </c>
      <c r="E231" s="18">
        <f>(Tabla1[[#This Row],[Value]]/B219)-1</f>
        <v>1.1263492501055294E-2</v>
      </c>
    </row>
    <row r="232" spans="1:5" x14ac:dyDescent="0.25">
      <c r="A232" s="17">
        <v>41699</v>
      </c>
      <c r="B232" s="16">
        <v>236.29300000000001</v>
      </c>
      <c r="C232" s="16">
        <f t="shared" si="3"/>
        <v>6.4400441262282282E-3</v>
      </c>
      <c r="D232" s="18">
        <f>((1+Tabla1[[#This Row],[intermensual]])^12)-1</f>
        <v>8.0077445922528856E-2</v>
      </c>
      <c r="E232" s="18">
        <f>(Tabla1[[#This Row],[Value]]/B220)-1</f>
        <v>1.5122028757630801E-2</v>
      </c>
    </row>
    <row r="233" spans="1:5" x14ac:dyDescent="0.25">
      <c r="A233" s="17">
        <v>41730</v>
      </c>
      <c r="B233" s="16">
        <v>237.072</v>
      </c>
      <c r="C233" s="16">
        <f t="shared" si="3"/>
        <v>3.2967544531576909E-3</v>
      </c>
      <c r="D233" s="18">
        <f>((1+Tabla1[[#This Row],[intermensual]])^12)-1</f>
        <v>4.0286321990908425E-2</v>
      </c>
      <c r="E233" s="18">
        <f>(Tabla1[[#This Row],[Value]]/B221)-1</f>
        <v>1.9528578985167577E-2</v>
      </c>
    </row>
    <row r="234" spans="1:5" x14ac:dyDescent="0.25">
      <c r="A234" s="17">
        <v>41760</v>
      </c>
      <c r="B234" s="16">
        <v>237.9</v>
      </c>
      <c r="C234" s="16">
        <f t="shared" si="3"/>
        <v>3.4926098400485106E-3</v>
      </c>
      <c r="D234" s="18">
        <f>((1+Tabla1[[#This Row],[intermensual]])^12)-1</f>
        <v>4.2725854376701511E-2</v>
      </c>
      <c r="E234" s="18">
        <f>(Tabla1[[#This Row],[Value]]/B222)-1</f>
        <v>2.1271115499366777E-2</v>
      </c>
    </row>
    <row r="235" spans="1:5" x14ac:dyDescent="0.25">
      <c r="A235" s="17">
        <v>41791</v>
      </c>
      <c r="B235" s="16">
        <v>238.34299999999999</v>
      </c>
      <c r="C235" s="16">
        <f t="shared" si="3"/>
        <v>1.8621269440941557E-3</v>
      </c>
      <c r="D235" s="18">
        <f>((1+Tabla1[[#This Row],[intermensual]])^12)-1</f>
        <v>2.2575805934913706E-2</v>
      </c>
      <c r="E235" s="18">
        <f>(Tabla1[[#This Row],[Value]]/B223)-1</f>
        <v>2.0723413731670526E-2</v>
      </c>
    </row>
    <row r="236" spans="1:5" x14ac:dyDescent="0.25">
      <c r="A236" s="17">
        <v>41821</v>
      </c>
      <c r="B236" s="16">
        <v>238.25</v>
      </c>
      <c r="C236" s="16">
        <f t="shared" si="3"/>
        <v>-3.901939641608454E-4</v>
      </c>
      <c r="D236" s="18">
        <f>((1+Tabla1[[#This Row],[intermensual]])^12)-1</f>
        <v>-4.6722920403658996E-3</v>
      </c>
      <c r="E236" s="18">
        <f>(Tabla1[[#This Row],[Value]]/B224)-1</f>
        <v>1.9923286357643066E-2</v>
      </c>
    </row>
    <row r="237" spans="1:5" x14ac:dyDescent="0.25">
      <c r="A237" s="17">
        <v>41852</v>
      </c>
      <c r="B237" s="16">
        <v>237.852</v>
      </c>
      <c r="C237" s="16">
        <f t="shared" si="3"/>
        <v>-1.6705141657922251E-3</v>
      </c>
      <c r="D237" s="18">
        <f>((1+Tabla1[[#This Row],[intermensual]])^12)-1</f>
        <v>-1.9863010973362072E-2</v>
      </c>
      <c r="E237" s="18">
        <f>(Tabla1[[#This Row],[Value]]/B225)-1</f>
        <v>1.6996113341628316E-2</v>
      </c>
    </row>
    <row r="238" spans="1:5" x14ac:dyDescent="0.25">
      <c r="A238" s="17">
        <v>41883</v>
      </c>
      <c r="B238" s="16">
        <v>238.03100000000001</v>
      </c>
      <c r="C238" s="16">
        <f t="shared" si="3"/>
        <v>7.5256882431085081E-4</v>
      </c>
      <c r="D238" s="18">
        <f>((1+Tabla1[[#This Row],[intermensual]])^12)-1</f>
        <v>9.0682995692761281E-3</v>
      </c>
      <c r="E238" s="18">
        <f>(Tabla1[[#This Row],[Value]]/B226)-1</f>
        <v>1.657918675715031E-2</v>
      </c>
    </row>
    <row r="239" spans="1:5" x14ac:dyDescent="0.25">
      <c r="A239" s="17">
        <v>41913</v>
      </c>
      <c r="B239" s="16">
        <v>237.43299999999999</v>
      </c>
      <c r="C239" s="16">
        <f t="shared" si="3"/>
        <v>-2.5122778125539202E-3</v>
      </c>
      <c r="D239" s="18">
        <f>((1+Tabla1[[#This Row],[intermensual]])^12)-1</f>
        <v>-2.973424087890808E-2</v>
      </c>
      <c r="E239" s="18">
        <f>(Tabla1[[#This Row],[Value]]/B227)-1</f>
        <v>1.664340215632043E-2</v>
      </c>
    </row>
    <row r="240" spans="1:5" x14ac:dyDescent="0.25">
      <c r="A240" s="17">
        <v>41944</v>
      </c>
      <c r="B240" s="16">
        <v>236.15100000000001</v>
      </c>
      <c r="C240" s="16">
        <f t="shared" si="3"/>
        <v>-5.3994179410612464E-3</v>
      </c>
      <c r="D240" s="18">
        <f>((1+Tabla1[[#This Row],[intermensual]])^12)-1</f>
        <v>-6.2903083933129489E-2</v>
      </c>
      <c r="E240" s="18">
        <f>(Tabla1[[#This Row],[Value]]/B228)-1</f>
        <v>1.3223551823708934E-2</v>
      </c>
    </row>
    <row r="241" spans="1:5" x14ac:dyDescent="0.25">
      <c r="A241" s="17">
        <v>41974</v>
      </c>
      <c r="B241" s="16">
        <v>234.81200000000001</v>
      </c>
      <c r="C241" s="16">
        <f t="shared" si="3"/>
        <v>-5.6701009100109667E-3</v>
      </c>
      <c r="D241" s="18">
        <f>((1+Tabla1[[#This Row],[intermensual]])^12)-1</f>
        <v>-6.5958905640022047E-2</v>
      </c>
      <c r="E241" s="18">
        <f>(Tabla1[[#This Row],[Value]]/B229)-1</f>
        <v>7.564932696557447E-3</v>
      </c>
    </row>
    <row r="242" spans="1:5" x14ac:dyDescent="0.25">
      <c r="A242" s="17">
        <v>42005</v>
      </c>
      <c r="B242" s="16">
        <v>233.70699999999999</v>
      </c>
      <c r="C242" s="16">
        <f t="shared" si="3"/>
        <v>-4.7058923734732971E-3</v>
      </c>
      <c r="D242" s="18">
        <f>((1+Tabla1[[#This Row],[intermensual]])^12)-1</f>
        <v>-5.5031796696719537E-2</v>
      </c>
      <c r="E242" s="18">
        <f>(Tabla1[[#This Row],[Value]]/B230)-1</f>
        <v>-8.9348313069648189E-4</v>
      </c>
    </row>
    <row r="243" spans="1:5" x14ac:dyDescent="0.25">
      <c r="A243" s="17">
        <v>42036</v>
      </c>
      <c r="B243" s="16">
        <v>234.72200000000001</v>
      </c>
      <c r="C243" s="16">
        <f t="shared" si="3"/>
        <v>4.3430449237722435E-3</v>
      </c>
      <c r="D243" s="18">
        <f>((1+Tabla1[[#This Row],[intermensual]])^12)-1</f>
        <v>5.3379633122885739E-2</v>
      </c>
      <c r="E243" s="18">
        <f>(Tabla1[[#This Row],[Value]]/B231)-1</f>
        <v>-2.5129801815304553E-4</v>
      </c>
    </row>
    <row r="244" spans="1:5" x14ac:dyDescent="0.25">
      <c r="A244" s="17">
        <v>42064</v>
      </c>
      <c r="B244" s="16">
        <v>236.119</v>
      </c>
      <c r="C244" s="16">
        <f t="shared" si="3"/>
        <v>5.9517216110973603E-3</v>
      </c>
      <c r="D244" s="18">
        <f>((1+Tabla1[[#This Row],[intermensual]])^12)-1</f>
        <v>7.3805585869077373E-2</v>
      </c>
      <c r="E244" s="18">
        <f>(Tabla1[[#This Row],[Value]]/B232)-1</f>
        <v>-7.3637390866432284E-4</v>
      </c>
    </row>
    <row r="245" spans="1:5" x14ac:dyDescent="0.25">
      <c r="A245" s="17">
        <v>42095</v>
      </c>
      <c r="B245" s="16">
        <v>236.59899999999999</v>
      </c>
      <c r="C245" s="16">
        <f t="shared" si="3"/>
        <v>2.0328732545877859E-3</v>
      </c>
      <c r="D245" s="18">
        <f>((1+Tabla1[[#This Row],[intermensual]])^12)-1</f>
        <v>2.4669085618142406E-2</v>
      </c>
      <c r="E245" s="18">
        <f>(Tabla1[[#This Row],[Value]]/B233)-1</f>
        <v>-1.9951744617668909E-3</v>
      </c>
    </row>
    <row r="246" spans="1:5" x14ac:dyDescent="0.25">
      <c r="A246" s="17">
        <v>42125</v>
      </c>
      <c r="B246" s="16">
        <v>237.80500000000001</v>
      </c>
      <c r="C246" s="16">
        <f t="shared" si="3"/>
        <v>5.0972320254947245E-3</v>
      </c>
      <c r="D246" s="18">
        <f>((1+Tabla1[[#This Row],[intermensual]])^12)-1</f>
        <v>6.2911054032749769E-2</v>
      </c>
      <c r="E246" s="18">
        <f>(Tabla1[[#This Row],[Value]]/B234)-1</f>
        <v>-3.9932744850779134E-4</v>
      </c>
    </row>
    <row r="247" spans="1:5" x14ac:dyDescent="0.25">
      <c r="A247" s="17">
        <v>42156</v>
      </c>
      <c r="B247" s="16">
        <v>238.63800000000001</v>
      </c>
      <c r="C247" s="16">
        <f t="shared" si="3"/>
        <v>3.5028699985282241E-3</v>
      </c>
      <c r="D247" s="18">
        <f>((1+Tabla1[[#This Row],[intermensual]])^12)-1</f>
        <v>4.2853797132536009E-2</v>
      </c>
      <c r="E247" s="18">
        <f>(Tabla1[[#This Row],[Value]]/B235)-1</f>
        <v>1.2377120368545214E-3</v>
      </c>
    </row>
    <row r="248" spans="1:5" x14ac:dyDescent="0.25">
      <c r="A248" s="17">
        <v>42186</v>
      </c>
      <c r="B248" s="16">
        <v>238.654</v>
      </c>
      <c r="C248" s="16">
        <f t="shared" si="3"/>
        <v>6.7047159295618997E-5</v>
      </c>
      <c r="D248" s="18">
        <f>((1+Tabla1[[#This Row],[intermensual]])^12)-1</f>
        <v>8.0486266908952331E-4</v>
      </c>
      <c r="E248" s="18">
        <f>(Tabla1[[#This Row],[Value]]/B236)-1</f>
        <v>1.695697796432194E-3</v>
      </c>
    </row>
    <row r="249" spans="1:5" x14ac:dyDescent="0.25">
      <c r="A249" s="17">
        <v>42217</v>
      </c>
      <c r="B249" s="16">
        <v>238.316</v>
      </c>
      <c r="C249" s="16">
        <f t="shared" si="3"/>
        <v>-1.4162762828194841E-3</v>
      </c>
      <c r="D249" s="18">
        <f>((1+Tabla1[[#This Row],[intermensual]])^12)-1</f>
        <v>-1.6863553045881385E-2</v>
      </c>
      <c r="E249" s="18">
        <f>(Tabla1[[#This Row],[Value]]/B237)-1</f>
        <v>1.9507929300572879E-3</v>
      </c>
    </row>
    <row r="250" spans="1:5" x14ac:dyDescent="0.25">
      <c r="A250" s="17">
        <v>42248</v>
      </c>
      <c r="B250" s="16">
        <v>237.94499999999999</v>
      </c>
      <c r="C250" s="16">
        <f t="shared" si="3"/>
        <v>-1.5567565753034085E-3</v>
      </c>
      <c r="D250" s="18">
        <f>((1+Tabla1[[#This Row],[intermensual]])^12)-1</f>
        <v>-1.8521955608120533E-2</v>
      </c>
      <c r="E250" s="18">
        <f>(Tabla1[[#This Row],[Value]]/B238)-1</f>
        <v>-3.612974780596856E-4</v>
      </c>
    </row>
    <row r="251" spans="1:5" x14ac:dyDescent="0.25">
      <c r="A251" s="17">
        <v>42278</v>
      </c>
      <c r="B251" s="16">
        <v>237.83799999999999</v>
      </c>
      <c r="C251" s="16">
        <f t="shared" si="3"/>
        <v>-4.4968375044651676E-4</v>
      </c>
      <c r="D251" s="18">
        <f>((1+Tabla1[[#This Row],[intermensual]])^12)-1</f>
        <v>-5.3828787690175517E-3</v>
      </c>
      <c r="E251" s="18">
        <f>(Tabla1[[#This Row],[Value]]/B239)-1</f>
        <v>1.7057443573555986E-3</v>
      </c>
    </row>
    <row r="252" spans="1:5" x14ac:dyDescent="0.25">
      <c r="A252" s="17">
        <v>42309</v>
      </c>
      <c r="B252" s="16">
        <v>237.33600000000001</v>
      </c>
      <c r="C252" s="16">
        <f t="shared" si="3"/>
        <v>-2.1106803790814643E-3</v>
      </c>
      <c r="D252" s="18">
        <f>((1+Tabla1[[#This Row],[intermensual]])^12)-1</f>
        <v>-2.503619529286738E-2</v>
      </c>
      <c r="E252" s="18">
        <f>(Tabla1[[#This Row],[Value]]/B240)-1</f>
        <v>5.017975786678841E-3</v>
      </c>
    </row>
    <row r="253" spans="1:5" x14ac:dyDescent="0.25">
      <c r="A253" s="17">
        <v>42339</v>
      </c>
      <c r="B253" s="16">
        <v>236.52500000000001</v>
      </c>
      <c r="C253" s="16">
        <f t="shared" si="3"/>
        <v>-3.4170964371187385E-3</v>
      </c>
      <c r="D253" s="18">
        <f>((1+Tabla1[[#This Row],[intermensual]])^12)-1</f>
        <v>-4.0243215927740161E-2</v>
      </c>
      <c r="E253" s="18">
        <f>(Tabla1[[#This Row],[Value]]/B241)-1</f>
        <v>7.2951978604158807E-3</v>
      </c>
    </row>
    <row r="254" spans="1:5" x14ac:dyDescent="0.25">
      <c r="A254" s="17">
        <v>42370</v>
      </c>
      <c r="B254" s="16">
        <v>236.916</v>
      </c>
      <c r="C254" s="16">
        <f t="shared" si="3"/>
        <v>1.6531022090686687E-3</v>
      </c>
      <c r="D254" s="18">
        <f>((1+Tabla1[[#This Row],[intermensual]])^12)-1</f>
        <v>2.0018585363724473E-2</v>
      </c>
      <c r="E254" s="18">
        <f>(Tabla1[[#This Row],[Value]]/B242)-1</f>
        <v>1.3730868138309926E-2</v>
      </c>
    </row>
    <row r="255" spans="1:5" x14ac:dyDescent="0.25">
      <c r="A255" s="17">
        <v>42401</v>
      </c>
      <c r="B255" s="16">
        <v>237.11099999999999</v>
      </c>
      <c r="C255" s="16">
        <f t="shared" si="3"/>
        <v>8.2307653345492504E-4</v>
      </c>
      <c r="D255" s="18">
        <f>((1+Tabla1[[#This Row],[intermensual]])^12)-1</f>
        <v>9.9217533290161253E-3</v>
      </c>
      <c r="E255" s="18">
        <f>(Tabla1[[#This Row],[Value]]/B243)-1</f>
        <v>1.0177997801654737E-2</v>
      </c>
    </row>
    <row r="256" spans="1:5" x14ac:dyDescent="0.25">
      <c r="A256" s="17">
        <v>42430</v>
      </c>
      <c r="B256" s="16">
        <v>238.13200000000001</v>
      </c>
      <c r="C256" s="16">
        <f t="shared" si="3"/>
        <v>4.3060001433927741E-3</v>
      </c>
      <c r="D256" s="18">
        <f>((1+Tabla1[[#This Row],[intermensual]])^12)-1</f>
        <v>5.2913485998146159E-2</v>
      </c>
      <c r="E256" s="18">
        <f>(Tabla1[[#This Row],[Value]]/B244)-1</f>
        <v>8.5253622114274119E-3</v>
      </c>
    </row>
    <row r="257" spans="1:5" x14ac:dyDescent="0.25">
      <c r="A257" s="17">
        <v>42461</v>
      </c>
      <c r="B257" s="16">
        <v>239.261</v>
      </c>
      <c r="C257" s="16">
        <f t="shared" si="3"/>
        <v>4.7410679791040078E-3</v>
      </c>
      <c r="D257" s="18">
        <f>((1+Tabla1[[#This Row],[intermensual]])^12)-1</f>
        <v>5.8400042696731269E-2</v>
      </c>
      <c r="E257" s="18">
        <f>(Tabla1[[#This Row],[Value]]/B245)-1</f>
        <v>1.1251104188944261E-2</v>
      </c>
    </row>
    <row r="258" spans="1:5" x14ac:dyDescent="0.25">
      <c r="A258" s="17">
        <v>42491</v>
      </c>
      <c r="B258" s="16">
        <v>240.22900000000001</v>
      </c>
      <c r="C258" s="16">
        <f t="shared" si="3"/>
        <v>4.0457909981150841E-3</v>
      </c>
      <c r="D258" s="18">
        <f>((1+Tabla1[[#This Row],[intermensual]])^12)-1</f>
        <v>4.9644510609474723E-2</v>
      </c>
      <c r="E258" s="18">
        <f>(Tabla1[[#This Row],[Value]]/B246)-1</f>
        <v>1.0193225541935691E-2</v>
      </c>
    </row>
    <row r="259" spans="1:5" x14ac:dyDescent="0.25">
      <c r="A259" s="17">
        <v>42522</v>
      </c>
      <c r="B259" s="16">
        <v>241.018</v>
      </c>
      <c r="C259" s="16">
        <f t="shared" si="3"/>
        <v>3.2843661672818936E-3</v>
      </c>
      <c r="D259" s="18">
        <f>((1+Tabla1[[#This Row],[intermensual]])^12)-1</f>
        <v>4.0132192248627074E-2</v>
      </c>
      <c r="E259" s="18">
        <f>(Tabla1[[#This Row],[Value]]/B247)-1</f>
        <v>9.9732649452308753E-3</v>
      </c>
    </row>
    <row r="260" spans="1:5" x14ac:dyDescent="0.25">
      <c r="A260" s="17">
        <v>42552</v>
      </c>
      <c r="B260" s="16">
        <v>240.62799999999999</v>
      </c>
      <c r="C260" s="16">
        <f t="shared" ref="C260:C323" si="4">B260/B259-1</f>
        <v>-1.618136404749948E-3</v>
      </c>
      <c r="D260" s="18">
        <f>((1+Tabla1[[#This Row],[intermensual]])^12)-1</f>
        <v>-1.9245753466051729E-2</v>
      </c>
      <c r="E260" s="18">
        <f>(Tabla1[[#This Row],[Value]]/B248)-1</f>
        <v>8.2713887049870038E-3</v>
      </c>
    </row>
    <row r="261" spans="1:5" x14ac:dyDescent="0.25">
      <c r="A261" s="17">
        <v>42583</v>
      </c>
      <c r="B261" s="16">
        <v>240.84899999999999</v>
      </c>
      <c r="C261" s="16">
        <f t="shared" si="4"/>
        <v>9.1843010788439372E-4</v>
      </c>
      <c r="D261" s="18">
        <f>((1+Tabla1[[#This Row],[intermensual]])^12)-1</f>
        <v>1.1077003998169133E-2</v>
      </c>
      <c r="E261" s="18">
        <f>(Tabla1[[#This Row],[Value]]/B249)-1</f>
        <v>1.0628745027610353E-2</v>
      </c>
    </row>
    <row r="262" spans="1:5" x14ac:dyDescent="0.25">
      <c r="A262" s="17">
        <v>42614</v>
      </c>
      <c r="B262" s="16">
        <v>241.428</v>
      </c>
      <c r="C262" s="16">
        <f t="shared" si="4"/>
        <v>2.4039958646289161E-3</v>
      </c>
      <c r="D262" s="18">
        <f>((1+Tabla1[[#This Row],[intermensual]])^12)-1</f>
        <v>2.9232450411591726E-2</v>
      </c>
      <c r="E262" s="18">
        <f>(Tabla1[[#This Row],[Value]]/B250)-1</f>
        <v>1.4637836474815646E-2</v>
      </c>
    </row>
    <row r="263" spans="1:5" x14ac:dyDescent="0.25">
      <c r="A263" s="17">
        <v>42644</v>
      </c>
      <c r="B263" s="16">
        <v>241.72900000000001</v>
      </c>
      <c r="C263" s="16">
        <f t="shared" si="4"/>
        <v>1.2467485130143174E-3</v>
      </c>
      <c r="D263" s="18">
        <f>((1+Tabla1[[#This Row],[intermensual]])^12)-1</f>
        <v>1.5063998900061604E-2</v>
      </c>
      <c r="E263" s="18">
        <f>(Tabla1[[#This Row],[Value]]/B251)-1</f>
        <v>1.6359875209176034E-2</v>
      </c>
    </row>
    <row r="264" spans="1:5" x14ac:dyDescent="0.25">
      <c r="A264" s="17">
        <v>42675</v>
      </c>
      <c r="B264" s="16">
        <v>241.35300000000001</v>
      </c>
      <c r="C264" s="16">
        <f t="shared" si="4"/>
        <v>-1.5554608673349346E-3</v>
      </c>
      <c r="D264" s="18">
        <f>((1+Tabla1[[#This Row],[intermensual]])^12)-1</f>
        <v>-1.8506671198016522E-2</v>
      </c>
      <c r="E264" s="18">
        <f>(Tabla1[[#This Row],[Value]]/B252)-1</f>
        <v>1.6925371625037933E-2</v>
      </c>
    </row>
    <row r="265" spans="1:5" x14ac:dyDescent="0.25">
      <c r="A265" s="17">
        <v>42705</v>
      </c>
      <c r="B265" s="16">
        <v>241.43199999999999</v>
      </c>
      <c r="C265" s="16">
        <f t="shared" si="4"/>
        <v>3.2732139231739232E-4</v>
      </c>
      <c r="D265" s="18">
        <f>((1+Tabla1[[#This Row],[intermensual]])^12)-1</f>
        <v>3.9349356220652609E-3</v>
      </c>
      <c r="E265" s="18">
        <f>(Tabla1[[#This Row],[Value]]/B253)-1</f>
        <v>2.074622132966919E-2</v>
      </c>
    </row>
    <row r="266" spans="1:5" x14ac:dyDescent="0.25">
      <c r="A266" s="17">
        <v>42736</v>
      </c>
      <c r="B266" s="16">
        <v>242.839</v>
      </c>
      <c r="C266" s="16">
        <f t="shared" si="4"/>
        <v>5.8277278902547636E-3</v>
      </c>
      <c r="D266" s="18">
        <f>((1+Tabla1[[#This Row],[intermensual]])^12)-1</f>
        <v>7.2218373428184712E-2</v>
      </c>
      <c r="E266" s="18">
        <f>(Tabla1[[#This Row],[Value]]/B254)-1</f>
        <v>2.5000422090529995E-2</v>
      </c>
    </row>
    <row r="267" spans="1:5" x14ac:dyDescent="0.25">
      <c r="A267" s="17">
        <v>42767</v>
      </c>
      <c r="B267" s="16">
        <v>243.60300000000001</v>
      </c>
      <c r="C267" s="16">
        <f t="shared" si="4"/>
        <v>3.1461173864164582E-3</v>
      </c>
      <c r="D267" s="18">
        <f>((1+Tabla1[[#This Row],[intermensual]])^12)-1</f>
        <v>3.8413579879273296E-2</v>
      </c>
      <c r="E267" s="18">
        <f>(Tabla1[[#This Row],[Value]]/B255)-1</f>
        <v>2.7379581714893186E-2</v>
      </c>
    </row>
    <row r="268" spans="1:5" x14ac:dyDescent="0.25">
      <c r="A268" s="17">
        <v>42795</v>
      </c>
      <c r="B268" s="16">
        <v>243.80099999999999</v>
      </c>
      <c r="C268" s="16">
        <f t="shared" si="4"/>
        <v>8.1279787194721287E-4</v>
      </c>
      <c r="D268" s="18">
        <f>((1+Tabla1[[#This Row],[intermensual]])^12)-1</f>
        <v>9.7972950775715439E-3</v>
      </c>
      <c r="E268" s="18">
        <f>(Tabla1[[#This Row],[Value]]/B256)-1</f>
        <v>2.3806124334402767E-2</v>
      </c>
    </row>
    <row r="269" spans="1:5" x14ac:dyDescent="0.25">
      <c r="A269" s="17">
        <v>42826</v>
      </c>
      <c r="B269" s="16">
        <v>244.524</v>
      </c>
      <c r="C269" s="16">
        <f t="shared" si="4"/>
        <v>2.965533365326678E-3</v>
      </c>
      <c r="D269" s="18">
        <f>((1+Tabla1[[#This Row],[intermensual]])^12)-1</f>
        <v>3.6172606078745062E-2</v>
      </c>
      <c r="E269" s="18">
        <f>(Tabla1[[#This Row],[Value]]/B257)-1</f>
        <v>2.1996898784172991E-2</v>
      </c>
    </row>
    <row r="270" spans="1:5" x14ac:dyDescent="0.25">
      <c r="A270" s="17">
        <v>42856</v>
      </c>
      <c r="B270" s="16">
        <v>244.733</v>
      </c>
      <c r="C270" s="16">
        <f t="shared" si="4"/>
        <v>8.5472182689638743E-4</v>
      </c>
      <c r="D270" s="18">
        <f>((1+Tabla1[[#This Row],[intermensual]])^12)-1</f>
        <v>1.0305015819426222E-2</v>
      </c>
      <c r="E270" s="18">
        <f>(Tabla1[[#This Row],[Value]]/B258)-1</f>
        <v>1.8748777208413614E-2</v>
      </c>
    </row>
    <row r="271" spans="1:5" x14ac:dyDescent="0.25">
      <c r="A271" s="17">
        <v>42887</v>
      </c>
      <c r="B271" s="16">
        <v>244.95500000000001</v>
      </c>
      <c r="C271" s="16">
        <f t="shared" si="4"/>
        <v>9.0711101486107282E-4</v>
      </c>
      <c r="D271" s="18">
        <f>((1+Tabla1[[#This Row],[intermensual]])^12)-1</f>
        <v>1.0939804851597401E-2</v>
      </c>
      <c r="E271" s="18">
        <f>(Tabla1[[#This Row],[Value]]/B259)-1</f>
        <v>1.633487955256463E-2</v>
      </c>
    </row>
    <row r="272" spans="1:5" x14ac:dyDescent="0.25">
      <c r="A272" s="17">
        <v>42917</v>
      </c>
      <c r="B272" s="16">
        <v>244.786</v>
      </c>
      <c r="C272" s="16">
        <f t="shared" si="4"/>
        <v>-6.8992263885203631E-4</v>
      </c>
      <c r="D272" s="18">
        <f>((1+Tabla1[[#This Row],[intermensual]])^12)-1</f>
        <v>-8.2477282475286184E-3</v>
      </c>
      <c r="E272" s="18">
        <f>(Tabla1[[#This Row],[Value]]/B260)-1</f>
        <v>1.727978456372492E-2</v>
      </c>
    </row>
    <row r="273" spans="1:5" x14ac:dyDescent="0.25">
      <c r="A273" s="17">
        <v>42948</v>
      </c>
      <c r="B273" s="16">
        <v>245.51900000000001</v>
      </c>
      <c r="C273" s="16">
        <f t="shared" si="4"/>
        <v>2.9944522971085963E-3</v>
      </c>
      <c r="D273" s="18">
        <f>((1+Tabla1[[#This Row],[intermensual]])^12)-1</f>
        <v>3.6531179804379255E-2</v>
      </c>
      <c r="E273" s="18">
        <f>(Tabla1[[#This Row],[Value]]/B261)-1</f>
        <v>1.9389742120581754E-2</v>
      </c>
    </row>
    <row r="274" spans="1:5" x14ac:dyDescent="0.25">
      <c r="A274" s="17">
        <v>42979</v>
      </c>
      <c r="B274" s="16">
        <v>246.81899999999999</v>
      </c>
      <c r="C274" s="16">
        <f t="shared" si="4"/>
        <v>5.2949058932301174E-3</v>
      </c>
      <c r="D274" s="18">
        <f>((1+Tabla1[[#This Row],[intermensual]])^12)-1</f>
        <v>6.5422299579447785E-2</v>
      </c>
      <c r="E274" s="18">
        <f>(Tabla1[[#This Row],[Value]]/B262)-1</f>
        <v>2.2329638650032235E-2</v>
      </c>
    </row>
    <row r="275" spans="1:5" x14ac:dyDescent="0.25">
      <c r="A275" s="17">
        <v>43009</v>
      </c>
      <c r="B275" s="16">
        <v>246.66300000000001</v>
      </c>
      <c r="C275" s="16">
        <f t="shared" si="4"/>
        <v>-6.3204210372769243E-4</v>
      </c>
      <c r="D275" s="18">
        <f>((1+Tabla1[[#This Row],[intermensual]])^12)-1</f>
        <v>-7.5581952162540045E-3</v>
      </c>
      <c r="E275" s="18">
        <f>(Tabla1[[#This Row],[Value]]/B263)-1</f>
        <v>2.0411287019761692E-2</v>
      </c>
    </row>
    <row r="276" spans="1:5" x14ac:dyDescent="0.25">
      <c r="A276" s="17">
        <v>43040</v>
      </c>
      <c r="B276" s="16">
        <v>246.66900000000001</v>
      </c>
      <c r="C276" s="16">
        <f t="shared" si="4"/>
        <v>2.4324685907517463E-5</v>
      </c>
      <c r="D276" s="18">
        <f>((1+Tabla1[[#This Row],[intermensual]])^12)-1</f>
        <v>2.9193528561899384E-4</v>
      </c>
      <c r="E276" s="18">
        <f>(Tabla1[[#This Row],[Value]]/B264)-1</f>
        <v>2.2025829386831841E-2</v>
      </c>
    </row>
    <row r="277" spans="1:5" x14ac:dyDescent="0.25">
      <c r="A277" s="17">
        <v>43070</v>
      </c>
      <c r="B277" s="16">
        <v>246.524</v>
      </c>
      <c r="C277" s="16">
        <f t="shared" si="4"/>
        <v>-5.8783227726233456E-4</v>
      </c>
      <c r="D277" s="18">
        <f>((1+Tabla1[[#This Row],[intermensual]])^12)-1</f>
        <v>-7.0312258673926875E-3</v>
      </c>
      <c r="E277" s="18">
        <f>(Tabla1[[#This Row],[Value]]/B265)-1</f>
        <v>2.1090824745684245E-2</v>
      </c>
    </row>
    <row r="278" spans="1:5" x14ac:dyDescent="0.25">
      <c r="A278" s="17">
        <v>43101</v>
      </c>
      <c r="B278" s="16">
        <v>247.86699999999999</v>
      </c>
      <c r="C278" s="16">
        <f t="shared" si="4"/>
        <v>5.4477454527752656E-3</v>
      </c>
      <c r="D278" s="18">
        <f>((1+Tabla1[[#This Row],[intermensual]])^12)-1</f>
        <v>6.736769777630558E-2</v>
      </c>
      <c r="E278" s="18">
        <f>(Tabla1[[#This Row],[Value]]/B266)-1</f>
        <v>2.0705076202751638E-2</v>
      </c>
    </row>
    <row r="279" spans="1:5" x14ac:dyDescent="0.25">
      <c r="A279" s="17">
        <v>43132</v>
      </c>
      <c r="B279" s="16">
        <v>248.99100000000001</v>
      </c>
      <c r="C279" s="16">
        <f t="shared" si="4"/>
        <v>4.5346899748657243E-3</v>
      </c>
      <c r="D279" s="18">
        <f>((1+Tabla1[[#This Row],[intermensual]])^12)-1</f>
        <v>5.5794190521712084E-2</v>
      </c>
      <c r="E279" s="18">
        <f>(Tabla1[[#This Row],[Value]]/B267)-1</f>
        <v>2.2117954212386604E-2</v>
      </c>
    </row>
    <row r="280" spans="1:5" x14ac:dyDescent="0.25">
      <c r="A280" s="17">
        <v>43160</v>
      </c>
      <c r="B280" s="16">
        <v>249.554</v>
      </c>
      <c r="C280" s="16">
        <f t="shared" si="4"/>
        <v>2.2611259041491749E-3</v>
      </c>
      <c r="D280" s="18">
        <f>((1+Tabla1[[#This Row],[intermensual]])^12)-1</f>
        <v>2.7473504695271433E-2</v>
      </c>
      <c r="E280" s="18">
        <f>(Tabla1[[#This Row],[Value]]/B268)-1</f>
        <v>2.3597114039729084E-2</v>
      </c>
    </row>
    <row r="281" spans="1:5" x14ac:dyDescent="0.25">
      <c r="A281" s="17">
        <v>43191</v>
      </c>
      <c r="B281" s="16">
        <v>250.54599999999999</v>
      </c>
      <c r="C281" s="16">
        <f t="shared" si="4"/>
        <v>3.9750915633489647E-3</v>
      </c>
      <c r="D281" s="18">
        <f>((1+Tabla1[[#This Row],[intermensual]])^12)-1</f>
        <v>4.8757931038166058E-2</v>
      </c>
      <c r="E281" s="18">
        <f>(Tabla1[[#This Row],[Value]]/B269)-1</f>
        <v>2.4627439433348108E-2</v>
      </c>
    </row>
    <row r="282" spans="1:5" x14ac:dyDescent="0.25">
      <c r="A282" s="17">
        <v>43221</v>
      </c>
      <c r="B282" s="16">
        <v>251.58799999999999</v>
      </c>
      <c r="C282" s="16">
        <f t="shared" si="4"/>
        <v>4.1589169254347969E-3</v>
      </c>
      <c r="D282" s="18">
        <f>((1+Tabla1[[#This Row],[intermensual]])^12)-1</f>
        <v>5.1064552842908562E-2</v>
      </c>
      <c r="E282" s="18">
        <f>(Tabla1[[#This Row],[Value]]/B270)-1</f>
        <v>2.8010117148075553E-2</v>
      </c>
    </row>
    <row r="283" spans="1:5" x14ac:dyDescent="0.25">
      <c r="A283" s="17">
        <v>43252</v>
      </c>
      <c r="B283" s="16">
        <v>251.989</v>
      </c>
      <c r="C283" s="16">
        <f t="shared" si="4"/>
        <v>1.5938757015439009E-3</v>
      </c>
      <c r="D283" s="18">
        <f>((1+Tabla1[[#This Row],[intermensual]])^12)-1</f>
        <v>1.9295071456908897E-2</v>
      </c>
      <c r="E283" s="18">
        <f>(Tabla1[[#This Row],[Value]]/B271)-1</f>
        <v>2.8715478353166901E-2</v>
      </c>
    </row>
    <row r="284" spans="1:5" x14ac:dyDescent="0.25">
      <c r="A284" s="17">
        <v>43282</v>
      </c>
      <c r="B284" s="16">
        <v>252.006</v>
      </c>
      <c r="C284" s="16">
        <f t="shared" si="4"/>
        <v>6.7463262285238912E-5</v>
      </c>
      <c r="D284" s="18">
        <f>((1+Tabla1[[#This Row],[intermensual]])^12)-1</f>
        <v>8.098596002394931E-4</v>
      </c>
      <c r="E284" s="18">
        <f>(Tabla1[[#This Row],[Value]]/B272)-1</f>
        <v>2.9495150866471143E-2</v>
      </c>
    </row>
    <row r="285" spans="1:5" x14ac:dyDescent="0.25">
      <c r="A285" s="17">
        <v>43313</v>
      </c>
      <c r="B285" s="16">
        <v>252.14599999999999</v>
      </c>
      <c r="C285" s="16">
        <f t="shared" si="4"/>
        <v>5.5554232835719475E-4</v>
      </c>
      <c r="D285" s="18">
        <f>((1+Tabla1[[#This Row],[intermensual]])^12)-1</f>
        <v>6.6869151080790612E-3</v>
      </c>
      <c r="E285" s="18">
        <f>(Tabla1[[#This Row],[Value]]/B273)-1</f>
        <v>2.6991801041874375E-2</v>
      </c>
    </row>
    <row r="286" spans="1:5" x14ac:dyDescent="0.25">
      <c r="A286" s="17">
        <v>43344</v>
      </c>
      <c r="B286" s="16">
        <v>252.43899999999999</v>
      </c>
      <c r="C286" s="16">
        <f t="shared" si="4"/>
        <v>1.1620251758901468E-3</v>
      </c>
      <c r="D286" s="18">
        <f>((1+Tabla1[[#This Row],[intermensual]])^12)-1</f>
        <v>1.403376817933677E-2</v>
      </c>
      <c r="E286" s="18">
        <f>(Tabla1[[#This Row],[Value]]/B274)-1</f>
        <v>2.2769721941990007E-2</v>
      </c>
    </row>
    <row r="287" spans="1:5" x14ac:dyDescent="0.25">
      <c r="A287" s="17">
        <v>43374</v>
      </c>
      <c r="B287" s="16">
        <v>252.88499999999999</v>
      </c>
      <c r="C287" s="16">
        <f t="shared" si="4"/>
        <v>1.766763455725906E-3</v>
      </c>
      <c r="D287" s="18">
        <f>((1+Tabla1[[#This Row],[intermensual]])^12)-1</f>
        <v>2.1408395481792075E-2</v>
      </c>
      <c r="E287" s="18">
        <f>(Tabla1[[#This Row],[Value]]/B275)-1</f>
        <v>2.5224699286070296E-2</v>
      </c>
    </row>
    <row r="288" spans="1:5" x14ac:dyDescent="0.25">
      <c r="A288" s="17">
        <v>43405</v>
      </c>
      <c r="B288" s="16">
        <v>252.03800000000001</v>
      </c>
      <c r="C288" s="16">
        <f t="shared" si="4"/>
        <v>-3.3493485181009808E-3</v>
      </c>
      <c r="D288" s="18">
        <f>((1+Tabla1[[#This Row],[intermensual]])^12)-1</f>
        <v>-3.945998947098639E-2</v>
      </c>
      <c r="E288" s="18">
        <f>(Tabla1[[#This Row],[Value]]/B276)-1</f>
        <v>2.1766010321524032E-2</v>
      </c>
    </row>
    <row r="289" spans="1:5" x14ac:dyDescent="0.25">
      <c r="A289" s="17">
        <v>43435</v>
      </c>
      <c r="B289" s="16">
        <v>251.233</v>
      </c>
      <c r="C289" s="16">
        <f t="shared" si="4"/>
        <v>-3.1939628151310684E-3</v>
      </c>
      <c r="D289" s="18">
        <f>((1+Tabla1[[#This Row],[intermensual]])^12)-1</f>
        <v>-3.7661378466491313E-2</v>
      </c>
      <c r="E289" s="18">
        <f>(Tabla1[[#This Row],[Value]]/B277)-1</f>
        <v>1.9101588486313714E-2</v>
      </c>
    </row>
    <row r="290" spans="1:5" x14ac:dyDescent="0.25">
      <c r="A290" s="17">
        <v>43466</v>
      </c>
      <c r="B290" s="16">
        <v>251.71199999999999</v>
      </c>
      <c r="C290" s="16">
        <f t="shared" si="4"/>
        <v>1.9065966652469513E-3</v>
      </c>
      <c r="D290" s="18">
        <f>((1+Tabla1[[#This Row],[intermensual]])^12)-1</f>
        <v>2.312060861145282E-2</v>
      </c>
      <c r="E290" s="18">
        <f>(Tabla1[[#This Row],[Value]]/B278)-1</f>
        <v>1.5512351381991252E-2</v>
      </c>
    </row>
    <row r="291" spans="1:5" x14ac:dyDescent="0.25">
      <c r="A291" s="17">
        <v>43497</v>
      </c>
      <c r="B291" s="16">
        <v>252.77600000000001</v>
      </c>
      <c r="C291" s="16">
        <f t="shared" si="4"/>
        <v>4.2270531400967482E-3</v>
      </c>
      <c r="D291" s="18">
        <f>((1+Tabla1[[#This Row],[intermensual]])^12)-1</f>
        <v>5.1920699712325824E-2</v>
      </c>
      <c r="E291" s="18">
        <f>(Tabla1[[#This Row],[Value]]/B279)-1</f>
        <v>1.5201352659333089E-2</v>
      </c>
    </row>
    <row r="292" spans="1:5" x14ac:dyDescent="0.25">
      <c r="A292" s="17">
        <v>43525</v>
      </c>
      <c r="B292" s="16">
        <v>254.202</v>
      </c>
      <c r="C292" s="16">
        <f t="shared" si="4"/>
        <v>5.6413583568060144E-3</v>
      </c>
      <c r="D292" s="18">
        <f>((1+Tabla1[[#This Row],[intermensual]])^12)-1</f>
        <v>6.983674905323034E-2</v>
      </c>
      <c r="E292" s="18">
        <f>(Tabla1[[#This Row],[Value]]/B280)-1</f>
        <v>1.8625227405691724E-2</v>
      </c>
    </row>
    <row r="293" spans="1:5" x14ac:dyDescent="0.25">
      <c r="A293" s="17">
        <v>43556</v>
      </c>
      <c r="B293" s="16">
        <v>255.548</v>
      </c>
      <c r="C293" s="16">
        <f t="shared" si="4"/>
        <v>5.2950016128905375E-3</v>
      </c>
      <c r="D293" s="18">
        <f>((1+Tabla1[[#This Row],[intermensual]])^12)-1</f>
        <v>6.5423516916729874E-2</v>
      </c>
      <c r="E293" s="18">
        <f>(Tabla1[[#This Row],[Value]]/B281)-1</f>
        <v>1.9964397755302565E-2</v>
      </c>
    </row>
    <row r="294" spans="1:5" x14ac:dyDescent="0.25">
      <c r="A294" s="17">
        <v>43586</v>
      </c>
      <c r="B294" s="16">
        <v>256.09199999999998</v>
      </c>
      <c r="C294" s="16">
        <f t="shared" si="4"/>
        <v>2.1287585893843275E-3</v>
      </c>
      <c r="D294" s="18">
        <f>((1+Tabla1[[#This Row],[intermensual]])^12)-1</f>
        <v>2.584632201538839E-2</v>
      </c>
      <c r="E294" s="18">
        <f>(Tabla1[[#This Row],[Value]]/B282)-1</f>
        <v>1.7902284687663972E-2</v>
      </c>
    </row>
    <row r="295" spans="1:5" x14ac:dyDescent="0.25">
      <c r="A295" s="17">
        <v>43617</v>
      </c>
      <c r="B295" s="16">
        <v>256.14299999999997</v>
      </c>
      <c r="C295" s="16">
        <f t="shared" si="4"/>
        <v>1.9914718148150712E-4</v>
      </c>
      <c r="D295" s="18">
        <f>((1+Tabla1[[#This Row],[intermensual]])^12)-1</f>
        <v>2.3923854497309716E-3</v>
      </c>
      <c r="E295" s="18">
        <f>(Tabla1[[#This Row],[Value]]/B283)-1</f>
        <v>1.6484846560762545E-2</v>
      </c>
    </row>
    <row r="296" spans="1:5" x14ac:dyDescent="0.25">
      <c r="A296" s="17">
        <v>43647</v>
      </c>
      <c r="B296" s="16">
        <v>256.57100000000003</v>
      </c>
      <c r="C296" s="16">
        <f t="shared" si="4"/>
        <v>1.6709416224534035E-3</v>
      </c>
      <c r="D296" s="18">
        <f>((1+Tabla1[[#This Row],[intermensual]])^12)-1</f>
        <v>2.0236604744389819E-2</v>
      </c>
      <c r="E296" s="18">
        <f>(Tabla1[[#This Row],[Value]]/B284)-1</f>
        <v>1.8114648063935146E-2</v>
      </c>
    </row>
    <row r="297" spans="1:5" x14ac:dyDescent="0.25">
      <c r="A297" s="17">
        <v>43678</v>
      </c>
      <c r="B297" s="16">
        <v>256.55799999999999</v>
      </c>
      <c r="C297" s="16">
        <f t="shared" si="4"/>
        <v>-5.0668236082906937E-5</v>
      </c>
      <c r="D297" s="18">
        <f>((1+Tabla1[[#This Row],[intermensual]])^12)-1</f>
        <v>-6.0784942177893875E-4</v>
      </c>
      <c r="E297" s="18">
        <f>(Tabla1[[#This Row],[Value]]/B285)-1</f>
        <v>1.7497798894291483E-2</v>
      </c>
    </row>
    <row r="298" spans="1:5" x14ac:dyDescent="0.25">
      <c r="A298" s="17">
        <v>43709</v>
      </c>
      <c r="B298" s="16">
        <v>256.75900000000001</v>
      </c>
      <c r="C298" s="16">
        <f t="shared" si="4"/>
        <v>7.8344857693002368E-4</v>
      </c>
      <c r="D298" s="18">
        <f>((1+Tabla1[[#This Row],[intermensual]])^12)-1</f>
        <v>9.4419991526044633E-3</v>
      </c>
      <c r="E298" s="18">
        <f>(Tabla1[[#This Row],[Value]]/B286)-1</f>
        <v>1.7113045131695204E-2</v>
      </c>
    </row>
    <row r="299" spans="1:5" x14ac:dyDescent="0.25">
      <c r="A299" s="17">
        <v>43739</v>
      </c>
      <c r="B299" s="16">
        <v>257.346</v>
      </c>
      <c r="C299" s="16">
        <f t="shared" si="4"/>
        <v>2.2861905522297832E-3</v>
      </c>
      <c r="D299" s="18">
        <f>((1+Tabla1[[#This Row],[intermensual]])^12)-1</f>
        <v>2.778188905129908E-2</v>
      </c>
      <c r="E299" s="18">
        <f>(Tabla1[[#This Row],[Value]]/B287)-1</f>
        <v>1.7640429444213845E-2</v>
      </c>
    </row>
    <row r="300" spans="1:5" x14ac:dyDescent="0.25">
      <c r="A300" s="17">
        <v>43770</v>
      </c>
      <c r="B300" s="16">
        <v>257.20800000000003</v>
      </c>
      <c r="C300" s="16">
        <f t="shared" si="4"/>
        <v>-5.3624303466914824E-4</v>
      </c>
      <c r="D300" s="18">
        <f>((1+Tabla1[[#This Row],[intermensual]])^12)-1</f>
        <v>-6.4159715640952353E-3</v>
      </c>
      <c r="E300" s="18">
        <f>(Tabla1[[#This Row],[Value]]/B288)-1</f>
        <v>2.0512779818916194E-2</v>
      </c>
    </row>
    <row r="301" spans="1:5" x14ac:dyDescent="0.25">
      <c r="A301" s="17">
        <v>43800</v>
      </c>
      <c r="B301" s="16">
        <v>256.97399999999999</v>
      </c>
      <c r="C301" s="16">
        <f t="shared" si="4"/>
        <v>-9.0976952505383846E-4</v>
      </c>
      <c r="D301" s="18">
        <f>((1+Tabla1[[#This Row],[intermensual]])^12)-1</f>
        <v>-1.0862772702868173E-2</v>
      </c>
      <c r="E301" s="18">
        <f>(Tabla1[[#This Row],[Value]]/B289)-1</f>
        <v>2.2851297401217163E-2</v>
      </c>
    </row>
    <row r="302" spans="1:5" x14ac:dyDescent="0.25">
      <c r="A302" s="17">
        <v>43831</v>
      </c>
      <c r="B302" s="16">
        <v>257.971</v>
      </c>
      <c r="C302" s="16">
        <f t="shared" si="4"/>
        <v>3.8797699378148032E-3</v>
      </c>
      <c r="D302" s="18">
        <f>((1+Tabla1[[#This Row],[intermensual]])^12)-1</f>
        <v>4.7563672835817528E-2</v>
      </c>
      <c r="E302" s="18">
        <f>(Tabla1[[#This Row],[Value]]/B290)-1</f>
        <v>2.4865719552504606E-2</v>
      </c>
    </row>
    <row r="303" spans="1:5" x14ac:dyDescent="0.25">
      <c r="A303" s="17">
        <v>43862</v>
      </c>
      <c r="B303" s="16">
        <v>258.678</v>
      </c>
      <c r="C303" s="16">
        <f t="shared" si="4"/>
        <v>2.7406181314952871E-3</v>
      </c>
      <c r="D303" s="18">
        <f>((1+Tabla1[[#This Row],[intermensual]])^12)-1</f>
        <v>3.338769946202147E-2</v>
      </c>
      <c r="E303" s="18">
        <f>(Tabla1[[#This Row],[Value]]/B291)-1</f>
        <v>2.3348735639459495E-2</v>
      </c>
    </row>
    <row r="304" spans="1:5" x14ac:dyDescent="0.25">
      <c r="A304" s="17">
        <v>43891</v>
      </c>
      <c r="B304" s="16">
        <v>258.11500000000001</v>
      </c>
      <c r="C304" s="16">
        <f t="shared" si="4"/>
        <v>-2.1764510317846542E-3</v>
      </c>
      <c r="D304" s="18">
        <f>((1+Tabla1[[#This Row],[intermensual]])^12)-1</f>
        <v>-2.5807031470220454E-2</v>
      </c>
      <c r="E304" s="18">
        <f>(Tabla1[[#This Row],[Value]]/B292)-1</f>
        <v>1.5393269919198094E-2</v>
      </c>
    </row>
    <row r="305" spans="1:5" x14ac:dyDescent="0.25">
      <c r="A305" s="17">
        <v>43922</v>
      </c>
      <c r="B305" s="16">
        <v>256.38900000000001</v>
      </c>
      <c r="C305" s="16">
        <f t="shared" si="4"/>
        <v>-6.6869418669972536E-3</v>
      </c>
      <c r="D305" s="18">
        <f>((1+Tabla1[[#This Row],[intermensual]])^12)-1</f>
        <v>-7.7356902277932127E-2</v>
      </c>
      <c r="E305" s="18">
        <f>(Tabla1[[#This Row],[Value]]/B293)-1</f>
        <v>3.290966863368272E-3</v>
      </c>
    </row>
    <row r="306" spans="1:5" x14ac:dyDescent="0.25">
      <c r="A306" s="17">
        <v>43952</v>
      </c>
      <c r="B306" s="16">
        <v>256.39400000000001</v>
      </c>
      <c r="C306" s="16">
        <f t="shared" si="4"/>
        <v>1.9501616683959E-5</v>
      </c>
      <c r="D306" s="18">
        <f>((1+Tabla1[[#This Row],[intermensual]])^12)-1</f>
        <v>2.3404450250152919E-4</v>
      </c>
      <c r="E306" s="18">
        <f>(Tabla1[[#This Row],[Value]]/B294)-1</f>
        <v>1.1792637021070806E-3</v>
      </c>
    </row>
    <row r="307" spans="1:5" x14ac:dyDescent="0.25">
      <c r="A307" s="17">
        <v>43983</v>
      </c>
      <c r="B307" s="16">
        <v>257.79700000000003</v>
      </c>
      <c r="C307" s="16">
        <f t="shared" si="4"/>
        <v>5.4720469277753647E-3</v>
      </c>
      <c r="D307" s="18">
        <f>((1+Tabla1[[#This Row],[intermensual]])^12)-1</f>
        <v>6.7677315750264366E-2</v>
      </c>
      <c r="E307" s="18">
        <f>(Tabla1[[#This Row],[Value]]/B295)-1</f>
        <v>6.4573304755548566E-3</v>
      </c>
    </row>
    <row r="308" spans="1:5" x14ac:dyDescent="0.25">
      <c r="A308" s="17">
        <v>44013</v>
      </c>
      <c r="B308" s="16">
        <v>259.101</v>
      </c>
      <c r="C308" s="16">
        <f t="shared" si="4"/>
        <v>5.0582435016697236E-3</v>
      </c>
      <c r="D308" s="18">
        <f>((1+Tabla1[[#This Row],[intermensual]])^12)-1</f>
        <v>6.2416385561354648E-2</v>
      </c>
      <c r="E308" s="18">
        <f>(Tabla1[[#This Row],[Value]]/B296)-1</f>
        <v>9.8608182530370847E-3</v>
      </c>
    </row>
    <row r="309" spans="1:5" x14ac:dyDescent="0.25">
      <c r="A309" s="17">
        <v>44044</v>
      </c>
      <c r="B309" s="16">
        <v>259.91800000000001</v>
      </c>
      <c r="C309" s="16">
        <f t="shared" si="4"/>
        <v>3.1532105240814623E-3</v>
      </c>
      <c r="D309" s="18">
        <f>((1+Tabla1[[#This Row],[intermensual]])^12)-1</f>
        <v>3.8501693426868933E-2</v>
      </c>
      <c r="E309" s="18">
        <f>(Tabla1[[#This Row],[Value]]/B297)-1</f>
        <v>1.3096453823307153E-2</v>
      </c>
    </row>
    <row r="310" spans="1:5" x14ac:dyDescent="0.25">
      <c r="A310" s="17">
        <v>44075</v>
      </c>
      <c r="B310" s="16">
        <v>260.27999999999997</v>
      </c>
      <c r="C310" s="16">
        <f t="shared" si="4"/>
        <v>1.3927469432666317E-3</v>
      </c>
      <c r="D310" s="18">
        <f>((1+Tabla1[[#This Row],[intermensual]])^12)-1</f>
        <v>1.684158263898472E-2</v>
      </c>
      <c r="E310" s="18">
        <f>(Tabla1[[#This Row],[Value]]/B298)-1</f>
        <v>1.3713248610564666E-2</v>
      </c>
    </row>
    <row r="311" spans="1:5" x14ac:dyDescent="0.25">
      <c r="A311" s="17">
        <v>44105</v>
      </c>
      <c r="B311" s="16">
        <v>260.38799999999998</v>
      </c>
      <c r="C311" s="16">
        <f t="shared" si="4"/>
        <v>4.1493775933609811E-4</v>
      </c>
      <c r="D311" s="18">
        <f>((1+Tabla1[[#This Row],[intermensual]])^12)-1</f>
        <v>4.9906322844970319E-3</v>
      </c>
      <c r="E311" s="18">
        <f>(Tabla1[[#This Row],[Value]]/B299)-1</f>
        <v>1.1820661677274913E-2</v>
      </c>
    </row>
    <row r="312" spans="1:5" x14ac:dyDescent="0.25">
      <c r="A312" s="17">
        <v>44136</v>
      </c>
      <c r="B312" s="16">
        <v>260.22899999999998</v>
      </c>
      <c r="C312" s="16">
        <f t="shared" si="4"/>
        <v>-6.1062721784410634E-4</v>
      </c>
      <c r="D312" s="18">
        <f>((1+Tabla1[[#This Row],[intermensual]])^12)-1</f>
        <v>-7.3029675058461363E-3</v>
      </c>
      <c r="E312" s="18">
        <f>(Tabla1[[#This Row],[Value]]/B300)-1</f>
        <v>1.1745357842679605E-2</v>
      </c>
    </row>
    <row r="313" spans="1:5" x14ac:dyDescent="0.25">
      <c r="A313" s="17">
        <v>44166</v>
      </c>
      <c r="B313" s="16">
        <v>260.47399999999999</v>
      </c>
      <c r="C313" s="16">
        <f t="shared" si="4"/>
        <v>9.4147846704251137E-4</v>
      </c>
      <c r="D313" s="18">
        <f>((1+Tabla1[[#This Row],[intermensual]])^12)-1</f>
        <v>1.1356426778505124E-2</v>
      </c>
      <c r="E313" s="18">
        <f>(Tabla1[[#This Row],[Value]]/B301)-1</f>
        <v>1.3620054947193205E-2</v>
      </c>
    </row>
    <row r="314" spans="1:5" x14ac:dyDescent="0.25">
      <c r="A314" s="17">
        <v>44197</v>
      </c>
      <c r="B314" s="16">
        <v>261.58199999999999</v>
      </c>
      <c r="C314" s="16">
        <f t="shared" si="4"/>
        <v>4.2537834870275404E-3</v>
      </c>
      <c r="D314" s="18">
        <f>((1+Tabla1[[#This Row],[intermensual]])^12)-1</f>
        <v>5.2256747086976141E-2</v>
      </c>
      <c r="E314" s="18">
        <f>(Tabla1[[#This Row],[Value]]/B302)-1</f>
        <v>1.3997697415600863E-2</v>
      </c>
    </row>
    <row r="315" spans="1:5" x14ac:dyDescent="0.25">
      <c r="A315" s="17">
        <v>44228</v>
      </c>
      <c r="B315" s="16">
        <v>263.01400000000001</v>
      </c>
      <c r="C315" s="16">
        <f t="shared" si="4"/>
        <v>5.4743827939232048E-3</v>
      </c>
      <c r="D315" s="18">
        <f>((1+Tabla1[[#This Row],[intermensual]])^12)-1</f>
        <v>6.770708067318898E-2</v>
      </c>
      <c r="E315" s="18">
        <f>(Tabla1[[#This Row],[Value]]/B303)-1</f>
        <v>1.6762152173745104E-2</v>
      </c>
    </row>
    <row r="316" spans="1:5" x14ac:dyDescent="0.25">
      <c r="A316" s="17">
        <v>44256</v>
      </c>
      <c r="B316" s="16">
        <v>264.87700000000001</v>
      </c>
      <c r="C316" s="16">
        <f t="shared" si="4"/>
        <v>7.083273133749568E-3</v>
      </c>
      <c r="D316" s="18">
        <f>((1+Tabla1[[#This Row],[intermensual]])^12)-1</f>
        <v>8.8390125174824252E-2</v>
      </c>
      <c r="E316" s="18">
        <f>(Tabla1[[#This Row],[Value]]/B304)-1</f>
        <v>2.6197625089591892E-2</v>
      </c>
    </row>
    <row r="317" spans="1:5" x14ac:dyDescent="0.25">
      <c r="A317" s="17">
        <v>44287</v>
      </c>
      <c r="B317" s="16">
        <v>267.05399999999997</v>
      </c>
      <c r="C317" s="16">
        <f t="shared" si="4"/>
        <v>8.2189091540600945E-3</v>
      </c>
      <c r="D317" s="18">
        <f>((1+Tabla1[[#This Row],[intermensual]])^12)-1</f>
        <v>0.10320967147741422</v>
      </c>
      <c r="E317" s="18">
        <f>(Tabla1[[#This Row],[Value]]/B305)-1</f>
        <v>4.1596948387021104E-2</v>
      </c>
    </row>
    <row r="318" spans="1:5" x14ac:dyDescent="0.25">
      <c r="A318" s="17">
        <v>44317</v>
      </c>
      <c r="B318" s="16">
        <v>269.19499999999999</v>
      </c>
      <c r="C318" s="16">
        <f t="shared" si="4"/>
        <v>8.017105154762838E-3</v>
      </c>
      <c r="D318" s="18">
        <f>((1+Tabla1[[#This Row],[intermensual]])^12)-1</f>
        <v>0.10056277967312344</v>
      </c>
      <c r="E318" s="18">
        <f>(Tabla1[[#This Row],[Value]]/B306)-1</f>
        <v>4.9927065375944712E-2</v>
      </c>
    </row>
    <row r="319" spans="1:5" x14ac:dyDescent="0.25">
      <c r="A319" s="17">
        <v>44348</v>
      </c>
      <c r="B319" s="16">
        <v>271.69600000000003</v>
      </c>
      <c r="C319" s="16">
        <f t="shared" si="4"/>
        <v>9.2906629023572496E-3</v>
      </c>
      <c r="D319" s="18">
        <f>((1+Tabla1[[#This Row],[intermensual]])^12)-1</f>
        <v>0.11736500787363813</v>
      </c>
      <c r="E319" s="18">
        <f>(Tabla1[[#This Row],[Value]]/B307)-1</f>
        <v>5.3914514133213354E-2</v>
      </c>
    </row>
    <row r="320" spans="1:5" x14ac:dyDescent="0.25">
      <c r="A320" s="17">
        <v>44378</v>
      </c>
      <c r="B320" s="16">
        <v>273.00299999999999</v>
      </c>
      <c r="C320" s="16">
        <f t="shared" si="4"/>
        <v>4.8105235262938528E-3</v>
      </c>
      <c r="D320" s="18">
        <f>((1+Tabla1[[#This Row],[intermensual]])^12)-1</f>
        <v>5.9278355077279743E-2</v>
      </c>
      <c r="E320" s="18">
        <f>(Tabla1[[#This Row],[Value]]/B308)-1</f>
        <v>5.3654752393853977E-2</v>
      </c>
    </row>
    <row r="321" spans="1:5" x14ac:dyDescent="0.25">
      <c r="A321" s="17">
        <v>44409</v>
      </c>
      <c r="B321" s="16">
        <v>273.56700000000001</v>
      </c>
      <c r="C321" s="16">
        <f t="shared" si="4"/>
        <v>2.0659113636114501E-3</v>
      </c>
      <c r="D321" s="18">
        <f>((1+Tabla1[[#This Row],[intermensual]])^12)-1</f>
        <v>2.5074572537796325E-2</v>
      </c>
      <c r="E321" s="18">
        <f>(Tabla1[[#This Row],[Value]]/B309)-1</f>
        <v>5.2512715548749922E-2</v>
      </c>
    </row>
    <row r="322" spans="1:5" x14ac:dyDescent="0.25">
      <c r="A322" s="17">
        <v>44440</v>
      </c>
      <c r="B322" s="16">
        <v>274.31</v>
      </c>
      <c r="C322" s="16">
        <f t="shared" si="4"/>
        <v>2.715970859058281E-3</v>
      </c>
      <c r="D322" s="18">
        <f>((1+Tabla1[[#This Row],[intermensual]])^12)-1</f>
        <v>3.3082933766709344E-2</v>
      </c>
      <c r="E322" s="18">
        <f>(Tabla1[[#This Row],[Value]]/B310)-1</f>
        <v>5.3903488550791634E-2</v>
      </c>
    </row>
    <row r="323" spans="1:5" x14ac:dyDescent="0.25">
      <c r="A323" s="17">
        <v>44470</v>
      </c>
      <c r="B323" s="16">
        <v>276.589</v>
      </c>
      <c r="C323" s="16">
        <f t="shared" si="4"/>
        <v>8.3081185520030854E-3</v>
      </c>
      <c r="D323" s="18">
        <f>((1+Tabla1[[#This Row],[intermensual]])^12)-1</f>
        <v>0.10438161433818882</v>
      </c>
      <c r="E323" s="18">
        <f>(Tabla1[[#This Row],[Value]]/B311)-1</f>
        <v>6.2218689033288976E-2</v>
      </c>
    </row>
    <row r="324" spans="1:5" x14ac:dyDescent="0.25">
      <c r="A324" s="17">
        <v>44501</v>
      </c>
      <c r="B324" s="16">
        <v>277.94799999999998</v>
      </c>
      <c r="C324" s="16">
        <f t="shared" ref="C324:C331" si="5">B324/B323-1</f>
        <v>4.913427504347645E-3</v>
      </c>
      <c r="D324" s="18">
        <f>((1+Tabla1[[#This Row],[intermensual]])^12)-1</f>
        <v>6.0580873785032185E-2</v>
      </c>
      <c r="E324" s="18">
        <f>(Tabla1[[#This Row],[Value]]/B312)-1</f>
        <v>6.8090028398064772E-2</v>
      </c>
    </row>
    <row r="325" spans="1:5" x14ac:dyDescent="0.25">
      <c r="A325" s="17">
        <v>44531</v>
      </c>
      <c r="B325" s="16">
        <v>278.80200000000002</v>
      </c>
      <c r="C325" s="16">
        <f t="shared" si="5"/>
        <v>3.0725171614836011E-3</v>
      </c>
      <c r="D325" s="18">
        <f>((1+Tabla1[[#This Row],[intermensual]])^12)-1</f>
        <v>3.749969539090503E-2</v>
      </c>
      <c r="E325" s="18">
        <f>(Tabla1[[#This Row],[Value]]/B313)-1</f>
        <v>7.0364028655451438E-2</v>
      </c>
    </row>
    <row r="326" spans="1:5" x14ac:dyDescent="0.25">
      <c r="A326" s="17">
        <v>44562</v>
      </c>
      <c r="B326" s="16">
        <v>281.14800000000002</v>
      </c>
      <c r="C326" s="16">
        <f t="shared" si="5"/>
        <v>8.414573783545265E-3</v>
      </c>
      <c r="D326" s="18">
        <f>((1+Tabla1[[#This Row],[intermensual]])^12)-1</f>
        <v>0.1057816089372916</v>
      </c>
      <c r="E326" s="18">
        <f>(Tabla1[[#This Row],[Value]]/B314)-1</f>
        <v>7.4798724682891171E-2</v>
      </c>
    </row>
    <row r="327" spans="1:5" x14ac:dyDescent="0.25">
      <c r="A327" s="17">
        <v>44593</v>
      </c>
      <c r="B327" s="16">
        <v>283.71600000000001</v>
      </c>
      <c r="C327" s="16">
        <f t="shared" si="5"/>
        <v>9.133979256476854E-3</v>
      </c>
      <c r="D327" s="18">
        <f>((1+Tabla1[[#This Row],[intermensual]])^12)-1</f>
        <v>0.11528524918778982</v>
      </c>
      <c r="E327" s="18">
        <f>(Tabla1[[#This Row],[Value]]/B315)-1</f>
        <v>7.8710638977392833E-2</v>
      </c>
    </row>
    <row r="328" spans="1:5" x14ac:dyDescent="0.25">
      <c r="A328" s="17">
        <v>44621</v>
      </c>
      <c r="B328" s="16">
        <v>287.50400000000002</v>
      </c>
      <c r="C328" s="16">
        <f t="shared" si="5"/>
        <v>1.3351379548562692E-2</v>
      </c>
      <c r="D328" s="18">
        <f>((1+Tabla1[[#This Row],[intermensual]])^12)-1</f>
        <v>0.17252134314070844</v>
      </c>
      <c r="E328" s="18">
        <f>(Tabla1[[#This Row],[Value]]/B316)-1</f>
        <v>8.5424555548424319E-2</v>
      </c>
    </row>
    <row r="329" spans="1:5" x14ac:dyDescent="0.25">
      <c r="A329" s="17">
        <v>44652</v>
      </c>
      <c r="B329" s="16">
        <v>289.10899999999998</v>
      </c>
      <c r="C329" s="16">
        <f t="shared" si="5"/>
        <v>5.5825310256552019E-3</v>
      </c>
      <c r="D329" s="18">
        <f>((1+Tabla1[[#This Row],[intermensual]])^12)-1</f>
        <v>6.9085999547692678E-2</v>
      </c>
      <c r="E329" s="18">
        <f>(Tabla1[[#This Row],[Value]]/B317)-1</f>
        <v>8.258629340882373E-2</v>
      </c>
    </row>
    <row r="330" spans="1:5" x14ac:dyDescent="0.25">
      <c r="A330" s="17">
        <v>44682</v>
      </c>
      <c r="B330" s="16">
        <v>292.29599999999999</v>
      </c>
      <c r="C330" s="16">
        <f t="shared" si="5"/>
        <v>1.1023523999598828E-2</v>
      </c>
      <c r="D330" s="18">
        <f>((1+Tabla1[[#This Row],[intermensual]])^12)-1</f>
        <v>0.14060462409735175</v>
      </c>
      <c r="E330" s="18">
        <f>(Tabla1[[#This Row],[Value]]/B318)-1</f>
        <v>8.5815115436765232E-2</v>
      </c>
    </row>
    <row r="331" spans="1:5" x14ac:dyDescent="0.25">
      <c r="A331" s="17">
        <v>44713</v>
      </c>
      <c r="B331" s="16">
        <v>296.31099999999998</v>
      </c>
      <c r="C331" s="16">
        <f t="shared" si="5"/>
        <v>1.3736075758819855E-2</v>
      </c>
      <c r="D331" s="18">
        <f>((1+Tabla1[[#This Row],[intermensual]])^12)-1</f>
        <v>0.17787396834280345</v>
      </c>
      <c r="E331" s="18">
        <f>(Tabla1[[#This Row],[Value]]/B319)-1</f>
        <v>9.0597579647841542E-2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D966-31A5-4D2F-BDF8-1CC346D78DEF}">
  <dimension ref="A1:Y258"/>
  <sheetViews>
    <sheetView tabSelected="1" zoomScale="80" zoomScaleNormal="80" workbookViewId="0">
      <selection activeCell="Y2" sqref="Y2"/>
    </sheetView>
  </sheetViews>
  <sheetFormatPr baseColWidth="10" defaultRowHeight="15" x14ac:dyDescent="0.25"/>
  <cols>
    <col min="1" max="1" width="13.5703125" bestFit="1" customWidth="1"/>
    <col min="2" max="2" width="19.140625" bestFit="1" customWidth="1"/>
    <col min="3" max="3" width="21.85546875" bestFit="1" customWidth="1"/>
    <col min="4" max="4" width="23.28515625" bestFit="1" customWidth="1"/>
    <col min="5" max="5" width="15.5703125" bestFit="1" customWidth="1"/>
    <col min="6" max="6" width="14.28515625" bestFit="1" customWidth="1"/>
    <col min="7" max="7" width="17" bestFit="1" customWidth="1"/>
    <col min="8" max="8" width="7.7109375" customWidth="1"/>
  </cols>
  <sheetData>
    <row r="1" spans="1:25" x14ac:dyDescent="0.25">
      <c r="A1" s="9" t="s">
        <v>1</v>
      </c>
      <c r="B1" s="9" t="s">
        <v>2</v>
      </c>
      <c r="C1" s="9" t="s">
        <v>3</v>
      </c>
      <c r="D1" s="9" t="s">
        <v>24</v>
      </c>
      <c r="E1" s="9" t="s">
        <v>8</v>
      </c>
      <c r="F1" s="9" t="s">
        <v>9</v>
      </c>
      <c r="G1" s="9" t="s">
        <v>10</v>
      </c>
      <c r="H1" s="3"/>
      <c r="I1" s="2" t="s">
        <v>4</v>
      </c>
      <c r="J1" t="s">
        <v>5</v>
      </c>
    </row>
    <row r="2" spans="1:25" ht="15" customHeight="1" x14ac:dyDescent="0.25">
      <c r="A2" s="4">
        <v>36892</v>
      </c>
      <c r="B2" s="11">
        <v>67.248979070618688</v>
      </c>
      <c r="C2" s="11">
        <v>65.330057064751912</v>
      </c>
      <c r="D2" s="11">
        <v>65.411322609357896</v>
      </c>
      <c r="E2" s="11">
        <v>64.890134685171901</v>
      </c>
      <c r="F2" s="11">
        <v>0.52118792418600302</v>
      </c>
      <c r="G2" s="11">
        <v>8.0318514781122907E-3</v>
      </c>
      <c r="Y2">
        <f>((Tabla5[[#This Row],[ajuste_estacional]]-Tabla5[[#This Row],[tendencia]])/Tabla5[[#This Row],[tendencia]])</f>
        <v>8.0318514781121536E-3</v>
      </c>
    </row>
    <row r="3" spans="1:25" x14ac:dyDescent="0.25">
      <c r="A3" s="4">
        <v>36923</v>
      </c>
      <c r="B3" s="11">
        <v>65.899450688662867</v>
      </c>
      <c r="C3" s="11">
        <v>65.264420430610329</v>
      </c>
      <c r="D3" s="11">
        <v>65.429336357779306</v>
      </c>
      <c r="E3" s="11">
        <v>65.082655894549703</v>
      </c>
      <c r="F3" s="11">
        <v>0.34668046322965301</v>
      </c>
      <c r="G3" s="11">
        <v>5.3267719097291099E-3</v>
      </c>
    </row>
    <row r="4" spans="1:25" x14ac:dyDescent="0.25">
      <c r="A4" s="4">
        <v>36951</v>
      </c>
      <c r="B4" s="11">
        <v>68.779173535248091</v>
      </c>
      <c r="C4" s="11">
        <v>65.183441727699403</v>
      </c>
      <c r="D4" s="11">
        <v>64.036441107973602</v>
      </c>
      <c r="E4" s="11">
        <v>65.275213297533298</v>
      </c>
      <c r="F4" s="11">
        <v>-1.23877218955966</v>
      </c>
      <c r="G4" s="11">
        <v>-1.89776812204836E-2</v>
      </c>
    </row>
    <row r="5" spans="1:25" x14ac:dyDescent="0.25">
      <c r="A5" s="4">
        <v>36982</v>
      </c>
      <c r="B5" s="11">
        <v>67.032760069578629</v>
      </c>
      <c r="C5" s="11">
        <v>65.05238181880182</v>
      </c>
      <c r="D5" s="11">
        <v>66.443811871306707</v>
      </c>
      <c r="E5" s="11">
        <v>65.467867162760697</v>
      </c>
      <c r="F5" s="11">
        <v>0.97594470854598003</v>
      </c>
      <c r="G5" s="11">
        <v>1.4907232369731399E-2</v>
      </c>
    </row>
    <row r="6" spans="1:25" x14ac:dyDescent="0.25">
      <c r="A6" s="4">
        <v>37012</v>
      </c>
      <c r="B6" s="11">
        <v>64.122757059984522</v>
      </c>
      <c r="C6" s="11">
        <v>64.858670196448244</v>
      </c>
      <c r="D6" s="11">
        <v>65.145944030393593</v>
      </c>
      <c r="E6" s="11">
        <v>65.660591733023594</v>
      </c>
      <c r="F6" s="11">
        <v>-0.51464770262998105</v>
      </c>
      <c r="G6" s="11">
        <v>-7.8379997658647692E-3</v>
      </c>
    </row>
    <row r="7" spans="1:25" x14ac:dyDescent="0.25">
      <c r="A7" s="4">
        <v>37043</v>
      </c>
      <c r="B7" s="11">
        <v>60.574854437856644</v>
      </c>
      <c r="C7" s="11">
        <v>64.729238825227782</v>
      </c>
      <c r="D7" s="11">
        <v>64.6015320201885</v>
      </c>
      <c r="E7" s="11">
        <v>65.853429025051398</v>
      </c>
      <c r="F7" s="11">
        <v>-1.2518970048629099</v>
      </c>
      <c r="G7" s="11">
        <v>-1.9010354106035601E-2</v>
      </c>
    </row>
    <row r="8" spans="1:25" x14ac:dyDescent="0.25">
      <c r="A8" s="4">
        <v>37073</v>
      </c>
      <c r="B8" s="11">
        <v>64.204069732021864</v>
      </c>
      <c r="C8" s="11">
        <v>64.851388745612809</v>
      </c>
      <c r="D8" s="11">
        <v>65.144074208652398</v>
      </c>
      <c r="E8" s="11">
        <v>66.046385316150094</v>
      </c>
      <c r="F8" s="11">
        <v>-0.90231110749765697</v>
      </c>
      <c r="G8" s="11">
        <v>-1.3661778811641E-2</v>
      </c>
    </row>
    <row r="9" spans="1:25" x14ac:dyDescent="0.25">
      <c r="A9" s="4">
        <v>37104</v>
      </c>
      <c r="B9" s="11">
        <v>64.018737801435748</v>
      </c>
      <c r="C9" s="11">
        <v>65.294048581570692</v>
      </c>
      <c r="D9" s="11">
        <v>65.085166875734501</v>
      </c>
      <c r="E9" s="11">
        <v>66.239379946333301</v>
      </c>
      <c r="F9" s="11">
        <v>-1.1542130705988201</v>
      </c>
      <c r="G9" s="11">
        <v>-1.7424877339340401E-2</v>
      </c>
    </row>
    <row r="10" spans="1:25" x14ac:dyDescent="0.25">
      <c r="A10" s="4">
        <v>37135</v>
      </c>
      <c r="B10" s="11">
        <v>62.861056424153851</v>
      </c>
      <c r="C10" s="11">
        <v>65.936989607169778</v>
      </c>
      <c r="D10" s="11">
        <v>66.354344279545998</v>
      </c>
      <c r="E10" s="11">
        <v>66.432269595121397</v>
      </c>
      <c r="F10" s="11">
        <v>-7.7925315575444798E-2</v>
      </c>
      <c r="G10" s="11">
        <v>-1.1730039640429101E-3</v>
      </c>
    </row>
    <row r="11" spans="1:25" x14ac:dyDescent="0.25">
      <c r="A11" s="4">
        <v>37165</v>
      </c>
      <c r="B11" s="11">
        <v>64.418511987992815</v>
      </c>
      <c r="C11" s="11">
        <v>66.594920231312017</v>
      </c>
      <c r="D11" s="11">
        <v>67.292146594743897</v>
      </c>
      <c r="E11" s="11">
        <v>66.6248307883492</v>
      </c>
      <c r="F11" s="11">
        <v>0.66731580639465504</v>
      </c>
      <c r="G11" s="11">
        <v>1.0016022532418199E-2</v>
      </c>
    </row>
    <row r="12" spans="1:25" x14ac:dyDescent="0.25">
      <c r="A12" s="4">
        <v>37196</v>
      </c>
      <c r="B12" s="11">
        <v>67.828257489128703</v>
      </c>
      <c r="C12" s="11">
        <v>67.110860995064115</v>
      </c>
      <c r="D12" s="11">
        <v>67.141472211750198</v>
      </c>
      <c r="E12" s="11">
        <v>66.816834640371198</v>
      </c>
      <c r="F12" s="11">
        <v>0.32463757137899402</v>
      </c>
      <c r="G12" s="11">
        <v>4.8586194351512403E-3</v>
      </c>
    </row>
    <row r="13" spans="1:25" x14ac:dyDescent="0.25">
      <c r="A13" s="4">
        <v>37226</v>
      </c>
      <c r="B13" s="11">
        <v>72.643976579771348</v>
      </c>
      <c r="C13" s="11">
        <v>67.446787374467789</v>
      </c>
      <c r="D13" s="11">
        <v>67.741906039824997</v>
      </c>
      <c r="E13" s="11">
        <v>67.008098606917301</v>
      </c>
      <c r="F13" s="11">
        <v>0.73380743290770001</v>
      </c>
      <c r="G13" s="11">
        <v>1.0951026042573701E-2</v>
      </c>
    </row>
    <row r="14" spans="1:25" x14ac:dyDescent="0.25">
      <c r="A14" s="4">
        <v>37257</v>
      </c>
      <c r="B14" s="11">
        <v>69.493205233548451</v>
      </c>
      <c r="C14" s="11">
        <v>67.638239525627696</v>
      </c>
      <c r="D14" s="11">
        <v>67.394903501938302</v>
      </c>
      <c r="E14" s="11">
        <v>67.198462687993299</v>
      </c>
      <c r="F14" s="11">
        <v>0.19644081394500301</v>
      </c>
      <c r="G14" s="11">
        <v>2.9232932731971901E-3</v>
      </c>
    </row>
    <row r="15" spans="1:25" x14ac:dyDescent="0.25">
      <c r="A15" s="4">
        <v>37288</v>
      </c>
      <c r="B15" s="11">
        <v>67.821320116210444</v>
      </c>
      <c r="C15" s="11">
        <v>67.758338357965087</v>
      </c>
      <c r="D15" s="11">
        <v>67.337583534316394</v>
      </c>
      <c r="E15" s="11">
        <v>67.387817842454496</v>
      </c>
      <c r="F15" s="11">
        <v>-5.0234308138078998E-2</v>
      </c>
      <c r="G15" s="11">
        <v>-7.4545088038792796E-4</v>
      </c>
    </row>
    <row r="16" spans="1:25" x14ac:dyDescent="0.25">
      <c r="A16" s="4">
        <v>37316</v>
      </c>
      <c r="B16" s="11">
        <v>70.650949977019025</v>
      </c>
      <c r="C16" s="11">
        <v>67.875771022111934</v>
      </c>
      <c r="D16" s="11">
        <v>67.586917725083396</v>
      </c>
      <c r="E16" s="11">
        <v>67.576068670879295</v>
      </c>
      <c r="F16" s="11">
        <v>1.0849054204106401E-2</v>
      </c>
      <c r="G16" s="11">
        <v>1.60545802937211E-4</v>
      </c>
    </row>
    <row r="17" spans="1:7" x14ac:dyDescent="0.25">
      <c r="A17" s="4">
        <v>37347</v>
      </c>
      <c r="B17" s="11">
        <v>69.623268600143817</v>
      </c>
      <c r="C17" s="11">
        <v>68.030923906392474</v>
      </c>
      <c r="D17" s="11">
        <v>67.427329475467403</v>
      </c>
      <c r="E17" s="11">
        <v>67.763116285352595</v>
      </c>
      <c r="F17" s="11">
        <v>-0.335786809885191</v>
      </c>
      <c r="G17" s="11">
        <v>-4.9553035381546297E-3</v>
      </c>
    </row>
    <row r="18" spans="1:7" x14ac:dyDescent="0.25">
      <c r="A18" s="4">
        <v>37377</v>
      </c>
      <c r="B18" s="11">
        <v>67.631029168928947</v>
      </c>
      <c r="C18" s="11">
        <v>68.188392886355828</v>
      </c>
      <c r="D18" s="11">
        <v>68.4598625979866</v>
      </c>
      <c r="E18" s="11">
        <v>67.948862551365707</v>
      </c>
      <c r="F18" s="11">
        <v>0.51100004662084797</v>
      </c>
      <c r="G18" s="11">
        <v>7.5203620404176597E-3</v>
      </c>
    </row>
    <row r="19" spans="1:7" x14ac:dyDescent="0.25">
      <c r="A19" s="4">
        <v>37408</v>
      </c>
      <c r="B19" s="11">
        <v>64.240650773582004</v>
      </c>
      <c r="C19" s="11">
        <v>68.312058940047038</v>
      </c>
      <c r="D19" s="11">
        <v>68.6892212061246</v>
      </c>
      <c r="E19" s="11">
        <v>68.133186015881705</v>
      </c>
      <c r="F19" s="11">
        <v>0.55603519024290304</v>
      </c>
      <c r="G19" s="11">
        <v>8.1610038038334495E-3</v>
      </c>
    </row>
    <row r="20" spans="1:7" x14ac:dyDescent="0.25">
      <c r="A20" s="4">
        <v>37438</v>
      </c>
      <c r="B20" s="11">
        <v>67.936214814061358</v>
      </c>
      <c r="C20" s="11">
        <v>68.445433546870774</v>
      </c>
      <c r="D20" s="11">
        <v>68.7346606878599</v>
      </c>
      <c r="E20" s="11">
        <v>68.316000711977694</v>
      </c>
      <c r="F20" s="11">
        <v>0.41865997588220699</v>
      </c>
      <c r="G20" s="11">
        <v>6.1282857825253898E-3</v>
      </c>
    </row>
    <row r="21" spans="1:7" x14ac:dyDescent="0.25">
      <c r="A21" s="4">
        <v>37469</v>
      </c>
      <c r="B21" s="11">
        <v>67.578460313957265</v>
      </c>
      <c r="C21" s="11">
        <v>68.633860457614318</v>
      </c>
      <c r="D21" s="11">
        <v>68.740282146385695</v>
      </c>
      <c r="E21" s="11">
        <v>68.497259286285896</v>
      </c>
      <c r="F21" s="11">
        <v>0.24302286009982499</v>
      </c>
      <c r="G21" s="11">
        <v>3.5479209333632699E-3</v>
      </c>
    </row>
    <row r="22" spans="1:7" x14ac:dyDescent="0.25">
      <c r="A22" s="4">
        <v>37500</v>
      </c>
      <c r="B22" s="11">
        <v>67.071554018829943</v>
      </c>
      <c r="C22" s="11">
        <v>68.889911858717525</v>
      </c>
      <c r="D22" s="11">
        <v>70.531844617765302</v>
      </c>
      <c r="E22" s="11">
        <v>68.676943459047806</v>
      </c>
      <c r="F22" s="11">
        <v>1.85490115871746</v>
      </c>
      <c r="G22" s="11">
        <v>2.7009081436822201E-2</v>
      </c>
    </row>
    <row r="23" spans="1:7" x14ac:dyDescent="0.25">
      <c r="A23" s="4">
        <v>37530</v>
      </c>
      <c r="B23" s="11">
        <v>66.531220788803367</v>
      </c>
      <c r="C23" s="11">
        <v>69.188337994521348</v>
      </c>
      <c r="D23" s="11">
        <v>69.156027225463802</v>
      </c>
      <c r="E23" s="11">
        <v>68.855051827092694</v>
      </c>
      <c r="F23" s="11">
        <v>0.30097539837112403</v>
      </c>
      <c r="G23" s="11">
        <v>4.3711447509607098E-3</v>
      </c>
    </row>
    <row r="24" spans="1:7" x14ac:dyDescent="0.25">
      <c r="A24" s="4">
        <v>37561</v>
      </c>
      <c r="B24" s="11">
        <v>69.452774486333794</v>
      </c>
      <c r="C24" s="11">
        <v>69.510761663163152</v>
      </c>
      <c r="D24" s="11">
        <v>69.246142658553893</v>
      </c>
      <c r="E24" s="11">
        <v>69.031711799830006</v>
      </c>
      <c r="F24" s="11">
        <v>0.214430858723927</v>
      </c>
      <c r="G24" s="11">
        <v>3.1062659918634E-3</v>
      </c>
    </row>
    <row r="25" spans="1:7" x14ac:dyDescent="0.25">
      <c r="A25" s="4">
        <v>37591</v>
      </c>
      <c r="B25" s="11">
        <v>75.12602470133821</v>
      </c>
      <c r="C25" s="11">
        <v>69.852178401557751</v>
      </c>
      <c r="D25" s="11">
        <v>69.903296309543904</v>
      </c>
      <c r="E25" s="11">
        <v>69.207071687738605</v>
      </c>
      <c r="F25" s="11">
        <v>0.69622462180534095</v>
      </c>
      <c r="G25" s="11">
        <v>1.00600213941532E-2</v>
      </c>
    </row>
    <row r="26" spans="1:7" x14ac:dyDescent="0.25">
      <c r="A26" s="4">
        <v>37622</v>
      </c>
      <c r="B26" s="11">
        <v>72.428129235603336</v>
      </c>
      <c r="C26" s="11">
        <v>70.15216982928024</v>
      </c>
      <c r="D26" s="11">
        <v>70.213006116113903</v>
      </c>
      <c r="E26" s="11">
        <v>69.381294692329206</v>
      </c>
      <c r="F26" s="11">
        <v>0.831711423784677</v>
      </c>
      <c r="G26" s="11">
        <v>1.1987545454043401E-2</v>
      </c>
    </row>
    <row r="27" spans="1:7" x14ac:dyDescent="0.25">
      <c r="A27" s="4">
        <v>37653</v>
      </c>
      <c r="B27" s="11">
        <v>70.658769870889628</v>
      </c>
      <c r="C27" s="11">
        <v>70.343868566377338</v>
      </c>
      <c r="D27" s="11">
        <v>70.144235831816701</v>
      </c>
      <c r="E27" s="11">
        <v>69.554592364044794</v>
      </c>
      <c r="F27" s="11">
        <v>0.58964346777194099</v>
      </c>
      <c r="G27" s="11">
        <v>8.4774196459348194E-3</v>
      </c>
    </row>
    <row r="28" spans="1:7" x14ac:dyDescent="0.25">
      <c r="A28" s="4">
        <v>37681</v>
      </c>
      <c r="B28" s="11">
        <v>74.349600774117903</v>
      </c>
      <c r="C28" s="11">
        <v>70.434828688225622</v>
      </c>
      <c r="D28" s="11">
        <v>70.325162261908005</v>
      </c>
      <c r="E28" s="11">
        <v>69.727234011065704</v>
      </c>
      <c r="F28" s="11">
        <v>0.59792825084226198</v>
      </c>
      <c r="G28" s="11">
        <v>8.5752469508165296E-3</v>
      </c>
    </row>
    <row r="29" spans="1:7" x14ac:dyDescent="0.25">
      <c r="A29" s="4">
        <v>37712</v>
      </c>
      <c r="B29" s="11">
        <v>71.553081235228589</v>
      </c>
      <c r="C29" s="11">
        <v>70.426870912298369</v>
      </c>
      <c r="D29" s="11">
        <v>70.688554095925099</v>
      </c>
      <c r="E29" s="11">
        <v>69.899529889035804</v>
      </c>
      <c r="F29" s="11">
        <v>0.78902420688930897</v>
      </c>
      <c r="G29" s="11">
        <v>1.12879758725398E-2</v>
      </c>
    </row>
    <row r="30" spans="1:7" x14ac:dyDescent="0.25">
      <c r="A30" s="4">
        <v>37742</v>
      </c>
      <c r="B30" s="11">
        <v>68.825828274036908</v>
      </c>
      <c r="C30" s="11">
        <v>70.327054242664786</v>
      </c>
      <c r="D30" s="11">
        <v>69.664909773638598</v>
      </c>
      <c r="E30" s="11">
        <v>70.071831776393694</v>
      </c>
      <c r="F30" s="11">
        <v>-0.40692200275511697</v>
      </c>
      <c r="G30" s="11">
        <v>-5.8072122911478298E-3</v>
      </c>
    </row>
    <row r="31" spans="1:7" x14ac:dyDescent="0.25">
      <c r="A31" s="4">
        <v>37773</v>
      </c>
      <c r="B31" s="11">
        <v>65.86103574453729</v>
      </c>
      <c r="C31" s="11">
        <v>70.251251794156659</v>
      </c>
      <c r="D31" s="11">
        <v>70.069012643727504</v>
      </c>
      <c r="E31" s="11">
        <v>70.244546244925999</v>
      </c>
      <c r="F31" s="11">
        <v>-0.17553360119852399</v>
      </c>
      <c r="G31" s="11">
        <v>-2.4988929473112498E-3</v>
      </c>
    </row>
    <row r="32" spans="1:7" x14ac:dyDescent="0.25">
      <c r="A32" s="4">
        <v>37803</v>
      </c>
      <c r="B32" s="11">
        <v>69.97540680803499</v>
      </c>
      <c r="C32" s="11">
        <v>70.261715562585721</v>
      </c>
      <c r="D32" s="11">
        <v>70.438245216666203</v>
      </c>
      <c r="E32" s="11">
        <v>70.418051607946794</v>
      </c>
      <c r="F32" s="11">
        <v>2.0193608719369E-2</v>
      </c>
      <c r="G32" s="11">
        <v>2.8676750148949099E-4</v>
      </c>
    </row>
    <row r="33" spans="1:7" x14ac:dyDescent="0.25">
      <c r="A33" s="4">
        <v>37834</v>
      </c>
      <c r="B33" s="11">
        <v>69.580061407704747</v>
      </c>
      <c r="C33" s="11">
        <v>70.3520046339396</v>
      </c>
      <c r="D33" s="11">
        <v>71.171111565511097</v>
      </c>
      <c r="E33" s="11">
        <v>70.592713988936794</v>
      </c>
      <c r="F33" s="11">
        <v>0.57839757657428004</v>
      </c>
      <c r="G33" s="11">
        <v>8.1934458089389494E-3</v>
      </c>
    </row>
    <row r="34" spans="1:7" x14ac:dyDescent="0.25">
      <c r="A34" s="4">
        <v>37865</v>
      </c>
      <c r="B34" s="11">
        <v>67.596706051586153</v>
      </c>
      <c r="C34" s="11">
        <v>70.477635647720689</v>
      </c>
      <c r="D34" s="11">
        <v>70.746546196668803</v>
      </c>
      <c r="E34" s="11">
        <v>70.768900913710596</v>
      </c>
      <c r="F34" s="11">
        <v>-2.2354717041790002E-2</v>
      </c>
      <c r="G34" s="11">
        <v>-3.15883343575554E-4</v>
      </c>
    </row>
    <row r="35" spans="1:7" x14ac:dyDescent="0.25">
      <c r="A35" s="4">
        <v>37895</v>
      </c>
      <c r="B35" s="11">
        <v>67.630802699566715</v>
      </c>
      <c r="C35" s="11">
        <v>70.554991989197646</v>
      </c>
      <c r="D35" s="11">
        <v>70.239903504151499</v>
      </c>
      <c r="E35" s="11">
        <v>70.947020074581204</v>
      </c>
      <c r="F35" s="11">
        <v>-0.70711657042968801</v>
      </c>
      <c r="G35" s="11">
        <v>-9.9668255225709296E-3</v>
      </c>
    </row>
    <row r="36" spans="1:7" x14ac:dyDescent="0.25">
      <c r="A36" s="4">
        <v>37926</v>
      </c>
      <c r="B36" s="11">
        <v>71.07580175605861</v>
      </c>
      <c r="C36" s="11">
        <v>70.578082537016158</v>
      </c>
      <c r="D36" s="11">
        <v>71.485963709939298</v>
      </c>
      <c r="E36" s="11">
        <v>71.127477611450601</v>
      </c>
      <c r="F36" s="11">
        <v>0.35848609848867102</v>
      </c>
      <c r="G36" s="11">
        <v>5.0400507725998599E-3</v>
      </c>
    </row>
    <row r="37" spans="1:7" x14ac:dyDescent="0.25">
      <c r="A37" s="4">
        <v>37956</v>
      </c>
      <c r="B37" s="11">
        <v>75.159858694015313</v>
      </c>
      <c r="C37" s="11">
        <v>70.634912620895904</v>
      </c>
      <c r="D37" s="11">
        <v>69.845947573617295</v>
      </c>
      <c r="E37" s="11">
        <v>71.310630558903597</v>
      </c>
      <c r="F37" s="11">
        <v>-1.4646829852863399</v>
      </c>
      <c r="G37" s="11">
        <v>-2.0539476005284999E-2</v>
      </c>
    </row>
    <row r="38" spans="1:7" x14ac:dyDescent="0.25">
      <c r="A38" s="4">
        <v>37987</v>
      </c>
      <c r="B38" s="11">
        <v>72.772054892897685</v>
      </c>
      <c r="C38" s="11">
        <v>70.793094054364346</v>
      </c>
      <c r="D38" s="11">
        <v>70.676599920131594</v>
      </c>
      <c r="E38" s="11">
        <v>71.496860846392906</v>
      </c>
      <c r="F38" s="11">
        <v>-0.82026092626132996</v>
      </c>
      <c r="G38" s="11">
        <v>-1.14726844864366E-2</v>
      </c>
    </row>
    <row r="39" spans="1:7" x14ac:dyDescent="0.25">
      <c r="A39" s="4">
        <v>38018</v>
      </c>
      <c r="B39" s="11">
        <v>73.014484990734402</v>
      </c>
      <c r="C39" s="11">
        <v>71.041020897310744</v>
      </c>
      <c r="D39" s="11">
        <v>72.318042460259406</v>
      </c>
      <c r="E39" s="11">
        <v>71.686448689274798</v>
      </c>
      <c r="F39" s="11">
        <v>0.63159377098456104</v>
      </c>
      <c r="G39" s="11">
        <v>8.8105043914534897E-3</v>
      </c>
    </row>
    <row r="40" spans="1:7" x14ac:dyDescent="0.25">
      <c r="A40" s="4">
        <v>38047</v>
      </c>
      <c r="B40" s="11">
        <v>75.242068205387852</v>
      </c>
      <c r="C40" s="11">
        <v>71.370404767537579</v>
      </c>
      <c r="D40" s="11">
        <v>70.595596731056702</v>
      </c>
      <c r="E40" s="11">
        <v>71.879617340341596</v>
      </c>
      <c r="F40" s="11">
        <v>-1.2840206092849</v>
      </c>
      <c r="G40" s="11">
        <v>-1.78634869911064E-2</v>
      </c>
    </row>
    <row r="41" spans="1:7" x14ac:dyDescent="0.25">
      <c r="A41" s="4">
        <v>38078</v>
      </c>
      <c r="B41" s="11">
        <v>73.172176550034109</v>
      </c>
      <c r="C41" s="11">
        <v>71.678476206410394</v>
      </c>
      <c r="D41" s="11">
        <v>72.034034567695002</v>
      </c>
      <c r="E41" s="11">
        <v>72.076633913063802</v>
      </c>
      <c r="F41" s="11">
        <v>-4.25993453687976E-2</v>
      </c>
      <c r="G41" s="11">
        <v>-5.9102850752130499E-4</v>
      </c>
    </row>
    <row r="42" spans="1:7" x14ac:dyDescent="0.25">
      <c r="A42" s="4">
        <v>38108</v>
      </c>
      <c r="B42" s="11">
        <v>70.142889587152425</v>
      </c>
      <c r="C42" s="11">
        <v>71.936706523271525</v>
      </c>
      <c r="D42" s="11">
        <v>71.705032719298501</v>
      </c>
      <c r="E42" s="11">
        <v>72.277676352814296</v>
      </c>
      <c r="F42" s="11">
        <v>-0.57264363351578496</v>
      </c>
      <c r="G42" s="11">
        <v>-7.9228284916147192E-3</v>
      </c>
    </row>
    <row r="43" spans="1:7" x14ac:dyDescent="0.25">
      <c r="A43" s="4">
        <v>38139</v>
      </c>
      <c r="B43" s="11">
        <v>68.593554849172193</v>
      </c>
      <c r="C43" s="11">
        <v>72.163151347867171</v>
      </c>
      <c r="D43" s="11">
        <v>72.221342824377999</v>
      </c>
      <c r="E43" s="11">
        <v>72.482919646677999</v>
      </c>
      <c r="F43" s="11">
        <v>-0.26157682229996099</v>
      </c>
      <c r="G43" s="11">
        <v>-3.6088063722464802E-3</v>
      </c>
    </row>
    <row r="44" spans="1:7" x14ac:dyDescent="0.25">
      <c r="A44" s="4">
        <v>38169</v>
      </c>
      <c r="B44" s="11">
        <v>72.178888150358929</v>
      </c>
      <c r="C44" s="11">
        <v>72.411784757838461</v>
      </c>
      <c r="D44" s="11">
        <v>72.588140853930994</v>
      </c>
      <c r="E44" s="11">
        <v>72.692499014820697</v>
      </c>
      <c r="F44" s="11">
        <v>-0.104358160889716</v>
      </c>
      <c r="G44" s="11">
        <v>-1.43561113325377E-3</v>
      </c>
    </row>
    <row r="45" spans="1:7" x14ac:dyDescent="0.25">
      <c r="A45" s="4">
        <v>38200</v>
      </c>
      <c r="B45" s="11">
        <v>71.382475386400813</v>
      </c>
      <c r="C45" s="11">
        <v>72.712834279121722</v>
      </c>
      <c r="D45" s="11">
        <v>73.013261515767496</v>
      </c>
      <c r="E45" s="11">
        <v>72.906531512351407</v>
      </c>
      <c r="F45" s="11">
        <v>0.106730003416074</v>
      </c>
      <c r="G45" s="11">
        <v>1.4639292420322099E-3</v>
      </c>
    </row>
    <row r="46" spans="1:7" x14ac:dyDescent="0.25">
      <c r="A46" s="4">
        <v>38231</v>
      </c>
      <c r="B46" s="11">
        <v>69.670090521893854</v>
      </c>
      <c r="C46" s="11">
        <v>73.014660088320255</v>
      </c>
      <c r="D46" s="11">
        <v>72.784957667412797</v>
      </c>
      <c r="E46" s="11">
        <v>73.1251269472844</v>
      </c>
      <c r="F46" s="11">
        <v>-0.34016927987164902</v>
      </c>
      <c r="G46" s="11">
        <v>-4.65187951218021E-3</v>
      </c>
    </row>
    <row r="47" spans="1:7" x14ac:dyDescent="0.25">
      <c r="A47" s="4">
        <v>38261</v>
      </c>
      <c r="B47" s="11">
        <v>71.029085585638654</v>
      </c>
      <c r="C47" s="11">
        <v>73.272351169145367</v>
      </c>
      <c r="D47" s="11">
        <v>74.314185044859997</v>
      </c>
      <c r="E47" s="11">
        <v>73.348402539439803</v>
      </c>
      <c r="F47" s="11">
        <v>0.96578250542014998</v>
      </c>
      <c r="G47" s="11">
        <v>1.3167055750135E-2</v>
      </c>
    </row>
    <row r="48" spans="1:7" x14ac:dyDescent="0.25">
      <c r="A48" s="4">
        <v>38292</v>
      </c>
      <c r="B48" s="11">
        <v>73.416410604064211</v>
      </c>
      <c r="C48" s="11">
        <v>73.4772991772777</v>
      </c>
      <c r="D48" s="11">
        <v>73.430834954935904</v>
      </c>
      <c r="E48" s="11">
        <v>73.576451885771107</v>
      </c>
      <c r="F48" s="11">
        <v>-0.14561693083520599</v>
      </c>
      <c r="G48" s="11">
        <v>-1.9791241233170498E-3</v>
      </c>
    </row>
    <row r="49" spans="1:7" x14ac:dyDescent="0.25">
      <c r="A49" s="4">
        <v>38322</v>
      </c>
      <c r="B49" s="11">
        <v>79.157978298557097</v>
      </c>
      <c r="C49" s="11">
        <v>73.707417002179341</v>
      </c>
      <c r="D49" s="11">
        <v>73.440843560810706</v>
      </c>
      <c r="E49" s="11">
        <v>73.8094356514612</v>
      </c>
      <c r="F49" s="11">
        <v>-0.36859209065048398</v>
      </c>
      <c r="G49" s="11">
        <v>-4.9938342895755102E-3</v>
      </c>
    </row>
    <row r="50" spans="1:7" x14ac:dyDescent="0.25">
      <c r="A50" s="4">
        <v>38353</v>
      </c>
      <c r="B50" s="11">
        <v>75.005554439389925</v>
      </c>
      <c r="C50" s="11">
        <v>74.027759499001618</v>
      </c>
      <c r="D50" s="11">
        <v>73.741289514991095</v>
      </c>
      <c r="E50" s="11">
        <v>74.047504389406299</v>
      </c>
      <c r="F50" s="11">
        <v>-0.30621487441522999</v>
      </c>
      <c r="G50" s="11">
        <v>-4.1353841286113401E-3</v>
      </c>
    </row>
    <row r="51" spans="1:7" x14ac:dyDescent="0.25">
      <c r="A51" s="4">
        <v>38384</v>
      </c>
      <c r="B51" s="11">
        <v>74.959070017826178</v>
      </c>
      <c r="C51" s="11">
        <v>74.396438157224779</v>
      </c>
      <c r="D51" s="11">
        <v>74.399123461620405</v>
      </c>
      <c r="E51" s="11">
        <v>74.290783055829607</v>
      </c>
      <c r="F51" s="11">
        <v>0.10834040579078801</v>
      </c>
      <c r="G51" s="11">
        <v>1.4583290326792E-3</v>
      </c>
    </row>
    <row r="52" spans="1:7" x14ac:dyDescent="0.25">
      <c r="A52" s="4">
        <v>38412</v>
      </c>
      <c r="B52" s="11">
        <v>78.489125093457403</v>
      </c>
      <c r="C52" s="11">
        <v>74.7575697985624</v>
      </c>
      <c r="D52" s="11">
        <v>74.697731603486005</v>
      </c>
      <c r="E52" s="11">
        <v>74.5393753420324</v>
      </c>
      <c r="F52" s="11">
        <v>0.15835626145364901</v>
      </c>
      <c r="G52" s="11">
        <v>2.1244645628838901E-3</v>
      </c>
    </row>
    <row r="53" spans="1:7" x14ac:dyDescent="0.25">
      <c r="A53" s="4">
        <v>38443</v>
      </c>
      <c r="B53" s="11">
        <v>76.578733508985067</v>
      </c>
      <c r="C53" s="11">
        <v>74.985471547669718</v>
      </c>
      <c r="D53" s="11">
        <v>74.734933758435304</v>
      </c>
      <c r="E53" s="11">
        <v>74.793392462955296</v>
      </c>
      <c r="F53" s="11">
        <v>-5.8458704519948099E-2</v>
      </c>
      <c r="G53" s="11">
        <v>-7.8160252657214803E-4</v>
      </c>
    </row>
    <row r="54" spans="1:7" x14ac:dyDescent="0.25">
      <c r="A54" s="4">
        <v>38473</v>
      </c>
      <c r="B54" s="11">
        <v>74.331748549954042</v>
      </c>
      <c r="C54" s="11">
        <v>74.998846378960806</v>
      </c>
      <c r="D54" s="11">
        <v>75.490454995719404</v>
      </c>
      <c r="E54" s="11">
        <v>75.052956630501498</v>
      </c>
      <c r="F54" s="11">
        <v>0.43749836521789598</v>
      </c>
      <c r="G54" s="11">
        <v>5.8291956087989302E-3</v>
      </c>
    </row>
    <row r="55" spans="1:7" x14ac:dyDescent="0.25">
      <c r="A55" s="4">
        <v>38504</v>
      </c>
      <c r="B55" s="11">
        <v>71.494100929098906</v>
      </c>
      <c r="C55" s="11">
        <v>74.78138826998314</v>
      </c>
      <c r="D55" s="11">
        <v>74.784169281499402</v>
      </c>
      <c r="E55" s="11">
        <v>75.318185996942105</v>
      </c>
      <c r="F55" s="11">
        <v>-0.53401671544269402</v>
      </c>
      <c r="G55" s="11">
        <v>-7.0901430826331201E-3</v>
      </c>
    </row>
    <row r="56" spans="1:7" x14ac:dyDescent="0.25">
      <c r="A56" s="4">
        <v>38534</v>
      </c>
      <c r="B56" s="11">
        <v>73.696233178319275</v>
      </c>
      <c r="C56" s="11">
        <v>74.505932179352541</v>
      </c>
      <c r="D56" s="11">
        <v>74.540506990461097</v>
      </c>
      <c r="E56" s="11">
        <v>75.589229096378901</v>
      </c>
      <c r="F56" s="11">
        <v>-1.04872210591779</v>
      </c>
      <c r="G56" s="11">
        <v>-1.3873962182900899E-2</v>
      </c>
    </row>
    <row r="57" spans="1:7" x14ac:dyDescent="0.25">
      <c r="A57" s="4">
        <v>38565</v>
      </c>
      <c r="B57" s="11">
        <v>73.064292181260086</v>
      </c>
      <c r="C57" s="11">
        <v>74.357890281857081</v>
      </c>
      <c r="D57" s="11">
        <v>74.602779474873898</v>
      </c>
      <c r="E57" s="11">
        <v>75.866197378419699</v>
      </c>
      <c r="F57" s="11">
        <v>-1.26341790354579</v>
      </c>
      <c r="G57" s="11">
        <v>-1.6653238823133201E-2</v>
      </c>
    </row>
    <row r="58" spans="1:7" x14ac:dyDescent="0.25">
      <c r="A58" s="4">
        <v>38596</v>
      </c>
      <c r="B58" s="11">
        <v>71.570818496854798</v>
      </c>
      <c r="C58" s="11">
        <v>74.454613473724223</v>
      </c>
      <c r="D58" s="11">
        <v>74.355108277298598</v>
      </c>
      <c r="E58" s="11">
        <v>76.149129464748299</v>
      </c>
      <c r="F58" s="11">
        <v>-1.7940211874496601</v>
      </c>
      <c r="G58" s="11">
        <v>-2.35593131538052E-2</v>
      </c>
    </row>
    <row r="59" spans="1:7" x14ac:dyDescent="0.25">
      <c r="A59" s="4">
        <v>38626</v>
      </c>
      <c r="B59" s="11">
        <v>70.325170175950689</v>
      </c>
      <c r="C59" s="11">
        <v>74.788366458883459</v>
      </c>
      <c r="D59" s="11">
        <v>73.946148246379806</v>
      </c>
      <c r="E59" s="11">
        <v>76.437976239693896</v>
      </c>
      <c r="F59" s="11">
        <v>-2.4918279933140899</v>
      </c>
      <c r="G59" s="11">
        <v>-3.2599345454937603E-2</v>
      </c>
    </row>
    <row r="60" spans="1:7" x14ac:dyDescent="0.25">
      <c r="A60" s="4">
        <v>38657</v>
      </c>
      <c r="B60" s="11">
        <v>74.367460845893945</v>
      </c>
      <c r="C60" s="11">
        <v>75.30419047128683</v>
      </c>
      <c r="D60" s="11">
        <v>74.406846050209197</v>
      </c>
      <c r="E60" s="11">
        <v>76.732564002781203</v>
      </c>
      <c r="F60" s="11">
        <v>-2.32571795257202</v>
      </c>
      <c r="G60" s="11">
        <v>-3.0309399702683301E-2</v>
      </c>
    </row>
    <row r="61" spans="1:7" x14ac:dyDescent="0.25">
      <c r="A61" s="4">
        <v>38687</v>
      </c>
      <c r="B61" s="11">
        <v>82.556284724507663</v>
      </c>
      <c r="C61" s="11">
        <v>75.931794992574865</v>
      </c>
      <c r="D61" s="11">
        <v>76.932332733410306</v>
      </c>
      <c r="E61" s="11">
        <v>77.032546009924303</v>
      </c>
      <c r="F61" s="11">
        <v>-0.10021327651398</v>
      </c>
      <c r="G61" s="11">
        <v>-1.3009212560762199E-3</v>
      </c>
    </row>
    <row r="62" spans="1:7" x14ac:dyDescent="0.25">
      <c r="A62" s="4">
        <v>38718</v>
      </c>
      <c r="B62" s="11">
        <v>78.516383091956428</v>
      </c>
      <c r="C62" s="11">
        <v>76.554184052352184</v>
      </c>
      <c r="D62" s="11">
        <v>77.063786180374294</v>
      </c>
      <c r="E62" s="11">
        <v>77.337414008845897</v>
      </c>
      <c r="F62" s="11">
        <v>-0.27362782847157002</v>
      </c>
      <c r="G62" s="11">
        <v>-3.5381041890057501E-3</v>
      </c>
    </row>
    <row r="63" spans="1:7" x14ac:dyDescent="0.25">
      <c r="A63" s="4">
        <v>38749</v>
      </c>
      <c r="B63" s="11">
        <v>77.534068827116286</v>
      </c>
      <c r="C63" s="11">
        <v>77.09515609513754</v>
      </c>
      <c r="D63" s="11">
        <v>77.095178889950503</v>
      </c>
      <c r="E63" s="11">
        <v>77.646652788013597</v>
      </c>
      <c r="F63" s="11">
        <v>-0.55147389806304803</v>
      </c>
      <c r="G63" s="11">
        <v>-7.1023524937855404E-3</v>
      </c>
    </row>
    <row r="64" spans="1:7" x14ac:dyDescent="0.25">
      <c r="A64" s="4">
        <v>38777</v>
      </c>
      <c r="B64" s="11">
        <v>83.632213735704781</v>
      </c>
      <c r="C64" s="11">
        <v>77.520536490479785</v>
      </c>
      <c r="D64" s="11">
        <v>78.405161898411393</v>
      </c>
      <c r="E64" s="11">
        <v>77.959728133962301</v>
      </c>
      <c r="F64" s="11">
        <v>0.44543376444907701</v>
      </c>
      <c r="G64" s="11">
        <v>5.7136392739038904E-3</v>
      </c>
    </row>
    <row r="65" spans="1:7" x14ac:dyDescent="0.25">
      <c r="A65" s="4">
        <v>38808</v>
      </c>
      <c r="B65" s="11">
        <v>76.735058082334618</v>
      </c>
      <c r="C65" s="11">
        <v>77.821104185386631</v>
      </c>
      <c r="D65" s="11">
        <v>76.744851740571306</v>
      </c>
      <c r="E65" s="11">
        <v>78.276067536428698</v>
      </c>
      <c r="F65" s="11">
        <v>-1.53121579585741</v>
      </c>
      <c r="G65" s="11">
        <v>-1.9561736352491099E-2</v>
      </c>
    </row>
    <row r="66" spans="1:7" x14ac:dyDescent="0.25">
      <c r="A66" s="4">
        <v>38838</v>
      </c>
      <c r="B66" s="11">
        <v>76.849332353452695</v>
      </c>
      <c r="C66" s="11">
        <v>78.067250928615152</v>
      </c>
      <c r="D66" s="11">
        <v>77.782670166475697</v>
      </c>
      <c r="E66" s="11">
        <v>78.595129418049495</v>
      </c>
      <c r="F66" s="11">
        <v>-0.81245925157383803</v>
      </c>
      <c r="G66" s="11">
        <v>-1.0337272265974E-2</v>
      </c>
    </row>
    <row r="67" spans="1:7" x14ac:dyDescent="0.25">
      <c r="A67" s="4">
        <v>38869</v>
      </c>
      <c r="B67" s="11">
        <v>75.30620951754706</v>
      </c>
      <c r="C67" s="11">
        <v>78.373138280345799</v>
      </c>
      <c r="D67" s="11">
        <v>78.013075106747294</v>
      </c>
      <c r="E67" s="11">
        <v>78.916265867031399</v>
      </c>
      <c r="F67" s="11">
        <v>-0.90319076028407197</v>
      </c>
      <c r="G67" s="11">
        <v>-1.1444925204721301E-2</v>
      </c>
    </row>
    <row r="68" spans="1:7" x14ac:dyDescent="0.25">
      <c r="A68" s="4">
        <v>38899</v>
      </c>
      <c r="B68" s="11">
        <v>77.839137451102388</v>
      </c>
      <c r="C68" s="11">
        <v>78.810361859933593</v>
      </c>
      <c r="D68" s="11">
        <v>79.076909448979706</v>
      </c>
      <c r="E68" s="11">
        <v>79.238772550799396</v>
      </c>
      <c r="F68" s="11">
        <v>-0.16186310181971</v>
      </c>
      <c r="G68" s="11">
        <v>-2.0427260116370502E-3</v>
      </c>
    </row>
    <row r="69" spans="1:7" x14ac:dyDescent="0.25">
      <c r="A69" s="4">
        <v>38930</v>
      </c>
      <c r="B69" s="11">
        <v>77.661303559315073</v>
      </c>
      <c r="C69" s="11">
        <v>79.335333251579911</v>
      </c>
      <c r="D69" s="11">
        <v>78.945746834390107</v>
      </c>
      <c r="E69" s="11">
        <v>79.561882415198298</v>
      </c>
      <c r="F69" s="11">
        <v>-0.61613558080819697</v>
      </c>
      <c r="G69" s="11">
        <v>-7.74410511798675E-3</v>
      </c>
    </row>
    <row r="70" spans="1:7" x14ac:dyDescent="0.25">
      <c r="A70" s="4">
        <v>38961</v>
      </c>
      <c r="B70" s="11">
        <v>77.269564590064306</v>
      </c>
      <c r="C70" s="11">
        <v>79.890200715965221</v>
      </c>
      <c r="D70" s="11">
        <v>80.465005734169793</v>
      </c>
      <c r="E70" s="11">
        <v>79.884817165579506</v>
      </c>
      <c r="F70" s="11">
        <v>0.58018856859030499</v>
      </c>
      <c r="G70" s="11">
        <v>7.2628140011603403E-3</v>
      </c>
    </row>
    <row r="71" spans="1:7" x14ac:dyDescent="0.25">
      <c r="A71" s="4">
        <v>38991</v>
      </c>
      <c r="B71" s="11">
        <v>77.455218381082091</v>
      </c>
      <c r="C71" s="11">
        <v>80.434484284684572</v>
      </c>
      <c r="D71" s="11">
        <v>80.586781596711404</v>
      </c>
      <c r="E71" s="11">
        <v>80.206755720101299</v>
      </c>
      <c r="F71" s="11">
        <v>0.380025876610109</v>
      </c>
      <c r="G71" s="11">
        <v>4.7380781481336899E-3</v>
      </c>
    </row>
    <row r="72" spans="1:7" x14ac:dyDescent="0.25">
      <c r="A72" s="4">
        <v>39022</v>
      </c>
      <c r="B72" s="11">
        <v>80.91998022596016</v>
      </c>
      <c r="C72" s="11">
        <v>80.933236980697117</v>
      </c>
      <c r="D72" s="11">
        <v>80.872684480982997</v>
      </c>
      <c r="E72" s="11">
        <v>80.526917287794902</v>
      </c>
      <c r="F72" s="11">
        <v>0.34576719318808402</v>
      </c>
      <c r="G72" s="11">
        <v>4.2938088881801801E-3</v>
      </c>
    </row>
    <row r="73" spans="1:7" x14ac:dyDescent="0.25">
      <c r="A73" s="4">
        <v>39052</v>
      </c>
      <c r="B73" s="11">
        <v>86.68593698819555</v>
      </c>
      <c r="C73" s="11">
        <v>81.409622567406771</v>
      </c>
      <c r="D73" s="11">
        <v>81.3512972159307</v>
      </c>
      <c r="E73" s="11">
        <v>80.8445474683773</v>
      </c>
      <c r="F73" s="11">
        <v>0.50674974755337099</v>
      </c>
      <c r="G73" s="11">
        <v>6.2681994447626602E-3</v>
      </c>
    </row>
    <row r="74" spans="1:7" x14ac:dyDescent="0.25">
      <c r="A74" s="4">
        <v>39083</v>
      </c>
      <c r="B74" s="11">
        <v>83.362977631774001</v>
      </c>
      <c r="C74" s="11">
        <v>81.875468040164662</v>
      </c>
      <c r="D74" s="11">
        <v>81.992007863555003</v>
      </c>
      <c r="E74" s="11">
        <v>81.158915873176298</v>
      </c>
      <c r="F74" s="11">
        <v>0.83309199037875103</v>
      </c>
      <c r="G74" s="11">
        <v>1.02649472509045E-2</v>
      </c>
    </row>
    <row r="75" spans="1:7" x14ac:dyDescent="0.25">
      <c r="A75" s="4">
        <v>39114</v>
      </c>
      <c r="B75" s="11">
        <v>83.025889274243497</v>
      </c>
      <c r="C75" s="11">
        <v>82.328236393882506</v>
      </c>
      <c r="D75" s="11">
        <v>82.857258527390997</v>
      </c>
      <c r="E75" s="11">
        <v>81.469327304474007</v>
      </c>
      <c r="F75" s="11">
        <v>1.387931222917</v>
      </c>
      <c r="G75" s="11">
        <v>1.7036242581578001E-2</v>
      </c>
    </row>
    <row r="76" spans="1:7" x14ac:dyDescent="0.25">
      <c r="A76" s="4">
        <v>39142</v>
      </c>
      <c r="B76" s="11">
        <v>88.228699322262344</v>
      </c>
      <c r="C76" s="11">
        <v>82.784106109744485</v>
      </c>
      <c r="D76" s="11">
        <v>83.115539562582896</v>
      </c>
      <c r="E76" s="11">
        <v>81.775144418163407</v>
      </c>
      <c r="F76" s="11">
        <v>1.3403951444194799</v>
      </c>
      <c r="G76" s="11">
        <v>1.6391229314928101E-2</v>
      </c>
    </row>
    <row r="77" spans="1:7" x14ac:dyDescent="0.25">
      <c r="A77" s="4">
        <v>39173</v>
      </c>
      <c r="B77" s="11">
        <v>82.263185575556633</v>
      </c>
      <c r="C77" s="11">
        <v>83.186918152331657</v>
      </c>
      <c r="D77" s="11">
        <v>82.268954419495898</v>
      </c>
      <c r="E77" s="11">
        <v>82.075826254250003</v>
      </c>
      <c r="F77" s="11">
        <v>0.19312816524594401</v>
      </c>
      <c r="G77" s="11">
        <v>2.3530456415715201E-3</v>
      </c>
    </row>
    <row r="78" spans="1:7" x14ac:dyDescent="0.25">
      <c r="A78" s="4">
        <v>39203</v>
      </c>
      <c r="B78" s="11">
        <v>82.360142186157702</v>
      </c>
      <c r="C78" s="11">
        <v>83.426733727356847</v>
      </c>
      <c r="D78" s="11">
        <v>82.902733707315207</v>
      </c>
      <c r="E78" s="11">
        <v>82.370924935735303</v>
      </c>
      <c r="F78" s="11">
        <v>0.53180877157992701</v>
      </c>
      <c r="G78" s="11">
        <v>6.4562680581143998E-3</v>
      </c>
    </row>
    <row r="79" spans="1:7" x14ac:dyDescent="0.25">
      <c r="A79" s="4">
        <v>39234</v>
      </c>
      <c r="B79" s="11">
        <v>81.065622734454621</v>
      </c>
      <c r="C79" s="11">
        <v>83.551908497565805</v>
      </c>
      <c r="D79" s="11">
        <v>83.924990402602006</v>
      </c>
      <c r="E79" s="11">
        <v>82.660005997299194</v>
      </c>
      <c r="F79" s="11">
        <v>1.2649844053027699</v>
      </c>
      <c r="G79" s="11">
        <v>1.53034637493748E-2</v>
      </c>
    </row>
    <row r="80" spans="1:7" x14ac:dyDescent="0.25">
      <c r="A80" s="4">
        <v>39264</v>
      </c>
      <c r="B80" s="11">
        <v>83.019680037159446</v>
      </c>
      <c r="C80" s="11">
        <v>83.671125205544016</v>
      </c>
      <c r="D80" s="11">
        <v>84.025808456583704</v>
      </c>
      <c r="E80" s="11">
        <v>82.942671904786295</v>
      </c>
      <c r="F80" s="11">
        <v>1.0831365517974201</v>
      </c>
      <c r="G80" s="11">
        <v>1.3058857725741E-2</v>
      </c>
    </row>
    <row r="81" spans="1:7" x14ac:dyDescent="0.25">
      <c r="A81" s="4">
        <v>39295</v>
      </c>
      <c r="B81" s="11">
        <v>82.739451675787279</v>
      </c>
      <c r="C81" s="11">
        <v>83.857120457707865</v>
      </c>
      <c r="D81" s="11">
        <v>83.990215753782493</v>
      </c>
      <c r="E81" s="11">
        <v>83.218612970180203</v>
      </c>
      <c r="F81" s="11">
        <v>0.77160278360229995</v>
      </c>
      <c r="G81" s="11">
        <v>9.2719976464735003E-3</v>
      </c>
    </row>
    <row r="82" spans="1:7" x14ac:dyDescent="0.25">
      <c r="A82" s="4">
        <v>39326</v>
      </c>
      <c r="B82" s="11">
        <v>80.574214247348138</v>
      </c>
      <c r="C82" s="11">
        <v>84.104451581138534</v>
      </c>
      <c r="D82" s="11">
        <v>84.238925493084196</v>
      </c>
      <c r="E82" s="11">
        <v>83.487594723280694</v>
      </c>
      <c r="F82" s="11">
        <v>0.75133076980353297</v>
      </c>
      <c r="G82" s="11">
        <v>8.9993102842861397E-3</v>
      </c>
    </row>
    <row r="83" spans="1:7" x14ac:dyDescent="0.25">
      <c r="A83" s="4">
        <v>39356</v>
      </c>
      <c r="B83" s="11">
        <v>81.12533900508798</v>
      </c>
      <c r="C83" s="11">
        <v>84.377311547220771</v>
      </c>
      <c r="D83" s="11">
        <v>83.796917368480607</v>
      </c>
      <c r="E83" s="11">
        <v>83.749436277414304</v>
      </c>
      <c r="F83" s="11">
        <v>4.7481091066280103E-2</v>
      </c>
      <c r="G83" s="11">
        <v>5.6694221688850799E-4</v>
      </c>
    </row>
    <row r="84" spans="1:7" x14ac:dyDescent="0.25">
      <c r="A84" s="4">
        <v>39387</v>
      </c>
      <c r="B84" s="11">
        <v>85.690320559105928</v>
      </c>
      <c r="C84" s="11">
        <v>84.705932110766227</v>
      </c>
      <c r="D84" s="11">
        <v>85.244343437822494</v>
      </c>
      <c r="E84" s="11">
        <v>84.004008921655497</v>
      </c>
      <c r="F84" s="11">
        <v>1.2403345161670201</v>
      </c>
      <c r="G84" s="11">
        <v>1.47651824250887E-2</v>
      </c>
    </row>
    <row r="85" spans="1:7" x14ac:dyDescent="0.25">
      <c r="A85" s="4">
        <v>39417</v>
      </c>
      <c r="B85" s="11">
        <v>90.194729253687129</v>
      </c>
      <c r="C85" s="11">
        <v>85.174627208495153</v>
      </c>
      <c r="D85" s="11">
        <v>84.9858602289342</v>
      </c>
      <c r="E85" s="11">
        <v>84.251187242376503</v>
      </c>
      <c r="F85" s="11">
        <v>0.73467298655769397</v>
      </c>
      <c r="G85" s="11">
        <v>8.7200312613300406E-3</v>
      </c>
    </row>
    <row r="86" spans="1:7" x14ac:dyDescent="0.25">
      <c r="A86" s="4">
        <v>39448</v>
      </c>
      <c r="B86" s="11">
        <v>87.334550368394147</v>
      </c>
      <c r="C86" s="11">
        <v>85.771669156945137</v>
      </c>
      <c r="D86" s="11">
        <v>85.951437802930002</v>
      </c>
      <c r="E86" s="11">
        <v>84.490931960291107</v>
      </c>
      <c r="F86" s="11">
        <v>1.46050584263886</v>
      </c>
      <c r="G86" s="11">
        <v>1.7285947837872899E-2</v>
      </c>
    </row>
    <row r="87" spans="1:7" x14ac:dyDescent="0.25">
      <c r="A87" s="4">
        <v>39479</v>
      </c>
      <c r="B87" s="11">
        <v>86.349761392901556</v>
      </c>
      <c r="C87" s="11">
        <v>86.370075683376783</v>
      </c>
      <c r="D87" s="11">
        <v>85.904260656475302</v>
      </c>
      <c r="E87" s="11">
        <v>84.723254815070604</v>
      </c>
      <c r="F87" s="11">
        <v>1.18100584140468</v>
      </c>
      <c r="G87" s="11">
        <v>1.39395711836439E-2</v>
      </c>
    </row>
    <row r="88" spans="1:7" x14ac:dyDescent="0.25">
      <c r="A88" s="4">
        <v>39508</v>
      </c>
      <c r="B88" s="11">
        <v>88.391936513151052</v>
      </c>
      <c r="C88" s="11">
        <v>86.881590851882251</v>
      </c>
      <c r="D88" s="11">
        <v>85.411979935708601</v>
      </c>
      <c r="E88" s="11">
        <v>84.948268970403007</v>
      </c>
      <c r="F88" s="11">
        <v>0.46371096530561401</v>
      </c>
      <c r="G88" s="11">
        <v>5.4587453155422903E-3</v>
      </c>
    </row>
    <row r="89" spans="1:7" x14ac:dyDescent="0.25">
      <c r="A89" s="4">
        <v>39539</v>
      </c>
      <c r="B89" s="11">
        <v>88.862308820420893</v>
      </c>
      <c r="C89" s="11">
        <v>87.202444011482527</v>
      </c>
      <c r="D89" s="11">
        <v>87.255768400032295</v>
      </c>
      <c r="E89" s="11">
        <v>85.166169604270706</v>
      </c>
      <c r="F89" s="11">
        <v>2.08959879576163</v>
      </c>
      <c r="G89" s="11">
        <v>2.4535549801888101E-2</v>
      </c>
    </row>
    <row r="90" spans="1:7" x14ac:dyDescent="0.25">
      <c r="A90" s="4">
        <v>39569</v>
      </c>
      <c r="B90" s="11">
        <v>86.615617388341448</v>
      </c>
      <c r="C90" s="11">
        <v>87.268092325264746</v>
      </c>
      <c r="D90" s="11">
        <v>87.119846740483993</v>
      </c>
      <c r="E90" s="11">
        <v>85.377184096806602</v>
      </c>
      <c r="F90" s="11">
        <v>1.74266264367735</v>
      </c>
      <c r="G90" s="11">
        <v>2.0411338955632401E-2</v>
      </c>
    </row>
    <row r="91" spans="1:7" x14ac:dyDescent="0.25">
      <c r="A91" s="4">
        <v>39600</v>
      </c>
      <c r="B91" s="11">
        <v>84.389931755171887</v>
      </c>
      <c r="C91" s="11">
        <v>87.152083446530469</v>
      </c>
      <c r="D91" s="11">
        <v>87.434502318597197</v>
      </c>
      <c r="E91" s="11">
        <v>85.581684939171396</v>
      </c>
      <c r="F91" s="11">
        <v>1.8528173794258</v>
      </c>
      <c r="G91" s="11">
        <v>2.1649695033963402E-2</v>
      </c>
    </row>
    <row r="92" spans="1:7" x14ac:dyDescent="0.25">
      <c r="A92" s="4">
        <v>39630</v>
      </c>
      <c r="B92" s="11">
        <v>85.145525714697641</v>
      </c>
      <c r="C92" s="11">
        <v>86.981094449123901</v>
      </c>
      <c r="D92" s="11">
        <v>85.820797081539993</v>
      </c>
      <c r="E92" s="11">
        <v>85.780165640764494</v>
      </c>
      <c r="F92" s="11">
        <v>4.0631440775516801E-2</v>
      </c>
      <c r="G92" s="11">
        <v>4.7366941380919798E-4</v>
      </c>
    </row>
    <row r="93" spans="1:7" x14ac:dyDescent="0.25">
      <c r="A93" s="4">
        <v>39661</v>
      </c>
      <c r="B93" s="11">
        <v>85.400589935987639</v>
      </c>
      <c r="C93" s="11">
        <v>86.860485681637925</v>
      </c>
      <c r="D93" s="11">
        <v>87.210976195826404</v>
      </c>
      <c r="E93" s="11">
        <v>85.973248378858997</v>
      </c>
      <c r="F93" s="11">
        <v>1.23772781696739</v>
      </c>
      <c r="G93" s="11">
        <v>1.4396662221172399E-2</v>
      </c>
    </row>
    <row r="94" spans="1:7" x14ac:dyDescent="0.25">
      <c r="A94" s="4">
        <v>39692</v>
      </c>
      <c r="B94" s="11">
        <v>83.578833130768089</v>
      </c>
      <c r="C94" s="11">
        <v>86.752716879140721</v>
      </c>
      <c r="D94" s="11">
        <v>86.753367272171801</v>
      </c>
      <c r="E94" s="11">
        <v>86.161558152355894</v>
      </c>
      <c r="F94" s="11">
        <v>0.59180911981586604</v>
      </c>
      <c r="G94" s="11">
        <v>6.8685981603233597E-3</v>
      </c>
    </row>
    <row r="95" spans="1:7" x14ac:dyDescent="0.25">
      <c r="A95" s="4">
        <v>39722</v>
      </c>
      <c r="B95" s="11">
        <v>84.973550476887567</v>
      </c>
      <c r="C95" s="11">
        <v>86.570013155192115</v>
      </c>
      <c r="D95" s="11">
        <v>86.955416776813493</v>
      </c>
      <c r="E95" s="11">
        <v>86.345805913476795</v>
      </c>
      <c r="F95" s="11">
        <v>0.60961086333666903</v>
      </c>
      <c r="G95" s="11">
        <v>7.0601097168232199E-3</v>
      </c>
    </row>
    <row r="96" spans="1:7" x14ac:dyDescent="0.25">
      <c r="A96" s="4">
        <v>39753</v>
      </c>
      <c r="B96" s="11">
        <v>87.591656471270397</v>
      </c>
      <c r="C96" s="11">
        <v>86.302346619530113</v>
      </c>
      <c r="D96" s="11">
        <v>87.882644325869194</v>
      </c>
      <c r="E96" s="11">
        <v>86.526743712298796</v>
      </c>
      <c r="F96" s="11">
        <v>1.3559006135704399</v>
      </c>
      <c r="G96" s="11">
        <v>1.5670306721339299E-2</v>
      </c>
    </row>
    <row r="97" spans="1:7" x14ac:dyDescent="0.25">
      <c r="A97" s="4">
        <v>39783</v>
      </c>
      <c r="B97" s="11">
        <v>91.773552282008438</v>
      </c>
      <c r="C97" s="11">
        <v>86.066243125104975</v>
      </c>
      <c r="D97" s="11">
        <v>85.853156594231606</v>
      </c>
      <c r="E97" s="11">
        <v>86.705165932986603</v>
      </c>
      <c r="F97" s="11">
        <v>-0.85200933875499796</v>
      </c>
      <c r="G97" s="11">
        <v>-9.8265118299122496E-3</v>
      </c>
    </row>
    <row r="98" spans="1:7" x14ac:dyDescent="0.25">
      <c r="A98" s="4">
        <v>39814</v>
      </c>
      <c r="B98" s="11">
        <v>86.647972842303275</v>
      </c>
      <c r="C98" s="11">
        <v>85.936590418741389</v>
      </c>
      <c r="D98" s="11">
        <v>85.541816390116495</v>
      </c>
      <c r="E98" s="11">
        <v>86.881961119470105</v>
      </c>
      <c r="F98" s="11">
        <v>-1.3401447293536</v>
      </c>
      <c r="G98" s="11">
        <v>-1.5424890415523499E-2</v>
      </c>
    </row>
    <row r="99" spans="1:7" x14ac:dyDescent="0.25">
      <c r="A99" s="4">
        <v>39845</v>
      </c>
      <c r="B99" s="11">
        <v>84.945398681530534</v>
      </c>
      <c r="C99" s="11">
        <v>85.957104842797165</v>
      </c>
      <c r="D99" s="11">
        <v>85.442937061926798</v>
      </c>
      <c r="E99" s="11">
        <v>87.057958648363694</v>
      </c>
      <c r="F99" s="11">
        <v>-1.61502158643689</v>
      </c>
      <c r="G99" s="11">
        <v>-1.8551107922942799E-2</v>
      </c>
    </row>
    <row r="100" spans="1:7" x14ac:dyDescent="0.25">
      <c r="A100" s="4">
        <v>39873</v>
      </c>
      <c r="B100" s="11">
        <v>90.166470748252522</v>
      </c>
      <c r="C100" s="11">
        <v>86.187350182932931</v>
      </c>
      <c r="D100" s="11">
        <v>85.763042156071194</v>
      </c>
      <c r="E100" s="11">
        <v>87.233894830675695</v>
      </c>
      <c r="F100" s="11">
        <v>-1.4708526746045101</v>
      </c>
      <c r="G100" s="11">
        <v>-1.6861022627265299E-2</v>
      </c>
    </row>
    <row r="101" spans="1:7" x14ac:dyDescent="0.25">
      <c r="A101" s="4">
        <v>39904</v>
      </c>
      <c r="B101" s="11">
        <v>87.785575748539443</v>
      </c>
      <c r="C101" s="11">
        <v>86.506848201821853</v>
      </c>
      <c r="D101" s="11">
        <v>87.316712736637001</v>
      </c>
      <c r="E101" s="11">
        <v>87.410393823137596</v>
      </c>
      <c r="F101" s="11">
        <v>-9.3681086500576494E-2</v>
      </c>
      <c r="G101" s="11">
        <v>-1.07173852448402E-3</v>
      </c>
    </row>
    <row r="102" spans="1:7" x14ac:dyDescent="0.25">
      <c r="A102" s="4">
        <v>39934</v>
      </c>
      <c r="B102" s="11">
        <v>85.689275173374241</v>
      </c>
      <c r="C102" s="11">
        <v>86.841600630124034</v>
      </c>
      <c r="D102" s="11">
        <v>86.610782678408</v>
      </c>
      <c r="E102" s="11">
        <v>87.587977639933897</v>
      </c>
      <c r="F102" s="11">
        <v>-0.97719496152594099</v>
      </c>
      <c r="G102" s="11">
        <v>-1.1156724790965E-2</v>
      </c>
    </row>
    <row r="103" spans="1:7" x14ac:dyDescent="0.25">
      <c r="A103" s="4">
        <v>39965</v>
      </c>
      <c r="B103" s="11">
        <v>83.916125706905007</v>
      </c>
      <c r="C103" s="11">
        <v>87.127693985050911</v>
      </c>
      <c r="D103" s="11">
        <v>86.391381978380096</v>
      </c>
      <c r="E103" s="11">
        <v>87.767161789618399</v>
      </c>
      <c r="F103" s="11">
        <v>-1.37577981123829</v>
      </c>
      <c r="G103" s="11">
        <v>-1.5675336688408498E-2</v>
      </c>
    </row>
    <row r="104" spans="1:7" x14ac:dyDescent="0.25">
      <c r="A104" s="4">
        <v>39995</v>
      </c>
      <c r="B104" s="11">
        <v>87.09343017094524</v>
      </c>
      <c r="C104" s="11">
        <v>87.393386201249811</v>
      </c>
      <c r="D104" s="11">
        <v>87.815351169037498</v>
      </c>
      <c r="E104" s="11">
        <v>87.948393919983303</v>
      </c>
      <c r="F104" s="11">
        <v>-0.13304275094578699</v>
      </c>
      <c r="G104" s="11">
        <v>-1.51273656079304E-3</v>
      </c>
    </row>
    <row r="105" spans="1:7" x14ac:dyDescent="0.25">
      <c r="A105" s="4">
        <v>40026</v>
      </c>
      <c r="B105" s="11">
        <v>85.896405979393549</v>
      </c>
      <c r="C105" s="11">
        <v>87.682886058406751</v>
      </c>
      <c r="D105" s="11">
        <v>88.122814052947007</v>
      </c>
      <c r="E105" s="11">
        <v>88.132026138556398</v>
      </c>
      <c r="F105" s="11">
        <v>-9.2120856093710901E-3</v>
      </c>
      <c r="G105" s="11">
        <v>-1.0452597101181299E-4</v>
      </c>
    </row>
    <row r="106" spans="1:7" x14ac:dyDescent="0.25">
      <c r="A106" s="4">
        <v>40057</v>
      </c>
      <c r="B106" s="11">
        <v>84.656001497882627</v>
      </c>
      <c r="C106" s="11">
        <v>87.960402023634202</v>
      </c>
      <c r="D106" s="11">
        <v>87.795725678444796</v>
      </c>
      <c r="E106" s="11">
        <v>88.318401313785401</v>
      </c>
      <c r="F106" s="11">
        <v>-0.52267563534063499</v>
      </c>
      <c r="G106" s="11">
        <v>-5.9180830672378899E-3</v>
      </c>
    </row>
    <row r="107" spans="1:7" x14ac:dyDescent="0.25">
      <c r="A107" s="4">
        <v>40087</v>
      </c>
      <c r="B107" s="11">
        <v>87.066536412533338</v>
      </c>
      <c r="C107" s="11">
        <v>88.177114937999306</v>
      </c>
      <c r="D107" s="11">
        <v>88.846871410530497</v>
      </c>
      <c r="E107" s="11">
        <v>88.507861674390099</v>
      </c>
      <c r="F107" s="11">
        <v>0.33900973614040403</v>
      </c>
      <c r="G107" s="11">
        <v>3.8302782343514401E-3</v>
      </c>
    </row>
    <row r="108" spans="1:7" x14ac:dyDescent="0.25">
      <c r="A108" s="4">
        <v>40118</v>
      </c>
      <c r="B108" s="11">
        <v>87.933752004245989</v>
      </c>
      <c r="C108" s="11">
        <v>88.302332407543517</v>
      </c>
      <c r="D108" s="11">
        <v>87.992420886269599</v>
      </c>
      <c r="E108" s="11">
        <v>88.700713152170806</v>
      </c>
      <c r="F108" s="11">
        <v>-0.70829226590120997</v>
      </c>
      <c r="G108" s="11">
        <v>-7.9851924604720705E-3</v>
      </c>
    </row>
    <row r="109" spans="1:7" x14ac:dyDescent="0.25">
      <c r="A109" s="4">
        <v>40148</v>
      </c>
      <c r="B109" s="11">
        <v>95.190269366648209</v>
      </c>
      <c r="C109" s="11">
        <v>88.395263700501189</v>
      </c>
      <c r="D109" s="11">
        <v>88.771193561576894</v>
      </c>
      <c r="E109" s="11">
        <v>88.897285221270906</v>
      </c>
      <c r="F109" s="11">
        <v>-0.12609165969401101</v>
      </c>
      <c r="G109" s="11">
        <v>-1.4183971915470901E-3</v>
      </c>
    </row>
    <row r="110" spans="1:7" x14ac:dyDescent="0.25">
      <c r="A110" s="4">
        <v>40179</v>
      </c>
      <c r="B110" s="11">
        <v>88.431083799998675</v>
      </c>
      <c r="C110" s="11">
        <v>88.562774470814659</v>
      </c>
      <c r="D110" s="11">
        <v>88.043264940532097</v>
      </c>
      <c r="E110" s="11">
        <v>89.0978581688708</v>
      </c>
      <c r="F110" s="11">
        <v>-1.0545932283386801</v>
      </c>
      <c r="G110" s="11">
        <v>-1.18363476969319E-2</v>
      </c>
    </row>
    <row r="111" spans="1:7" x14ac:dyDescent="0.25">
      <c r="A111" s="4">
        <v>40210</v>
      </c>
      <c r="B111" s="11">
        <v>87.091490302665363</v>
      </c>
      <c r="C111" s="11">
        <v>88.816060211907285</v>
      </c>
      <c r="D111" s="11">
        <v>87.779519687841798</v>
      </c>
      <c r="E111" s="11">
        <v>89.302703525785503</v>
      </c>
      <c r="F111" s="11">
        <v>-1.5231838379437299</v>
      </c>
      <c r="G111" s="11">
        <v>-1.7056413499328401E-2</v>
      </c>
    </row>
    <row r="112" spans="1:7" x14ac:dyDescent="0.25">
      <c r="A112" s="4">
        <v>40238</v>
      </c>
      <c r="B112" s="11">
        <v>94.137508534674552</v>
      </c>
      <c r="C112" s="11">
        <v>89.099841304546402</v>
      </c>
      <c r="D112" s="11">
        <v>89.769672773205698</v>
      </c>
      <c r="E112" s="11">
        <v>89.5120195871894</v>
      </c>
      <c r="F112" s="11">
        <v>0.25765318601630999</v>
      </c>
      <c r="G112" s="11">
        <v>2.87841998431666E-3</v>
      </c>
    </row>
    <row r="113" spans="1:7" x14ac:dyDescent="0.25">
      <c r="A113" s="4">
        <v>40269</v>
      </c>
      <c r="B113" s="11">
        <v>89.675182511934651</v>
      </c>
      <c r="C113" s="11">
        <v>89.297931711003045</v>
      </c>
      <c r="D113" s="11">
        <v>88.790879293697998</v>
      </c>
      <c r="E113" s="11">
        <v>89.725898871601203</v>
      </c>
      <c r="F113" s="11">
        <v>-0.93501957790324097</v>
      </c>
      <c r="G113" s="11">
        <v>-1.0420843810562E-2</v>
      </c>
    </row>
    <row r="114" spans="1:7" x14ac:dyDescent="0.25">
      <c r="A114" s="4">
        <v>40299</v>
      </c>
      <c r="B114" s="11">
        <v>88.279830021873821</v>
      </c>
      <c r="C114" s="11">
        <v>89.358522442345119</v>
      </c>
      <c r="D114" s="11">
        <v>89.516042777921299</v>
      </c>
      <c r="E114" s="11">
        <v>89.944451790122301</v>
      </c>
      <c r="F114" s="11">
        <v>-0.428409012201039</v>
      </c>
      <c r="G114" s="11">
        <v>-4.76303989489752E-3</v>
      </c>
    </row>
    <row r="115" spans="1:7" x14ac:dyDescent="0.25">
      <c r="A115" s="4">
        <v>40330</v>
      </c>
      <c r="B115" s="11">
        <v>87.491703772790515</v>
      </c>
      <c r="C115" s="11">
        <v>89.307203066556283</v>
      </c>
      <c r="D115" s="11">
        <v>89.872605407217094</v>
      </c>
      <c r="E115" s="11">
        <v>90.167723821938694</v>
      </c>
      <c r="F115" s="11">
        <v>-0.29511841472161199</v>
      </c>
      <c r="G115" s="11">
        <v>-3.2729939518536099E-3</v>
      </c>
    </row>
    <row r="116" spans="1:7" x14ac:dyDescent="0.25">
      <c r="A116" s="4">
        <v>40360</v>
      </c>
      <c r="B116" s="11">
        <v>88.028080719311305</v>
      </c>
      <c r="C116" s="11">
        <v>89.327447075731882</v>
      </c>
      <c r="D116" s="11">
        <v>88.976659296536099</v>
      </c>
      <c r="E116" s="11">
        <v>90.395730695610595</v>
      </c>
      <c r="F116" s="11">
        <v>-1.4190713990744901</v>
      </c>
      <c r="G116" s="11">
        <v>-1.5698433854724098E-2</v>
      </c>
    </row>
    <row r="117" spans="1:7" x14ac:dyDescent="0.25">
      <c r="A117" s="4">
        <v>40391</v>
      </c>
      <c r="B117" s="11">
        <v>87.341945488501835</v>
      </c>
      <c r="C117" s="11">
        <v>89.540636189652815</v>
      </c>
      <c r="D117" s="11">
        <v>89.2865273053268</v>
      </c>
      <c r="E117" s="11">
        <v>90.628467645363898</v>
      </c>
      <c r="F117" s="11">
        <v>-1.34194034003705</v>
      </c>
      <c r="G117" s="11">
        <v>-1.48070509730802E-2</v>
      </c>
    </row>
    <row r="118" spans="1:7" x14ac:dyDescent="0.25">
      <c r="A118" s="4">
        <v>40422</v>
      </c>
      <c r="B118" s="11">
        <v>86.922873507081775</v>
      </c>
      <c r="C118" s="11">
        <v>89.976557881155784</v>
      </c>
      <c r="D118" s="11">
        <v>89.951266563483301</v>
      </c>
      <c r="E118" s="11">
        <v>90.865831358799497</v>
      </c>
      <c r="F118" s="11">
        <v>-0.91456479531620805</v>
      </c>
      <c r="G118" s="11">
        <v>-1.0065002230650299E-2</v>
      </c>
    </row>
    <row r="119" spans="1:7" x14ac:dyDescent="0.25">
      <c r="A119" s="4">
        <v>40452</v>
      </c>
      <c r="B119" s="11">
        <v>88.699961080109063</v>
      </c>
      <c r="C119" s="11">
        <v>90.523025957692695</v>
      </c>
      <c r="D119" s="11">
        <v>90.746912345221304</v>
      </c>
      <c r="E119" s="11">
        <v>91.107625333217001</v>
      </c>
      <c r="F119" s="11">
        <v>-0.36071298799572898</v>
      </c>
      <c r="G119" s="11">
        <v>-3.9591964632648196E-3</v>
      </c>
    </row>
    <row r="120" spans="1:7" x14ac:dyDescent="0.25">
      <c r="A120" s="4">
        <v>40483</v>
      </c>
      <c r="B120" s="11">
        <v>91.348165115234536</v>
      </c>
      <c r="C120" s="11">
        <v>91.062662565212563</v>
      </c>
      <c r="D120" s="11">
        <v>90.9344844779868</v>
      </c>
      <c r="E120" s="11">
        <v>91.353589554471895</v>
      </c>
      <c r="F120" s="11">
        <v>-0.41910507648509798</v>
      </c>
      <c r="G120" s="11">
        <v>-4.5877242320641999E-3</v>
      </c>
    </row>
    <row r="121" spans="1:7" x14ac:dyDescent="0.25">
      <c r="A121" s="4">
        <v>40513</v>
      </c>
      <c r="B121" s="11">
        <v>98.913907293232981</v>
      </c>
      <c r="C121" s="11">
        <v>91.554639868664367</v>
      </c>
      <c r="D121" s="11">
        <v>92.255862619830197</v>
      </c>
      <c r="E121" s="11">
        <v>91.603438958906494</v>
      </c>
      <c r="F121" s="11">
        <v>0.65242366092372395</v>
      </c>
      <c r="G121" s="11">
        <v>7.1222616567528998E-3</v>
      </c>
    </row>
    <row r="122" spans="1:7" x14ac:dyDescent="0.25">
      <c r="A122" s="4">
        <v>40544</v>
      </c>
      <c r="B122" s="11">
        <v>92.156639354368409</v>
      </c>
      <c r="C122" s="11">
        <v>91.965637513337199</v>
      </c>
      <c r="D122" s="11">
        <v>92.332398178308793</v>
      </c>
      <c r="E122" s="11">
        <v>91.856859378343898</v>
      </c>
      <c r="F122" s="11">
        <v>0.47553879996485898</v>
      </c>
      <c r="G122" s="11">
        <v>5.1769547008589699E-3</v>
      </c>
    </row>
    <row r="123" spans="1:7" x14ac:dyDescent="0.25">
      <c r="A123" s="4">
        <v>40575</v>
      </c>
      <c r="B123" s="11">
        <v>91.284194262119442</v>
      </c>
      <c r="C123" s="11">
        <v>92.298694813001276</v>
      </c>
      <c r="D123" s="11">
        <v>92.000133554223297</v>
      </c>
      <c r="E123" s="11">
        <v>92.113581951806196</v>
      </c>
      <c r="F123" s="11">
        <v>-0.113448397582861</v>
      </c>
      <c r="G123" s="11">
        <v>-1.2316142221265201E-3</v>
      </c>
    </row>
    <row r="124" spans="1:7" x14ac:dyDescent="0.25">
      <c r="A124" s="4">
        <v>40603</v>
      </c>
      <c r="B124" s="11">
        <v>96.963433868102996</v>
      </c>
      <c r="C124" s="11">
        <v>92.640727569204415</v>
      </c>
      <c r="D124" s="11">
        <v>92.407145823899299</v>
      </c>
      <c r="E124" s="11">
        <v>92.3733708418427</v>
      </c>
      <c r="F124" s="11">
        <v>3.3774982056569702E-2</v>
      </c>
      <c r="G124" s="11">
        <v>3.6563548291853102E-4</v>
      </c>
    </row>
    <row r="125" spans="1:7" x14ac:dyDescent="0.25">
      <c r="A125" s="4">
        <v>40634</v>
      </c>
      <c r="B125" s="11">
        <v>93.598932006290028</v>
      </c>
      <c r="C125" s="11">
        <v>92.997470581441817</v>
      </c>
      <c r="D125" s="11">
        <v>93.079303640575603</v>
      </c>
      <c r="E125" s="11">
        <v>92.635982332642399</v>
      </c>
      <c r="F125" s="11">
        <v>0.44332130793325197</v>
      </c>
      <c r="G125" s="11">
        <v>4.7856275366234E-3</v>
      </c>
    </row>
    <row r="126" spans="1:7" x14ac:dyDescent="0.25">
      <c r="A126" s="4">
        <v>40664</v>
      </c>
      <c r="B126" s="11">
        <v>92.201953760655286</v>
      </c>
      <c r="C126" s="11">
        <v>93.323343498477854</v>
      </c>
      <c r="D126" s="11">
        <v>93.0105826463559</v>
      </c>
      <c r="E126" s="11">
        <v>92.901175053878603</v>
      </c>
      <c r="F126" s="11">
        <v>0.10940759247734</v>
      </c>
      <c r="G126" s="11">
        <v>1.1776771651584501E-3</v>
      </c>
    </row>
    <row r="127" spans="1:7" x14ac:dyDescent="0.25">
      <c r="A127" s="4">
        <v>40695</v>
      </c>
      <c r="B127" s="11">
        <v>91.599770926451427</v>
      </c>
      <c r="C127" s="11">
        <v>93.62826883348832</v>
      </c>
      <c r="D127" s="11">
        <v>93.898738629236206</v>
      </c>
      <c r="E127" s="11">
        <v>93.168738421426895</v>
      </c>
      <c r="F127" s="11">
        <v>0.73000020780933705</v>
      </c>
      <c r="G127" s="11">
        <v>7.8352483910145206E-3</v>
      </c>
    </row>
    <row r="128" spans="1:7" x14ac:dyDescent="0.25">
      <c r="A128" s="4">
        <v>40725</v>
      </c>
      <c r="B128" s="11">
        <v>92.652436344562929</v>
      </c>
      <c r="C128" s="11">
        <v>93.950006910226477</v>
      </c>
      <c r="D128" s="11">
        <v>94.136514611668304</v>
      </c>
      <c r="E128" s="11">
        <v>93.438469448912201</v>
      </c>
      <c r="F128" s="11">
        <v>0.69804516275608597</v>
      </c>
      <c r="G128" s="11">
        <v>7.4706399502588701E-3</v>
      </c>
    </row>
    <row r="129" spans="1:7" x14ac:dyDescent="0.25">
      <c r="A129" s="4">
        <v>40756</v>
      </c>
      <c r="B129" s="11">
        <v>92.602093292767677</v>
      </c>
      <c r="C129" s="11">
        <v>94.240504632781509</v>
      </c>
      <c r="D129" s="11">
        <v>94.555894101300495</v>
      </c>
      <c r="E129" s="11">
        <v>93.7102158444184</v>
      </c>
      <c r="F129" s="11">
        <v>0.845678256882052</v>
      </c>
      <c r="G129" s="11">
        <v>9.0243977058603892E-3</v>
      </c>
    </row>
    <row r="130" spans="1:7" x14ac:dyDescent="0.25">
      <c r="A130" s="4">
        <v>40787</v>
      </c>
      <c r="B130" s="11">
        <v>92.081730788373548</v>
      </c>
      <c r="C130" s="11">
        <v>94.461148529454135</v>
      </c>
      <c r="D130" s="11">
        <v>94.706429283206703</v>
      </c>
      <c r="E130" s="11">
        <v>93.983873791387893</v>
      </c>
      <c r="F130" s="11">
        <v>0.72255549181879297</v>
      </c>
      <c r="G130" s="11">
        <v>7.6880794828974499E-3</v>
      </c>
    </row>
    <row r="131" spans="1:7" x14ac:dyDescent="0.25">
      <c r="A131" s="4">
        <v>40817</v>
      </c>
      <c r="B131" s="11">
        <v>91.782085448877311</v>
      </c>
      <c r="C131" s="11">
        <v>94.588818151995739</v>
      </c>
      <c r="D131" s="11">
        <v>94.100347421289996</v>
      </c>
      <c r="E131" s="11">
        <v>94.259398200919705</v>
      </c>
      <c r="F131" s="11">
        <v>-0.15905077962974401</v>
      </c>
      <c r="G131" s="11">
        <v>-1.6873731709035199E-3</v>
      </c>
    </row>
    <row r="132" spans="1:7" x14ac:dyDescent="0.25">
      <c r="A132" s="4">
        <v>40848</v>
      </c>
      <c r="B132" s="11">
        <v>95.854236583234368</v>
      </c>
      <c r="C132" s="11">
        <v>94.647293107429448</v>
      </c>
      <c r="D132" s="11">
        <v>95.310864812163103</v>
      </c>
      <c r="E132" s="11">
        <v>94.536794161577703</v>
      </c>
      <c r="F132" s="11">
        <v>0.77407065058537905</v>
      </c>
      <c r="G132" s="11">
        <v>8.1880357531732492E-3</v>
      </c>
    </row>
    <row r="133" spans="1:7" x14ac:dyDescent="0.25">
      <c r="A133" s="4">
        <v>40878</v>
      </c>
      <c r="B133" s="11">
        <v>101.4276177682035</v>
      </c>
      <c r="C133" s="11">
        <v>94.749561108497986</v>
      </c>
      <c r="D133" s="11">
        <v>94.861176029704197</v>
      </c>
      <c r="E133" s="11">
        <v>94.816055716732606</v>
      </c>
      <c r="F133" s="11">
        <v>4.5120312971555498E-2</v>
      </c>
      <c r="G133" s="11">
        <v>4.7587207283073001E-4</v>
      </c>
    </row>
    <row r="134" spans="1:7" x14ac:dyDescent="0.25">
      <c r="A134" s="4">
        <v>40909</v>
      </c>
      <c r="B134" s="11">
        <v>95.04984232412906</v>
      </c>
      <c r="C134" s="11">
        <v>94.964288878791294</v>
      </c>
      <c r="D134" s="11">
        <v>94.975948886893804</v>
      </c>
      <c r="E134" s="11">
        <v>95.097230664661595</v>
      </c>
      <c r="F134" s="11">
        <v>-0.121281777767775</v>
      </c>
      <c r="G134" s="11">
        <v>-1.27534500132235E-3</v>
      </c>
    </row>
    <row r="135" spans="1:7" x14ac:dyDescent="0.25">
      <c r="A135" s="4">
        <v>40940</v>
      </c>
      <c r="B135" s="11">
        <v>94.95244741798578</v>
      </c>
      <c r="C135" s="11">
        <v>95.263777802973053</v>
      </c>
      <c r="D135" s="11">
        <v>95.290986593405293</v>
      </c>
      <c r="E135" s="11">
        <v>95.380369936996701</v>
      </c>
      <c r="F135" s="11">
        <v>-8.9383343591360007E-2</v>
      </c>
      <c r="G135" s="11">
        <v>-9.3712515112283595E-4</v>
      </c>
    </row>
    <row r="136" spans="1:7" x14ac:dyDescent="0.25">
      <c r="A136" s="4">
        <v>40969</v>
      </c>
      <c r="B136" s="11">
        <v>101.10234404075744</v>
      </c>
      <c r="C136" s="11">
        <v>95.625255753267794</v>
      </c>
      <c r="D136" s="11">
        <v>96.621093467611104</v>
      </c>
      <c r="E136" s="11">
        <v>95.665516043024297</v>
      </c>
      <c r="F136" s="11">
        <v>0.95557742458678196</v>
      </c>
      <c r="G136" s="11">
        <v>9.9887343330382801E-3</v>
      </c>
    </row>
    <row r="137" spans="1:7" x14ac:dyDescent="0.25">
      <c r="A137" s="4">
        <v>41000</v>
      </c>
      <c r="B137" s="11">
        <v>95.12621427398598</v>
      </c>
      <c r="C137" s="11">
        <v>95.9258376669098</v>
      </c>
      <c r="D137" s="11">
        <v>95.011232614363806</v>
      </c>
      <c r="E137" s="11">
        <v>95.952705284854403</v>
      </c>
      <c r="F137" s="11">
        <v>-0.94147267049057404</v>
      </c>
      <c r="G137" s="11">
        <v>-9.8118408198666993E-3</v>
      </c>
    </row>
    <row r="138" spans="1:7" x14ac:dyDescent="0.25">
      <c r="A138" s="4">
        <v>41030</v>
      </c>
      <c r="B138" s="11">
        <v>95.575398149380121</v>
      </c>
      <c r="C138" s="11">
        <v>96.120444141058883</v>
      </c>
      <c r="D138" s="11">
        <v>95.892110895043103</v>
      </c>
      <c r="E138" s="11">
        <v>96.242040324140007</v>
      </c>
      <c r="F138" s="11">
        <v>-0.34992942909692298</v>
      </c>
      <c r="G138" s="11">
        <v>-3.6359311161564402E-3</v>
      </c>
    </row>
    <row r="139" spans="1:7" x14ac:dyDescent="0.25">
      <c r="A139" s="4">
        <v>41061</v>
      </c>
      <c r="B139" s="11">
        <v>94.134545317776329</v>
      </c>
      <c r="C139" s="11">
        <v>96.269516230158331</v>
      </c>
      <c r="D139" s="11">
        <v>96.579089297848398</v>
      </c>
      <c r="E139" s="11">
        <v>96.533558442487902</v>
      </c>
      <c r="F139" s="11">
        <v>4.5530855360502401E-2</v>
      </c>
      <c r="G139" s="11">
        <v>4.7165831338983E-4</v>
      </c>
    </row>
    <row r="140" spans="1:7" x14ac:dyDescent="0.25">
      <c r="A140" s="4">
        <v>41091</v>
      </c>
      <c r="B140" s="11">
        <v>94.964735444100029</v>
      </c>
      <c r="C140" s="11">
        <v>96.481023424613184</v>
      </c>
      <c r="D140" s="11">
        <v>96.465058899816896</v>
      </c>
      <c r="E140" s="11">
        <v>96.827272620849797</v>
      </c>
      <c r="F140" s="11">
        <v>-0.362213721032907</v>
      </c>
      <c r="G140" s="11">
        <v>-3.74082333653289E-3</v>
      </c>
    </row>
    <row r="141" spans="1:7" x14ac:dyDescent="0.25">
      <c r="A141" s="4">
        <v>41122</v>
      </c>
      <c r="B141" s="11">
        <v>95.307721072864695</v>
      </c>
      <c r="C141" s="11">
        <v>96.830620963052468</v>
      </c>
      <c r="D141" s="11">
        <v>96.902429653518098</v>
      </c>
      <c r="E141" s="11">
        <v>97.123199002042597</v>
      </c>
      <c r="F141" s="11">
        <v>-0.22076934852445501</v>
      </c>
      <c r="G141" s="11">
        <v>-2.27308563549078E-3</v>
      </c>
    </row>
    <row r="142" spans="1:7" x14ac:dyDescent="0.25">
      <c r="A142" s="4">
        <v>41153</v>
      </c>
      <c r="B142" s="11">
        <v>94.021117706444798</v>
      </c>
      <c r="C142" s="11">
        <v>97.283715271435184</v>
      </c>
      <c r="D142" s="11">
        <v>97.487470296110004</v>
      </c>
      <c r="E142" s="11">
        <v>97.421328575152302</v>
      </c>
      <c r="F142" s="11">
        <v>6.6141720957689498E-2</v>
      </c>
      <c r="G142" s="11">
        <v>6.78924440110327E-4</v>
      </c>
    </row>
    <row r="143" spans="1:7" x14ac:dyDescent="0.25">
      <c r="A143" s="4">
        <v>41183</v>
      </c>
      <c r="B143" s="11">
        <v>96.32936237348288</v>
      </c>
      <c r="C143" s="11">
        <v>97.713371675161767</v>
      </c>
      <c r="D143" s="11">
        <v>98.201586011400295</v>
      </c>
      <c r="E143" s="11">
        <v>97.721636998060504</v>
      </c>
      <c r="F143" s="11">
        <v>0.47994901333982798</v>
      </c>
      <c r="G143" s="11">
        <v>4.9113894126574503E-3</v>
      </c>
    </row>
    <row r="144" spans="1:7" x14ac:dyDescent="0.25">
      <c r="A144" s="4">
        <v>41214</v>
      </c>
      <c r="B144" s="11">
        <v>98.91322321809885</v>
      </c>
      <c r="C144" s="11">
        <v>98.061352670546597</v>
      </c>
      <c r="D144" s="11">
        <v>97.769750773678297</v>
      </c>
      <c r="E144" s="11">
        <v>98.024104521823503</v>
      </c>
      <c r="F144" s="11">
        <v>-0.25435374814519202</v>
      </c>
      <c r="G144" s="11">
        <v>-2.59480817892669E-3</v>
      </c>
    </row>
    <row r="145" spans="1:7" x14ac:dyDescent="0.25">
      <c r="A145" s="4">
        <v>41244</v>
      </c>
      <c r="B145" s="11">
        <v>104.10727037057951</v>
      </c>
      <c r="C145" s="11">
        <v>98.39319922914396</v>
      </c>
      <c r="D145" s="11">
        <v>98.477392220175602</v>
      </c>
      <c r="E145" s="11">
        <v>98.328744727290399</v>
      </c>
      <c r="F145" s="11">
        <v>0.148647492885185</v>
      </c>
      <c r="G145" s="11">
        <v>1.51173996268793E-3</v>
      </c>
    </row>
    <row r="146" spans="1:7" x14ac:dyDescent="0.25">
      <c r="A146" s="4">
        <v>41275</v>
      </c>
      <c r="B146" s="11">
        <v>99.072899525966932</v>
      </c>
      <c r="C146" s="11">
        <v>98.768304557337004</v>
      </c>
      <c r="D146" s="11">
        <v>98.570276632942594</v>
      </c>
      <c r="E146" s="11">
        <v>98.635553531855606</v>
      </c>
      <c r="F146" s="11">
        <v>-6.5276898913012305E-2</v>
      </c>
      <c r="G146" s="11">
        <v>-6.6179888058244898E-4</v>
      </c>
    </row>
    <row r="147" spans="1:7" x14ac:dyDescent="0.25">
      <c r="A147" s="4">
        <v>41306</v>
      </c>
      <c r="B147" s="11">
        <v>98.812503570104695</v>
      </c>
      <c r="C147" s="11">
        <v>99.076258186751303</v>
      </c>
      <c r="D147" s="11">
        <v>99.283020992949503</v>
      </c>
      <c r="E147" s="11">
        <v>98.944537175655896</v>
      </c>
      <c r="F147" s="11">
        <v>0.33848381729356902</v>
      </c>
      <c r="G147" s="11">
        <v>3.4209449753922301E-3</v>
      </c>
    </row>
    <row r="148" spans="1:7" x14ac:dyDescent="0.25">
      <c r="A148" s="4">
        <v>41334</v>
      </c>
      <c r="B148" s="11">
        <v>101.71810009954699</v>
      </c>
      <c r="C148" s="11">
        <v>99.362828892116795</v>
      </c>
      <c r="D148" s="11">
        <v>99.013724316053398</v>
      </c>
      <c r="E148" s="11">
        <v>99.255697365710304</v>
      </c>
      <c r="F148" s="11">
        <v>-0.24197304965691099</v>
      </c>
      <c r="G148" s="11">
        <v>-2.4378756693971401E-3</v>
      </c>
    </row>
    <row r="149" spans="1:7" x14ac:dyDescent="0.25">
      <c r="A149" s="4">
        <v>41365</v>
      </c>
      <c r="B149" s="11">
        <v>101.19681979991935</v>
      </c>
      <c r="C149" s="11">
        <v>99.578054102341198</v>
      </c>
      <c r="D149" s="11">
        <v>99.445917506668096</v>
      </c>
      <c r="E149" s="11">
        <v>99.569059314858293</v>
      </c>
      <c r="F149" s="11">
        <v>-0.123141808190178</v>
      </c>
      <c r="G149" s="11">
        <v>-1.2367477310474299E-3</v>
      </c>
    </row>
    <row r="150" spans="1:7" x14ac:dyDescent="0.25">
      <c r="A150" s="4">
        <v>41395</v>
      </c>
      <c r="B150" s="11">
        <v>99.504327964111368</v>
      </c>
      <c r="C150" s="11">
        <v>99.658810340035103</v>
      </c>
      <c r="D150" s="11">
        <v>99.613346461517295</v>
      </c>
      <c r="E150" s="11">
        <v>99.884631432255404</v>
      </c>
      <c r="F150" s="11">
        <v>-0.27128497073808999</v>
      </c>
      <c r="G150" s="11">
        <v>-2.7159830981814599E-3</v>
      </c>
    </row>
    <row r="151" spans="1:7" x14ac:dyDescent="0.25">
      <c r="A151" s="4">
        <v>41426</v>
      </c>
      <c r="B151" s="11">
        <v>96.718782852265534</v>
      </c>
      <c r="C151" s="11">
        <v>99.676510802204106</v>
      </c>
      <c r="D151" s="11">
        <v>99.792725482482197</v>
      </c>
      <c r="E151" s="11">
        <v>100.20241357554301</v>
      </c>
      <c r="F151" s="11">
        <v>-0.40968809306051801</v>
      </c>
      <c r="G151" s="11">
        <v>-4.0886050389560098E-3</v>
      </c>
    </row>
    <row r="152" spans="1:7" x14ac:dyDescent="0.25">
      <c r="A152" s="4">
        <v>41456</v>
      </c>
      <c r="B152" s="11">
        <v>98.642437454518983</v>
      </c>
      <c r="C152" s="11">
        <v>99.781700168518896</v>
      </c>
      <c r="D152" s="11">
        <v>99.956532598795206</v>
      </c>
      <c r="E152" s="11">
        <v>100.522386763127</v>
      </c>
      <c r="F152" s="11">
        <v>-0.56585416433206304</v>
      </c>
      <c r="G152" s="11">
        <v>-5.6291357831112004E-3</v>
      </c>
    </row>
    <row r="153" spans="1:7" x14ac:dyDescent="0.25">
      <c r="A153" s="4">
        <v>41487</v>
      </c>
      <c r="B153" s="11">
        <v>98.666917802060169</v>
      </c>
      <c r="C153" s="11">
        <v>100.00631822488</v>
      </c>
      <c r="D153" s="11">
        <v>100.405067420319</v>
      </c>
      <c r="E153" s="11">
        <v>100.844503562854</v>
      </c>
      <c r="F153" s="11">
        <v>-0.43943614253508101</v>
      </c>
      <c r="G153" s="11">
        <v>-4.35756166186282E-3</v>
      </c>
    </row>
    <row r="154" spans="1:7" x14ac:dyDescent="0.25">
      <c r="A154" s="4">
        <v>41518</v>
      </c>
      <c r="B154" s="11">
        <v>97.722663193054402</v>
      </c>
      <c r="C154" s="11">
        <v>100.310376976334</v>
      </c>
      <c r="D154" s="11">
        <v>101.121642739989</v>
      </c>
      <c r="E154" s="11">
        <v>101.16867724714</v>
      </c>
      <c r="F154" s="11">
        <v>-4.7034507151032197E-2</v>
      </c>
      <c r="G154" s="11">
        <v>-4.6491175362641099E-4</v>
      </c>
    </row>
    <row r="155" spans="1:7" x14ac:dyDescent="0.25">
      <c r="A155" s="4">
        <v>41548</v>
      </c>
      <c r="B155" s="11">
        <v>99.487531378746965</v>
      </c>
      <c r="C155" s="11">
        <v>100.63262446261</v>
      </c>
      <c r="D155" s="11">
        <v>101.086792634623</v>
      </c>
      <c r="E155" s="11">
        <v>101.494790572003</v>
      </c>
      <c r="F155" s="11">
        <v>-0.40799793738027801</v>
      </c>
      <c r="G155" s="11">
        <v>-4.0198904306407001E-3</v>
      </c>
    </row>
    <row r="156" spans="1:7" x14ac:dyDescent="0.25">
      <c r="A156" s="4">
        <v>41579</v>
      </c>
      <c r="B156" s="11">
        <v>102.15891815068019</v>
      </c>
      <c r="C156" s="11">
        <v>100.975364468835</v>
      </c>
      <c r="D156" s="11">
        <v>101.253698193318</v>
      </c>
      <c r="E156" s="11">
        <v>101.82272302717701</v>
      </c>
      <c r="F156" s="11">
        <v>-0.56902483385872504</v>
      </c>
      <c r="G156" s="11">
        <v>-5.5883875125481699E-3</v>
      </c>
    </row>
    <row r="157" spans="1:7" x14ac:dyDescent="0.25">
      <c r="A157" s="4">
        <v>41609</v>
      </c>
      <c r="B157" s="11">
        <v>106.29809820902452</v>
      </c>
      <c r="C157" s="11">
        <v>101.44926300009</v>
      </c>
      <c r="D157" s="11">
        <v>100.487495868298</v>
      </c>
      <c r="E157" s="11">
        <v>102.152325769203</v>
      </c>
      <c r="F157" s="11">
        <v>-1.6648299009051899</v>
      </c>
      <c r="G157" s="11">
        <v>-1.6297523217108201E-2</v>
      </c>
    </row>
    <row r="158" spans="1:7" x14ac:dyDescent="0.25">
      <c r="A158" s="4">
        <v>41640</v>
      </c>
      <c r="B158" s="11">
        <v>102.75580911692214</v>
      </c>
      <c r="C158" s="11">
        <v>102.100332537714</v>
      </c>
      <c r="D158" s="11">
        <v>102.046273651291</v>
      </c>
      <c r="E158" s="11">
        <v>102.483410439012</v>
      </c>
      <c r="F158" s="11">
        <v>-0.437136787721011</v>
      </c>
      <c r="G158" s="11">
        <v>-4.2654395072181097E-3</v>
      </c>
    </row>
    <row r="159" spans="1:7" x14ac:dyDescent="0.25">
      <c r="A159" s="4">
        <v>41671</v>
      </c>
      <c r="B159" s="11">
        <v>102.57069967699036</v>
      </c>
      <c r="C159" s="11">
        <v>102.864824407707</v>
      </c>
      <c r="D159" s="11">
        <v>102.926504003451</v>
      </c>
      <c r="E159" s="11">
        <v>102.81567306434501</v>
      </c>
      <c r="F159" s="11">
        <v>0.11083093910599801</v>
      </c>
      <c r="G159" s="11">
        <v>1.0779576284701E-3</v>
      </c>
    </row>
    <row r="160" spans="1:7" x14ac:dyDescent="0.25">
      <c r="A160" s="4">
        <v>41699</v>
      </c>
      <c r="B160" s="11">
        <v>106.7474073135057</v>
      </c>
      <c r="C160" s="11">
        <v>103.595368565437</v>
      </c>
      <c r="D160" s="11">
        <v>103.258568298293</v>
      </c>
      <c r="E160" s="11">
        <v>103.148779316223</v>
      </c>
      <c r="F160" s="11">
        <v>0.109788982070431</v>
      </c>
      <c r="G160" s="11">
        <v>1.0643750008310999E-3</v>
      </c>
    </row>
    <row r="161" spans="1:7" x14ac:dyDescent="0.25">
      <c r="A161" s="4">
        <v>41730</v>
      </c>
      <c r="B161" s="11">
        <v>104.78386403925529</v>
      </c>
      <c r="C161" s="11">
        <v>104.15327782396901</v>
      </c>
      <c r="D161" s="11">
        <v>104.245746993778</v>
      </c>
      <c r="E161" s="11">
        <v>103.482402562258</v>
      </c>
      <c r="F161" s="11">
        <v>0.76334443151986198</v>
      </c>
      <c r="G161" s="11">
        <v>7.3765627065008601E-3</v>
      </c>
    </row>
    <row r="162" spans="1:7" x14ac:dyDescent="0.25">
      <c r="A162" s="4">
        <v>41760</v>
      </c>
      <c r="B162" s="11">
        <v>104.4008862057248</v>
      </c>
      <c r="C162" s="11">
        <v>104.451402504166</v>
      </c>
      <c r="D162" s="11">
        <v>104.578770575061</v>
      </c>
      <c r="E162" s="11">
        <v>103.8162237943</v>
      </c>
      <c r="F162" s="11">
        <v>0.762546780761025</v>
      </c>
      <c r="G162" s="11">
        <v>7.3451600616096799E-3</v>
      </c>
    </row>
    <row r="163" spans="1:7" x14ac:dyDescent="0.25">
      <c r="A163" s="4">
        <v>41791</v>
      </c>
      <c r="B163" s="11">
        <v>101.06068300688163</v>
      </c>
      <c r="C163" s="11">
        <v>104.482103591624</v>
      </c>
      <c r="D163" s="11">
        <v>104.268078289743</v>
      </c>
      <c r="E163" s="11">
        <v>104.149977014226</v>
      </c>
      <c r="F163" s="11">
        <v>0.11810127551667</v>
      </c>
      <c r="G163" s="11">
        <v>1.13395392781064E-3</v>
      </c>
    </row>
    <row r="164" spans="1:7" x14ac:dyDescent="0.25">
      <c r="A164" s="4">
        <v>41821</v>
      </c>
      <c r="B164" s="11">
        <v>103.77711281986521</v>
      </c>
      <c r="C164" s="11">
        <v>104.39316746922999</v>
      </c>
      <c r="D164" s="11">
        <v>104.649158893364</v>
      </c>
      <c r="E164" s="11">
        <v>104.483449178553</v>
      </c>
      <c r="F164" s="11">
        <v>0.165709714810994</v>
      </c>
      <c r="G164" s="11">
        <v>1.58599008851451E-3</v>
      </c>
    </row>
    <row r="165" spans="1:7" x14ac:dyDescent="0.25">
      <c r="A165" s="4">
        <v>41852</v>
      </c>
      <c r="B165" s="11">
        <v>102.19756625338627</v>
      </c>
      <c r="C165" s="11">
        <v>104.424363715767</v>
      </c>
      <c r="D165" s="11">
        <v>104.295359250435</v>
      </c>
      <c r="E165" s="11">
        <v>104.816435445273</v>
      </c>
      <c r="F165" s="11">
        <v>-0.52107619483826995</v>
      </c>
      <c r="G165" s="11">
        <v>-4.9713214595084598E-3</v>
      </c>
    </row>
    <row r="166" spans="1:7" x14ac:dyDescent="0.25">
      <c r="A166" s="4">
        <v>41883</v>
      </c>
      <c r="B166" s="11">
        <v>101.7786821789055</v>
      </c>
      <c r="C166" s="11">
        <v>104.723159410669</v>
      </c>
      <c r="D166" s="11">
        <v>104.872466085909</v>
      </c>
      <c r="E166" s="11">
        <v>105.148742479999</v>
      </c>
      <c r="F166" s="11">
        <v>-0.27627639409046201</v>
      </c>
      <c r="G166" s="11">
        <v>-2.62748167571298E-3</v>
      </c>
    </row>
    <row r="167" spans="1:7" x14ac:dyDescent="0.25">
      <c r="A167" s="4">
        <v>41913</v>
      </c>
      <c r="B167" s="11">
        <v>103.89980857097709</v>
      </c>
      <c r="C167" s="11">
        <v>105.27235933091001</v>
      </c>
      <c r="D167" s="11">
        <v>105.40816624920301</v>
      </c>
      <c r="E167" s="11">
        <v>105.480140762497</v>
      </c>
      <c r="F167" s="11">
        <v>-7.1974513294070105E-2</v>
      </c>
      <c r="G167" s="11">
        <v>-6.8235132010423195E-4</v>
      </c>
    </row>
    <row r="168" spans="1:7" x14ac:dyDescent="0.25">
      <c r="A168" s="4">
        <v>41944</v>
      </c>
      <c r="B168" s="11">
        <v>107.0923748152276</v>
      </c>
      <c r="C168" s="11">
        <v>105.917959827205</v>
      </c>
      <c r="D168" s="11">
        <v>106.61295080058601</v>
      </c>
      <c r="E168" s="11">
        <v>105.810381586671</v>
      </c>
      <c r="F168" s="11">
        <v>0.80256921391511105</v>
      </c>
      <c r="G168" s="11">
        <v>7.58497608533539E-3</v>
      </c>
    </row>
    <row r="169" spans="1:7" x14ac:dyDescent="0.25">
      <c r="A169" s="4">
        <v>41974</v>
      </c>
      <c r="B169" s="11">
        <v>112.2628401554073</v>
      </c>
      <c r="C169" s="11">
        <v>106.527456988716</v>
      </c>
      <c r="D169" s="11">
        <v>106.44007665456</v>
      </c>
      <c r="E169" s="11">
        <v>106.13921124819601</v>
      </c>
      <c r="F169" s="11">
        <v>0.30086540636439602</v>
      </c>
      <c r="G169" s="11">
        <v>2.8346301317507799E-3</v>
      </c>
    </row>
    <row r="170" spans="1:7" x14ac:dyDescent="0.25">
      <c r="A170" s="4">
        <v>42005</v>
      </c>
      <c r="B170" s="11">
        <v>107.75474107251004</v>
      </c>
      <c r="C170" s="11">
        <v>106.96529453512299</v>
      </c>
      <c r="D170" s="11">
        <v>107.077352538242</v>
      </c>
      <c r="E170" s="11">
        <v>106.46643177671901</v>
      </c>
      <c r="F170" s="11">
        <v>0.61092076152288899</v>
      </c>
      <c r="G170" s="11">
        <v>5.7381538136274599E-3</v>
      </c>
    </row>
    <row r="171" spans="1:7" x14ac:dyDescent="0.25">
      <c r="A171" s="4">
        <v>42036</v>
      </c>
      <c r="B171" s="11">
        <v>107.15486423251555</v>
      </c>
      <c r="C171" s="11">
        <v>107.20489358467501</v>
      </c>
      <c r="D171" s="11">
        <v>107.444425344821</v>
      </c>
      <c r="E171" s="11">
        <v>106.79186609532</v>
      </c>
      <c r="F171" s="11">
        <v>0.65255924950072797</v>
      </c>
      <c r="G171" s="11">
        <v>6.1105707144237598E-3</v>
      </c>
    </row>
    <row r="172" spans="1:7" x14ac:dyDescent="0.25">
      <c r="A172" s="4">
        <v>42064</v>
      </c>
      <c r="B172" s="11">
        <v>111.73929181843519</v>
      </c>
      <c r="C172" s="11">
        <v>107.33345443330199</v>
      </c>
      <c r="D172" s="11">
        <v>107.94550135342</v>
      </c>
      <c r="E172" s="11">
        <v>107.115379552131</v>
      </c>
      <c r="F172" s="11">
        <v>0.83012180128913404</v>
      </c>
      <c r="G172" s="11">
        <v>7.7497909708206802E-3</v>
      </c>
    </row>
    <row r="173" spans="1:7" x14ac:dyDescent="0.25">
      <c r="A173" s="4">
        <v>42095</v>
      </c>
      <c r="B173" s="11">
        <v>107.66226189574309</v>
      </c>
      <c r="C173" s="11">
        <v>107.561930750651</v>
      </c>
      <c r="D173" s="11">
        <v>107.04684245055</v>
      </c>
      <c r="E173" s="11">
        <v>107.43688281189699</v>
      </c>
      <c r="F173" s="11">
        <v>-0.39004036134720299</v>
      </c>
      <c r="G173" s="11">
        <v>-3.6304139801793599E-3</v>
      </c>
    </row>
    <row r="174" spans="1:7" x14ac:dyDescent="0.25">
      <c r="A174" s="4">
        <v>42125</v>
      </c>
      <c r="B174" s="11">
        <v>106.67414273728834</v>
      </c>
      <c r="C174" s="11">
        <v>108.017535583281</v>
      </c>
      <c r="D174" s="11">
        <v>107.23354812738501</v>
      </c>
      <c r="E174" s="11">
        <v>107.75634418671299</v>
      </c>
      <c r="F174" s="11">
        <v>-0.52279605932789797</v>
      </c>
      <c r="G174" s="11">
        <v>-4.8516499262635697E-3</v>
      </c>
    </row>
    <row r="175" spans="1:7" x14ac:dyDescent="0.25">
      <c r="A175" s="4">
        <v>42156</v>
      </c>
      <c r="B175" s="11">
        <v>105.61831268874798</v>
      </c>
      <c r="C175" s="11">
        <v>108.69268387832901</v>
      </c>
      <c r="D175" s="11">
        <v>108.598103960674</v>
      </c>
      <c r="E175" s="11">
        <v>108.073704902535</v>
      </c>
      <c r="F175" s="11">
        <v>0.52439905813860699</v>
      </c>
      <c r="G175" s="11">
        <v>4.8522354129668099E-3</v>
      </c>
    </row>
    <row r="176" spans="1:7" x14ac:dyDescent="0.25">
      <c r="A176" s="4">
        <v>42186</v>
      </c>
      <c r="B176" s="11">
        <v>108.71183460810009</v>
      </c>
      <c r="C176" s="11">
        <v>109.389471016092</v>
      </c>
      <c r="D176" s="11">
        <v>109.340613381431</v>
      </c>
      <c r="E176" s="11">
        <v>108.38886988004001</v>
      </c>
      <c r="F176" s="11">
        <v>0.95174350139081398</v>
      </c>
      <c r="G176" s="11">
        <v>8.7808231827138702E-3</v>
      </c>
    </row>
    <row r="177" spans="1:7" x14ac:dyDescent="0.25">
      <c r="A177" s="4">
        <v>42217</v>
      </c>
      <c r="B177" s="11">
        <v>107.53008646278761</v>
      </c>
      <c r="C177" s="11">
        <v>109.92416696726301</v>
      </c>
      <c r="D177" s="11">
        <v>109.944207292474</v>
      </c>
      <c r="E177" s="11">
        <v>108.701780456504</v>
      </c>
      <c r="F177" s="11">
        <v>1.24242683596994</v>
      </c>
      <c r="G177" s="11">
        <v>1.1429682483140901E-2</v>
      </c>
    </row>
    <row r="178" spans="1:7" x14ac:dyDescent="0.25">
      <c r="A178" s="4">
        <v>42248</v>
      </c>
      <c r="B178" s="11">
        <v>106.64780163072105</v>
      </c>
      <c r="C178" s="11">
        <v>110.178558842702</v>
      </c>
      <c r="D178" s="11">
        <v>109.878997556428</v>
      </c>
      <c r="E178" s="11">
        <v>109.01244406250299</v>
      </c>
      <c r="F178" s="11">
        <v>0.86655349392546999</v>
      </c>
      <c r="G178" s="11">
        <v>7.9491245369072705E-3</v>
      </c>
    </row>
    <row r="179" spans="1:7" x14ac:dyDescent="0.25">
      <c r="A179" s="4">
        <v>42278</v>
      </c>
      <c r="B179" s="11">
        <v>108.4482447564677</v>
      </c>
      <c r="C179" s="11">
        <v>110.162616675433</v>
      </c>
      <c r="D179" s="11">
        <v>110.09666862807499</v>
      </c>
      <c r="E179" s="11">
        <v>109.32095440825201</v>
      </c>
      <c r="F179" s="11">
        <v>0.77571421982254696</v>
      </c>
      <c r="G179" s="11">
        <v>7.0957505267077101E-3</v>
      </c>
    </row>
    <row r="180" spans="1:7" x14ac:dyDescent="0.25">
      <c r="A180" s="4">
        <v>42309</v>
      </c>
      <c r="B180" s="11">
        <v>111.43903738390348</v>
      </c>
      <c r="C180" s="11">
        <v>109.955051143861</v>
      </c>
      <c r="D180" s="11">
        <v>110.860921453584</v>
      </c>
      <c r="E180" s="11">
        <v>109.627465381297</v>
      </c>
      <c r="F180" s="11">
        <v>1.23345607228733</v>
      </c>
      <c r="G180" s="11">
        <v>1.12513416961455E-2</v>
      </c>
    </row>
    <row r="181" spans="1:7" x14ac:dyDescent="0.25">
      <c r="A181" s="4">
        <v>42339</v>
      </c>
      <c r="B181" s="11">
        <v>115.23542535547311</v>
      </c>
      <c r="C181" s="11">
        <v>109.66591598250299</v>
      </c>
      <c r="D181" s="11">
        <v>109.151951529895</v>
      </c>
      <c r="E181" s="11">
        <v>109.932184738221</v>
      </c>
      <c r="F181" s="11">
        <v>-0.780233208326086</v>
      </c>
      <c r="G181" s="11">
        <v>-7.0974047335094596E-3</v>
      </c>
    </row>
    <row r="182" spans="1:7" x14ac:dyDescent="0.25">
      <c r="A182" s="4">
        <v>42370</v>
      </c>
      <c r="B182" s="11">
        <v>109.74348003197696</v>
      </c>
      <c r="C182" s="11">
        <v>109.49564374912001</v>
      </c>
      <c r="D182" s="11">
        <v>109.36045629534</v>
      </c>
      <c r="E182" s="11">
        <v>110.235405892283</v>
      </c>
      <c r="F182" s="11">
        <v>-0.87494959694324304</v>
      </c>
      <c r="G182" s="11">
        <v>-7.93710142273347E-3</v>
      </c>
    </row>
    <row r="183" spans="1:7" x14ac:dyDescent="0.25">
      <c r="A183" s="4">
        <v>42401</v>
      </c>
      <c r="B183" s="11">
        <v>109.43638107080729</v>
      </c>
      <c r="C183" s="11">
        <v>109.622741741906</v>
      </c>
      <c r="D183" s="11">
        <v>109.42958350184399</v>
      </c>
      <c r="E183" s="11">
        <v>110.53736807387899</v>
      </c>
      <c r="F183" s="11">
        <v>-1.1077845720350701</v>
      </c>
      <c r="G183" s="11">
        <v>-1.0021810645018E-2</v>
      </c>
    </row>
    <row r="184" spans="1:7" x14ac:dyDescent="0.25">
      <c r="A184" s="4">
        <v>42430</v>
      </c>
      <c r="B184" s="11">
        <v>112.96020443438977</v>
      </c>
      <c r="C184" s="11">
        <v>110.078333159902</v>
      </c>
      <c r="D184" s="11">
        <v>109.996628525814</v>
      </c>
      <c r="E184" s="11">
        <v>110.838249753016</v>
      </c>
      <c r="F184" s="11">
        <v>-0.84162122720173504</v>
      </c>
      <c r="G184" s="11">
        <v>-7.5932381562966297E-3</v>
      </c>
    </row>
    <row r="185" spans="1:7" x14ac:dyDescent="0.25">
      <c r="A185" s="4">
        <v>42461</v>
      </c>
      <c r="B185" s="11">
        <v>112.29247105120484</v>
      </c>
      <c r="C185" s="11">
        <v>110.683427040342</v>
      </c>
      <c r="D185" s="11">
        <v>110.45754971205901</v>
      </c>
      <c r="E185" s="11">
        <v>111.138152470216</v>
      </c>
      <c r="F185" s="11">
        <v>-0.68060275815728999</v>
      </c>
      <c r="G185" s="11">
        <v>-6.1239344278256197E-3</v>
      </c>
    </row>
    <row r="186" spans="1:7" x14ac:dyDescent="0.25">
      <c r="A186" s="4">
        <v>42491</v>
      </c>
      <c r="B186" s="11">
        <v>111.12277402119844</v>
      </c>
      <c r="C186" s="11">
        <v>111.19075459145</v>
      </c>
      <c r="D186" s="11">
        <v>111.71944067504</v>
      </c>
      <c r="E186" s="11">
        <v>111.437119320085</v>
      </c>
      <c r="F186" s="11">
        <v>0.28232135495479099</v>
      </c>
      <c r="G186" s="11">
        <v>2.5334588391850701E-3</v>
      </c>
    </row>
    <row r="187" spans="1:7" x14ac:dyDescent="0.25">
      <c r="A187" s="4">
        <v>42522</v>
      </c>
      <c r="B187" s="11">
        <v>108.39325250966294</v>
      </c>
      <c r="C187" s="11">
        <v>111.570795809449</v>
      </c>
      <c r="D187" s="11">
        <v>111.385478420867</v>
      </c>
      <c r="E187" s="11">
        <v>111.735146133147</v>
      </c>
      <c r="F187" s="11">
        <v>-0.349667712279562</v>
      </c>
      <c r="G187" s="11">
        <v>-3.1294335254449701E-3</v>
      </c>
    </row>
    <row r="188" spans="1:7" x14ac:dyDescent="0.25">
      <c r="A188" s="4">
        <v>42552</v>
      </c>
      <c r="B188" s="11">
        <v>109.34130605645569</v>
      </c>
      <c r="C188" s="11">
        <v>111.895063753345</v>
      </c>
      <c r="D188" s="11">
        <v>110.41355368092201</v>
      </c>
      <c r="E188" s="11">
        <v>112.032248345574</v>
      </c>
      <c r="F188" s="11">
        <v>-1.6186946646520499</v>
      </c>
      <c r="G188" s="11">
        <v>-1.44484707622669E-2</v>
      </c>
    </row>
    <row r="189" spans="1:7" x14ac:dyDescent="0.25">
      <c r="A189" s="4">
        <v>42583</v>
      </c>
      <c r="B189" s="11">
        <v>110.40802488045618</v>
      </c>
      <c r="C189" s="11">
        <v>112.26165739568501</v>
      </c>
      <c r="D189" s="11">
        <v>112.3144435121</v>
      </c>
      <c r="E189" s="11">
        <v>112.328417111061</v>
      </c>
      <c r="F189" s="11">
        <v>-1.3973598961358399E-2</v>
      </c>
      <c r="G189" s="11">
        <v>-1.2439950032895399E-4</v>
      </c>
    </row>
    <row r="190" spans="1:7" x14ac:dyDescent="0.25">
      <c r="A190" s="4">
        <v>42614</v>
      </c>
      <c r="B190" s="11">
        <v>109.80694149151323</v>
      </c>
      <c r="C190" s="11">
        <v>112.71014087224501</v>
      </c>
      <c r="D190" s="11">
        <v>112.733540780265</v>
      </c>
      <c r="E190" s="11">
        <v>112.62353117395</v>
      </c>
      <c r="F190" s="11">
        <v>0.110009606314537</v>
      </c>
      <c r="G190" s="11">
        <v>9.7679059755837101E-4</v>
      </c>
    </row>
    <row r="191" spans="1:7" x14ac:dyDescent="0.25">
      <c r="A191" s="4">
        <v>42644</v>
      </c>
      <c r="B191" s="11">
        <v>110.43644966938319</v>
      </c>
      <c r="C191" s="11">
        <v>113.219867839667</v>
      </c>
      <c r="D191" s="11">
        <v>112.92810537689</v>
      </c>
      <c r="E191" s="11">
        <v>112.917468308195</v>
      </c>
      <c r="F191" s="11">
        <v>1.06370686954939E-2</v>
      </c>
      <c r="G191" s="20">
        <v>9.4202153615960396E-5</v>
      </c>
    </row>
    <row r="192" spans="1:7" x14ac:dyDescent="0.25">
      <c r="A192" s="4">
        <v>42675</v>
      </c>
      <c r="B192" s="11">
        <v>114.98388535289088</v>
      </c>
      <c r="C192" s="11">
        <v>113.698416211317</v>
      </c>
      <c r="D192" s="11">
        <v>114.015901064063</v>
      </c>
      <c r="E192" s="11">
        <v>113.210113927303</v>
      </c>
      <c r="F192" s="11">
        <v>0.80578713676034397</v>
      </c>
      <c r="G192" s="11">
        <v>7.1176249966303897E-3</v>
      </c>
    </row>
    <row r="193" spans="1:7" x14ac:dyDescent="0.25">
      <c r="A193" s="4">
        <v>42705</v>
      </c>
      <c r="B193" s="11">
        <v>120.62591795012213</v>
      </c>
      <c r="C193" s="11">
        <v>114.032993983163</v>
      </c>
      <c r="D193" s="11">
        <v>114.550595750818</v>
      </c>
      <c r="E193" s="11">
        <v>113.501354183469</v>
      </c>
      <c r="F193" s="11">
        <v>1.04924156734862</v>
      </c>
      <c r="G193" s="11">
        <v>9.2443088005150203E-3</v>
      </c>
    </row>
    <row r="194" spans="1:7" x14ac:dyDescent="0.25">
      <c r="A194" s="4">
        <v>42736</v>
      </c>
      <c r="B194" s="11">
        <v>115.42130869484339</v>
      </c>
      <c r="C194" s="11">
        <v>114.278510375737</v>
      </c>
      <c r="D194" s="11">
        <v>114.95843424360299</v>
      </c>
      <c r="E194" s="11">
        <v>113.791131186329</v>
      </c>
      <c r="F194" s="11">
        <v>1.1673030572737699</v>
      </c>
      <c r="G194" s="11">
        <v>1.025829557281E-2</v>
      </c>
    </row>
    <row r="195" spans="1:7" x14ac:dyDescent="0.25">
      <c r="A195" s="4">
        <v>42767</v>
      </c>
      <c r="B195" s="11">
        <v>114.29854031568433</v>
      </c>
      <c r="C195" s="11">
        <v>114.44074563306199</v>
      </c>
      <c r="D195" s="11">
        <v>114.54982011970201</v>
      </c>
      <c r="E195" s="11">
        <v>114.079459909514</v>
      </c>
      <c r="F195" s="11">
        <v>0.47036021018756902</v>
      </c>
      <c r="G195" s="11">
        <v>4.1230928912237902E-3</v>
      </c>
    </row>
    <row r="196" spans="1:7" x14ac:dyDescent="0.25">
      <c r="A196" s="4">
        <v>42795</v>
      </c>
      <c r="B196" s="11">
        <v>118.06782420831169</v>
      </c>
      <c r="C196" s="11">
        <v>114.546119464762</v>
      </c>
      <c r="D196" s="11">
        <v>113.70008951473299</v>
      </c>
      <c r="E196" s="11">
        <v>114.36643638936999</v>
      </c>
      <c r="F196" s="11">
        <v>-0.66634687463660003</v>
      </c>
      <c r="G196" s="11">
        <v>-5.8264198454865603E-3</v>
      </c>
    </row>
    <row r="197" spans="1:7" x14ac:dyDescent="0.25">
      <c r="A197" s="4">
        <v>42826</v>
      </c>
      <c r="B197" s="11">
        <v>114.69801290672622</v>
      </c>
      <c r="C197" s="11">
        <v>114.68344559107101</v>
      </c>
      <c r="D197" s="11">
        <v>114.613543536496</v>
      </c>
      <c r="E197" s="11">
        <v>114.652189326143</v>
      </c>
      <c r="F197" s="11">
        <v>-3.8645789646760499E-2</v>
      </c>
      <c r="G197" s="11">
        <v>-3.3706979233364299E-4</v>
      </c>
    </row>
    <row r="198" spans="1:7" x14ac:dyDescent="0.25">
      <c r="A198" s="4">
        <v>42856</v>
      </c>
      <c r="B198" s="11">
        <v>113.7234888451854</v>
      </c>
      <c r="C198" s="11">
        <v>114.906708513757</v>
      </c>
      <c r="D198" s="11">
        <v>114.172948452962</v>
      </c>
      <c r="E198" s="11">
        <v>114.936801145993</v>
      </c>
      <c r="F198" s="11">
        <v>-0.76385269303144798</v>
      </c>
      <c r="G198" s="11">
        <v>-6.64584959225721E-3</v>
      </c>
    </row>
    <row r="199" spans="1:7" x14ac:dyDescent="0.25">
      <c r="A199" s="4">
        <v>42887</v>
      </c>
      <c r="B199" s="11">
        <v>111.63558952787771</v>
      </c>
      <c r="C199" s="11">
        <v>115.147075622279</v>
      </c>
      <c r="D199" s="11">
        <v>114.274955943508</v>
      </c>
      <c r="E199" s="11">
        <v>115.220351591346</v>
      </c>
      <c r="F199" s="11">
        <v>-0.94539564783784402</v>
      </c>
      <c r="G199" s="11">
        <v>-8.2051099027270497E-3</v>
      </c>
    </row>
    <row r="200" spans="1:7" x14ac:dyDescent="0.25">
      <c r="A200" s="4">
        <v>42917</v>
      </c>
      <c r="B200" s="11">
        <v>113.82008209054752</v>
      </c>
      <c r="C200" s="11">
        <v>115.342310085072</v>
      </c>
      <c r="D200" s="11">
        <v>115.233096364815</v>
      </c>
      <c r="E200" s="11">
        <v>115.50286735929799</v>
      </c>
      <c r="F200" s="11">
        <v>-0.26977099448317399</v>
      </c>
      <c r="G200" s="11">
        <v>-2.3356216226562499E-3</v>
      </c>
    </row>
    <row r="201" spans="1:7" x14ac:dyDescent="0.25">
      <c r="A201" s="4">
        <v>42948</v>
      </c>
      <c r="B201" s="11">
        <v>113.92950689674723</v>
      </c>
      <c r="C201" s="11">
        <v>115.42953356628</v>
      </c>
      <c r="D201" s="11">
        <v>115.583594340239</v>
      </c>
      <c r="E201" s="11">
        <v>115.78430949447301</v>
      </c>
      <c r="F201" s="11">
        <v>-0.200715154234128</v>
      </c>
      <c r="G201" s="11">
        <v>-1.73352637425979E-3</v>
      </c>
    </row>
    <row r="202" spans="1:7" x14ac:dyDescent="0.25">
      <c r="A202" s="4">
        <v>42979</v>
      </c>
      <c r="B202" s="11">
        <v>112.07015863419402</v>
      </c>
      <c r="C202" s="11">
        <v>115.421403922881</v>
      </c>
      <c r="D202" s="11">
        <v>115.530148054975</v>
      </c>
      <c r="E202" s="11">
        <v>116.06462030739701</v>
      </c>
      <c r="F202" s="11">
        <v>-0.53447225242159102</v>
      </c>
      <c r="G202" s="11">
        <v>-4.6049541281920703E-3</v>
      </c>
    </row>
    <row r="203" spans="1:7" x14ac:dyDescent="0.25">
      <c r="A203" s="4">
        <v>43009</v>
      </c>
      <c r="B203" s="11">
        <v>113.68157303207261</v>
      </c>
      <c r="C203" s="11">
        <v>115.38446899159</v>
      </c>
      <c r="D203" s="11">
        <v>115.841201481849</v>
      </c>
      <c r="E203" s="11">
        <v>116.343728170042</v>
      </c>
      <c r="F203" s="11">
        <v>-0.50252668819303803</v>
      </c>
      <c r="G203" s="11">
        <v>-4.3193277033255302E-3</v>
      </c>
    </row>
    <row r="204" spans="1:7" x14ac:dyDescent="0.25">
      <c r="A204" s="4">
        <v>43040</v>
      </c>
      <c r="B204" s="11">
        <v>116.90404354606153</v>
      </c>
      <c r="C204" s="11">
        <v>115.497626678244</v>
      </c>
      <c r="D204" s="11">
        <v>115.844424020299</v>
      </c>
      <c r="E204" s="11">
        <v>116.62152433825401</v>
      </c>
      <c r="F204" s="11">
        <v>-0.77710031795532097</v>
      </c>
      <c r="G204" s="11">
        <v>-6.6634381806002204E-3</v>
      </c>
    </row>
    <row r="205" spans="1:7" x14ac:dyDescent="0.25">
      <c r="A205" s="4">
        <v>43070</v>
      </c>
      <c r="B205" s="11">
        <v>122.55714124114897</v>
      </c>
      <c r="C205" s="11">
        <v>115.911317842</v>
      </c>
      <c r="D205" s="11">
        <v>116.861257262957</v>
      </c>
      <c r="E205" s="11">
        <v>116.89786517019201</v>
      </c>
      <c r="F205" s="11">
        <v>-3.6607907234605802E-2</v>
      </c>
      <c r="G205" s="11">
        <v>-3.1316146947002298E-4</v>
      </c>
    </row>
    <row r="206" spans="1:7" x14ac:dyDescent="0.25">
      <c r="A206" s="4">
        <v>43101</v>
      </c>
      <c r="B206" s="11">
        <v>117.7524447980926</v>
      </c>
      <c r="C206" s="11">
        <v>116.645626563607</v>
      </c>
      <c r="D206" s="11">
        <v>117.03880903634401</v>
      </c>
      <c r="E206" s="11">
        <v>117.172553058712</v>
      </c>
      <c r="F206" s="11">
        <v>-0.133744022368181</v>
      </c>
      <c r="G206" s="11">
        <v>-1.1414279101793199E-3</v>
      </c>
    </row>
    <row r="207" spans="1:7" x14ac:dyDescent="0.25">
      <c r="A207" s="4">
        <v>43132</v>
      </c>
      <c r="B207" s="11">
        <v>117.77638015894347</v>
      </c>
      <c r="C207" s="11">
        <v>117.624971924348</v>
      </c>
      <c r="D207" s="11">
        <v>118.019816301177</v>
      </c>
      <c r="E207" s="11">
        <v>117.445387854459</v>
      </c>
      <c r="F207" s="11">
        <v>0.57442844671842896</v>
      </c>
      <c r="G207" s="11">
        <v>4.8910260097252698E-3</v>
      </c>
    </row>
    <row r="208" spans="1:7" x14ac:dyDescent="0.25">
      <c r="A208" s="4">
        <v>43160</v>
      </c>
      <c r="B208" s="11">
        <v>121.76766508204342</v>
      </c>
      <c r="C208" s="11">
        <v>118.674952180521</v>
      </c>
      <c r="D208" s="11">
        <v>118.767682754725</v>
      </c>
      <c r="E208" s="11">
        <v>117.71616012029401</v>
      </c>
      <c r="F208" s="11">
        <v>1.05152263443103</v>
      </c>
      <c r="G208" s="11">
        <v>8.9326956753981793E-3</v>
      </c>
    </row>
    <row r="209" spans="1:7" x14ac:dyDescent="0.25">
      <c r="A209" s="4">
        <v>43191</v>
      </c>
      <c r="B209" s="11">
        <v>119.58449856643017</v>
      </c>
      <c r="C209" s="11">
        <v>119.51015853479799</v>
      </c>
      <c r="D209" s="11">
        <v>118.185694136571</v>
      </c>
      <c r="E209" s="11">
        <v>117.98470030994601</v>
      </c>
      <c r="F209" s="11">
        <v>0.200993826625088</v>
      </c>
      <c r="G209" s="11">
        <v>1.7035583944111101E-3</v>
      </c>
    </row>
    <row r="210" spans="1:7" x14ac:dyDescent="0.25">
      <c r="A210" s="4">
        <v>43221</v>
      </c>
      <c r="B210" s="11">
        <v>118.71594723898242</v>
      </c>
      <c r="C210" s="11">
        <v>120.002798148829</v>
      </c>
      <c r="D210" s="11">
        <v>118.845789569185</v>
      </c>
      <c r="E210" s="11">
        <v>118.25091189954701</v>
      </c>
      <c r="F210" s="11">
        <v>0.59487766963782396</v>
      </c>
      <c r="G210" s="11">
        <v>5.0306391729407198E-3</v>
      </c>
    </row>
    <row r="211" spans="1:7" x14ac:dyDescent="0.25">
      <c r="A211" s="4">
        <v>43252</v>
      </c>
      <c r="B211" s="11">
        <v>116.35296716593162</v>
      </c>
      <c r="C211" s="11">
        <v>120.085133963457</v>
      </c>
      <c r="D211" s="11">
        <v>119.423758499058</v>
      </c>
      <c r="E211" s="11">
        <v>118.514712323135</v>
      </c>
      <c r="F211" s="11">
        <v>0.90904617592295101</v>
      </c>
      <c r="G211" s="11">
        <v>7.6703234400502199E-3</v>
      </c>
    </row>
    <row r="212" spans="1:7" x14ac:dyDescent="0.25">
      <c r="A212" s="4">
        <v>43282</v>
      </c>
      <c r="B212" s="11">
        <v>118.22764065216998</v>
      </c>
      <c r="C212" s="11">
        <v>119.92380683108399</v>
      </c>
      <c r="D212" s="11">
        <v>119.308438431678</v>
      </c>
      <c r="E212" s="11">
        <v>118.77606032569599</v>
      </c>
      <c r="F212" s="11">
        <v>0.532378105981831</v>
      </c>
      <c r="G212" s="11">
        <v>4.4822004074052896E-3</v>
      </c>
    </row>
    <row r="213" spans="1:7" x14ac:dyDescent="0.25">
      <c r="A213" s="4">
        <v>43313</v>
      </c>
      <c r="B213" s="11">
        <v>118.0449640980691</v>
      </c>
      <c r="C213" s="11">
        <v>119.665759270127</v>
      </c>
      <c r="D213" s="11">
        <v>119.639434387368</v>
      </c>
      <c r="E213" s="11">
        <v>119.034977780424</v>
      </c>
      <c r="F213" s="11">
        <v>0.60445660694415904</v>
      </c>
      <c r="G213" s="11">
        <v>5.0779747114260898E-3</v>
      </c>
    </row>
    <row r="214" spans="1:7" x14ac:dyDescent="0.25">
      <c r="A214" s="4">
        <v>43344</v>
      </c>
      <c r="B214" s="11">
        <v>115.42016720335812</v>
      </c>
      <c r="C214" s="11">
        <v>119.361596238564</v>
      </c>
      <c r="D214" s="11">
        <v>119.465746174849</v>
      </c>
      <c r="E214" s="11">
        <v>119.291523531213</v>
      </c>
      <c r="F214" s="11">
        <v>0.174222643635875</v>
      </c>
      <c r="G214" s="11">
        <v>1.46047798266478E-3</v>
      </c>
    </row>
    <row r="215" spans="1:7" x14ac:dyDescent="0.25">
      <c r="A215" s="4">
        <v>43374</v>
      </c>
      <c r="B215" s="11">
        <v>117.97400034939841</v>
      </c>
      <c r="C215" s="11">
        <v>119.141100085048</v>
      </c>
      <c r="D215" s="11">
        <v>119.99025508719799</v>
      </c>
      <c r="E215" s="11">
        <v>119.545798398112</v>
      </c>
      <c r="F215" s="11">
        <v>0.44445668908557801</v>
      </c>
      <c r="G215" s="11">
        <v>3.7178779600889398E-3</v>
      </c>
    </row>
    <row r="216" spans="1:7" x14ac:dyDescent="0.25">
      <c r="A216" s="4">
        <v>43405</v>
      </c>
      <c r="B216" s="11">
        <v>121.03656830370211</v>
      </c>
      <c r="C216" s="11">
        <v>119.231840692734</v>
      </c>
      <c r="D216" s="11">
        <v>119.54162346871399</v>
      </c>
      <c r="E216" s="11">
        <v>119.797915299965</v>
      </c>
      <c r="F216" s="11">
        <v>-0.25629183125074301</v>
      </c>
      <c r="G216" s="11">
        <v>-2.1393680399947601E-3</v>
      </c>
    </row>
    <row r="217" spans="1:7" x14ac:dyDescent="0.25">
      <c r="A217" s="4">
        <v>43435</v>
      </c>
      <c r="B217" s="11">
        <v>125.19638291054588</v>
      </c>
      <c r="C217" s="11">
        <v>119.77494427656799</v>
      </c>
      <c r="D217" s="11">
        <v>119.75965407074401</v>
      </c>
      <c r="E217" s="11">
        <v>120.048018020661</v>
      </c>
      <c r="F217" s="11">
        <v>-0.28836394991698899</v>
      </c>
      <c r="G217" s="11">
        <v>-2.4020717265599502E-3</v>
      </c>
    </row>
    <row r="218" spans="1:7" x14ac:dyDescent="0.25">
      <c r="A218" s="4">
        <v>43466</v>
      </c>
      <c r="B218" s="11">
        <v>122.07343463536496</v>
      </c>
      <c r="C218" s="11">
        <v>120.758632355925</v>
      </c>
      <c r="D218" s="11">
        <v>120.997742536921</v>
      </c>
      <c r="E218" s="11">
        <v>120.296232546048</v>
      </c>
      <c r="F218" s="11">
        <v>0.70150999087277199</v>
      </c>
      <c r="G218" s="11">
        <v>5.8315208716469202E-3</v>
      </c>
    </row>
    <row r="219" spans="1:7" x14ac:dyDescent="0.25">
      <c r="A219" s="4">
        <v>43497</v>
      </c>
      <c r="B219" s="11">
        <v>122.75648262477215</v>
      </c>
      <c r="C219" s="11">
        <v>121.988967079313</v>
      </c>
      <c r="D219" s="11">
        <v>123.027641172076</v>
      </c>
      <c r="E219" s="11">
        <v>120.542664836699</v>
      </c>
      <c r="F219" s="11">
        <v>2.4849763353767802</v>
      </c>
      <c r="G219" s="11">
        <v>2.0614911232825401E-2</v>
      </c>
    </row>
    <row r="220" spans="1:7" x14ac:dyDescent="0.25">
      <c r="A220" s="4">
        <v>43525</v>
      </c>
      <c r="B220" s="11">
        <v>126.05479398526782</v>
      </c>
      <c r="C220" s="11">
        <v>123.24376403789201</v>
      </c>
      <c r="D220" s="11">
        <v>122.239530855794</v>
      </c>
      <c r="E220" s="11">
        <v>120.78746956915801</v>
      </c>
      <c r="F220" s="11">
        <v>1.4520612866356699</v>
      </c>
      <c r="G220" s="11">
        <v>1.20216218769636E-2</v>
      </c>
    </row>
    <row r="221" spans="1:7" x14ac:dyDescent="0.25">
      <c r="A221" s="4">
        <v>43556</v>
      </c>
      <c r="B221" s="11">
        <v>123.96094113388317</v>
      </c>
      <c r="C221" s="11">
        <v>124.20891550376</v>
      </c>
      <c r="D221" s="11">
        <v>123.524995981643</v>
      </c>
      <c r="E221" s="11">
        <v>121.03097398777101</v>
      </c>
      <c r="F221" s="11">
        <v>2.4940219938720301</v>
      </c>
      <c r="G221" s="11">
        <v>2.0606477100019199E-2</v>
      </c>
    </row>
    <row r="222" spans="1:7" x14ac:dyDescent="0.25">
      <c r="A222" s="4">
        <v>43586</v>
      </c>
      <c r="B222" s="11">
        <v>123.67236589362689</v>
      </c>
      <c r="C222" s="11">
        <v>124.708813767661</v>
      </c>
      <c r="D222" s="11">
        <v>123.643068386626</v>
      </c>
      <c r="E222" s="11">
        <v>121.27360617447199</v>
      </c>
      <c r="F222" s="11">
        <v>2.3694622121540698</v>
      </c>
      <c r="G222" s="11">
        <v>1.9538152504059401E-2</v>
      </c>
    </row>
    <row r="223" spans="1:7" x14ac:dyDescent="0.25">
      <c r="A223" s="4">
        <v>43617</v>
      </c>
      <c r="B223" s="11">
        <v>120.44338638434097</v>
      </c>
      <c r="C223" s="11">
        <v>124.794255776741</v>
      </c>
      <c r="D223" s="11">
        <v>124.013920707314</v>
      </c>
      <c r="E223" s="11">
        <v>121.51596740716801</v>
      </c>
      <c r="F223" s="11">
        <v>2.4979533001462602</v>
      </c>
      <c r="G223" s="11">
        <v>2.05565848953519E-2</v>
      </c>
    </row>
    <row r="224" spans="1:7" x14ac:dyDescent="0.25">
      <c r="A224" s="4">
        <v>43647</v>
      </c>
      <c r="B224" s="11">
        <v>122.9243747854844</v>
      </c>
      <c r="C224" s="11">
        <v>124.544019281833</v>
      </c>
      <c r="D224" s="11">
        <v>123.887437891532</v>
      </c>
      <c r="E224" s="11">
        <v>121.75882350975201</v>
      </c>
      <c r="F224" s="11">
        <v>2.12861438178005</v>
      </c>
      <c r="G224" s="11">
        <v>1.74822187043354E-2</v>
      </c>
    </row>
    <row r="225" spans="1:7" x14ac:dyDescent="0.25">
      <c r="A225" s="4">
        <v>43678</v>
      </c>
      <c r="B225" s="11">
        <v>121.93701035669338</v>
      </c>
      <c r="C225" s="11">
        <v>124.242638615008</v>
      </c>
      <c r="D225" s="11">
        <v>123.731912946167</v>
      </c>
      <c r="E225" s="11">
        <v>122.00311377509701</v>
      </c>
      <c r="F225" s="11">
        <v>1.7287991710697499</v>
      </c>
      <c r="G225" s="11">
        <v>1.41701233482995E-2</v>
      </c>
    </row>
    <row r="226" spans="1:7" x14ac:dyDescent="0.25">
      <c r="A226" s="4">
        <v>43709</v>
      </c>
      <c r="B226" s="11">
        <v>120.79128632944563</v>
      </c>
      <c r="C226" s="11">
        <v>124.222083706718</v>
      </c>
      <c r="D226" s="11">
        <v>124.833474996886</v>
      </c>
      <c r="E226" s="11">
        <v>122.249925316519</v>
      </c>
      <c r="F226" s="11">
        <v>2.5835496803665299</v>
      </c>
      <c r="G226" s="11">
        <v>2.11333436292695E-2</v>
      </c>
    </row>
    <row r="227" spans="1:7" x14ac:dyDescent="0.25">
      <c r="A227" s="4">
        <v>43739</v>
      </c>
      <c r="B227" s="11">
        <v>122.99033330328406</v>
      </c>
      <c r="C227" s="11">
        <v>124.476675850457</v>
      </c>
      <c r="D227" s="11">
        <v>124.674169954466</v>
      </c>
      <c r="E227" s="11">
        <v>122.50046530283301</v>
      </c>
      <c r="F227" s="11">
        <v>2.17370465163344</v>
      </c>
      <c r="G227" s="11">
        <v>1.77444603680471E-2</v>
      </c>
    </row>
    <row r="228" spans="1:7" x14ac:dyDescent="0.25">
      <c r="A228" s="4">
        <v>43770</v>
      </c>
      <c r="B228" s="11">
        <v>126.93849126846024</v>
      </c>
      <c r="C228" s="11">
        <v>124.690763289397</v>
      </c>
      <c r="D228" s="11">
        <v>125.703075769976</v>
      </c>
      <c r="E228" s="11">
        <v>122.756120316023</v>
      </c>
      <c r="F228" s="11">
        <v>2.9469554539534499</v>
      </c>
      <c r="G228" s="11">
        <v>2.4006586770311901E-2</v>
      </c>
    </row>
    <row r="229" spans="1:7" x14ac:dyDescent="0.25">
      <c r="A229" s="4">
        <v>43800</v>
      </c>
      <c r="B229" s="11">
        <v>130.45376626916158</v>
      </c>
      <c r="C229" s="11">
        <v>124.367899484614</v>
      </c>
      <c r="D229" s="11">
        <v>124.565549764997</v>
      </c>
      <c r="E229" s="11">
        <v>123.018427889788</v>
      </c>
      <c r="F229" s="11">
        <v>1.54712187520942</v>
      </c>
      <c r="G229" s="11">
        <v>1.25763424370492E-2</v>
      </c>
    </row>
    <row r="230" spans="1:7" x14ac:dyDescent="0.25">
      <c r="A230" s="4">
        <v>43831</v>
      </c>
      <c r="B230" s="11">
        <v>127.01524296309759</v>
      </c>
      <c r="C230" s="11">
        <v>123.12269846704601</v>
      </c>
      <c r="D230" s="11">
        <v>125.76633993840601</v>
      </c>
      <c r="E230" s="11">
        <v>123.28913020751</v>
      </c>
      <c r="F230" s="11">
        <v>2.4772097308960199</v>
      </c>
      <c r="G230" s="11">
        <v>2.0092685597883499E-2</v>
      </c>
    </row>
    <row r="231" spans="1:7" x14ac:dyDescent="0.25">
      <c r="A231" s="4">
        <v>43862</v>
      </c>
      <c r="B231" s="11">
        <v>125.51092623172853</v>
      </c>
      <c r="C231" s="11">
        <v>120.93140383252999</v>
      </c>
      <c r="D231" s="11">
        <v>125.649528863</v>
      </c>
      <c r="E231" s="11">
        <v>123.570076891591</v>
      </c>
      <c r="F231" s="11">
        <v>2.07945197140881</v>
      </c>
      <c r="G231" s="11">
        <v>1.6828119102273598E-2</v>
      </c>
    </row>
    <row r="232" spans="1:7" x14ac:dyDescent="0.25">
      <c r="A232" s="4">
        <v>43891</v>
      </c>
      <c r="B232" s="11">
        <v>121.38056163095085</v>
      </c>
      <c r="C232" s="11">
        <v>118.290717013943</v>
      </c>
      <c r="D232" s="11">
        <v>117.636124440524</v>
      </c>
      <c r="E232" s="11">
        <v>123.86328959288601</v>
      </c>
      <c r="F232" s="11">
        <v>-6.2271651523620601</v>
      </c>
      <c r="G232" s="11">
        <v>-5.0274501612459298E-2</v>
      </c>
    </row>
    <row r="233" spans="1:7" x14ac:dyDescent="0.25">
      <c r="A233" s="4">
        <v>43922</v>
      </c>
      <c r="B233" s="11">
        <v>112.73187873580854</v>
      </c>
      <c r="C233" s="11">
        <v>116.222900774187</v>
      </c>
      <c r="D233" s="11">
        <v>112.31745055354</v>
      </c>
      <c r="E233" s="11">
        <v>124.17093436863701</v>
      </c>
      <c r="F233" s="11">
        <v>-11.853483815096601</v>
      </c>
      <c r="G233" s="11">
        <v>-9.54610181148043E-2</v>
      </c>
    </row>
    <row r="234" spans="1:7" x14ac:dyDescent="0.25">
      <c r="A234" s="4">
        <v>43952</v>
      </c>
      <c r="B234" s="11">
        <v>111.48987910246687</v>
      </c>
      <c r="C234" s="11">
        <v>115.62087047236</v>
      </c>
      <c r="D234" s="11">
        <v>111.973253755904</v>
      </c>
      <c r="E234" s="11">
        <v>124.49474483406</v>
      </c>
      <c r="F234" s="11">
        <v>-12.521491078156201</v>
      </c>
      <c r="G234" s="11">
        <v>-0.10057847096153499</v>
      </c>
    </row>
    <row r="235" spans="1:7" x14ac:dyDescent="0.25">
      <c r="A235" s="4">
        <v>43983</v>
      </c>
      <c r="B235" s="11">
        <v>111.54804832914607</v>
      </c>
      <c r="C235" s="11">
        <v>116.841917809366</v>
      </c>
      <c r="D235" s="11">
        <v>114.694033062326</v>
      </c>
      <c r="E235" s="11">
        <v>124.835631445776</v>
      </c>
      <c r="F235" s="11">
        <v>-10.1415983834499</v>
      </c>
      <c r="G235" s="11">
        <v>-8.1239612969435507E-2</v>
      </c>
    </row>
    <row r="236" spans="1:7" x14ac:dyDescent="0.25">
      <c r="A236" s="4">
        <v>44013</v>
      </c>
      <c r="B236" s="11">
        <v>118.50311266845364</v>
      </c>
      <c r="C236" s="11">
        <v>119.394986281146</v>
      </c>
      <c r="D236" s="11">
        <v>119.05329158875</v>
      </c>
      <c r="E236" s="11">
        <v>125.193635112412</v>
      </c>
      <c r="F236" s="11">
        <v>-6.1403435236615502</v>
      </c>
      <c r="G236" s="11">
        <v>-4.90467707735152E-2</v>
      </c>
    </row>
    <row r="237" spans="1:7" x14ac:dyDescent="0.25">
      <c r="A237" s="4">
        <v>44044</v>
      </c>
      <c r="B237" s="11">
        <v>120.59728843507646</v>
      </c>
      <c r="C237" s="11">
        <v>122.238763901025</v>
      </c>
      <c r="D237" s="11">
        <v>123.26776707585</v>
      </c>
      <c r="E237" s="11">
        <v>125.56809246492899</v>
      </c>
      <c r="F237" s="11">
        <v>-2.3003253890790401</v>
      </c>
      <c r="G237" s="11">
        <v>-1.8319346451181599E-2</v>
      </c>
    </row>
    <row r="238" spans="1:7" x14ac:dyDescent="0.25">
      <c r="A238" s="4">
        <v>44075</v>
      </c>
      <c r="B238" s="11">
        <v>121.72765079398503</v>
      </c>
      <c r="C238" s="11">
        <v>124.521800600475</v>
      </c>
      <c r="D238" s="11">
        <v>125.42514022546899</v>
      </c>
      <c r="E238" s="11">
        <v>125.95791372154601</v>
      </c>
      <c r="F238" s="11">
        <v>-0.53277349607675195</v>
      </c>
      <c r="G238" s="11">
        <v>-4.2297739009440104E-3</v>
      </c>
    </row>
    <row r="239" spans="1:7" x14ac:dyDescent="0.25">
      <c r="A239" s="4">
        <v>44105</v>
      </c>
      <c r="B239" s="11">
        <v>125.19787188171405</v>
      </c>
      <c r="C239" s="11">
        <v>125.936701949319</v>
      </c>
      <c r="D239" s="11">
        <v>126.846548727984</v>
      </c>
      <c r="E239" s="11">
        <v>126.36184935566099</v>
      </c>
      <c r="F239" s="11">
        <v>0.48469937232347698</v>
      </c>
      <c r="G239" s="11">
        <v>3.8358046736023401E-3</v>
      </c>
    </row>
    <row r="240" spans="1:7" x14ac:dyDescent="0.25">
      <c r="A240" s="4">
        <v>44136</v>
      </c>
      <c r="B240" s="11">
        <v>128.04996887130514</v>
      </c>
      <c r="C240" s="11">
        <v>126.682542493266</v>
      </c>
      <c r="D240" s="11">
        <v>127.023845690459</v>
      </c>
      <c r="E240" s="11">
        <v>126.778612842513</v>
      </c>
      <c r="F240" s="11">
        <v>0.24523284794633099</v>
      </c>
      <c r="G240" s="11">
        <v>1.93433925839656E-3</v>
      </c>
    </row>
    <row r="241" spans="1:7" x14ac:dyDescent="0.25">
      <c r="A241" s="4">
        <v>44166</v>
      </c>
      <c r="B241" s="11">
        <v>135.04766470280248</v>
      </c>
      <c r="C241" s="11">
        <v>127.192611320803</v>
      </c>
      <c r="D241" s="11">
        <v>128.615317212143</v>
      </c>
      <c r="E241" s="11">
        <v>127.20695131702</v>
      </c>
      <c r="F241" s="11">
        <v>1.4083658951229601</v>
      </c>
      <c r="G241" s="11">
        <v>1.1071453883153601E-2</v>
      </c>
    </row>
    <row r="242" spans="1:7" x14ac:dyDescent="0.25">
      <c r="A242" s="4">
        <v>44197</v>
      </c>
      <c r="B242" s="11">
        <v>128.87959836334181</v>
      </c>
      <c r="C242" s="11">
        <v>127.76725077945299</v>
      </c>
      <c r="D242" s="11">
        <v>128.13387076382099</v>
      </c>
      <c r="E242" s="11">
        <v>127.645628944159</v>
      </c>
      <c r="F242" s="11">
        <v>0.48824181966166902</v>
      </c>
      <c r="G242" s="11">
        <v>3.8249787611235701E-3</v>
      </c>
    </row>
    <row r="243" spans="1:7" x14ac:dyDescent="0.25">
      <c r="A243" s="4">
        <v>44228</v>
      </c>
      <c r="B243" s="11">
        <v>128.60582127853328</v>
      </c>
      <c r="C243" s="11">
        <v>128.596579791035</v>
      </c>
      <c r="D243" s="11">
        <v>128.97606649424799</v>
      </c>
      <c r="E243" s="11">
        <v>128.09350769209499</v>
      </c>
      <c r="F243" s="11">
        <v>0.88255880215348204</v>
      </c>
      <c r="G243" s="11">
        <v>6.8899573292577699E-3</v>
      </c>
    </row>
    <row r="244" spans="1:7" x14ac:dyDescent="0.25">
      <c r="A244" s="4">
        <v>44256</v>
      </c>
      <c r="B244" s="11">
        <v>133.28499595793582</v>
      </c>
      <c r="C244" s="11">
        <v>129.64912078811099</v>
      </c>
      <c r="D244" s="11">
        <v>129.443685942624</v>
      </c>
      <c r="E244" s="11">
        <v>128.549483434671</v>
      </c>
      <c r="F244" s="11">
        <v>0.89420250795268097</v>
      </c>
      <c r="G244" s="11">
        <v>6.9560956921862196E-3</v>
      </c>
    </row>
    <row r="245" spans="1:7" x14ac:dyDescent="0.25">
      <c r="A245" s="4">
        <v>44287</v>
      </c>
      <c r="B245" s="11">
        <v>130.0596268333567</v>
      </c>
      <c r="C245" s="11">
        <v>130.76942984231499</v>
      </c>
      <c r="D245" s="11">
        <v>129.39583056221699</v>
      </c>
      <c r="E245" s="11">
        <v>129.01251333454101</v>
      </c>
      <c r="F245" s="11">
        <v>0.38331722767550203</v>
      </c>
      <c r="G245" s="11">
        <v>2.9711631667970399E-3</v>
      </c>
    </row>
    <row r="246" spans="1:7" x14ac:dyDescent="0.25">
      <c r="A246" s="4">
        <v>44317</v>
      </c>
      <c r="B246" s="11">
        <v>130.00885137297502</v>
      </c>
      <c r="C246" s="11">
        <v>131.719128496124</v>
      </c>
      <c r="D246" s="11">
        <v>130.85836030425699</v>
      </c>
      <c r="E246" s="11">
        <v>129.481616651753</v>
      </c>
      <c r="F246" s="11">
        <v>1.3767436525040599</v>
      </c>
      <c r="G246" s="11">
        <v>1.06327345001173E-2</v>
      </c>
    </row>
    <row r="247" spans="1:7" x14ac:dyDescent="0.25">
      <c r="A247" s="4">
        <v>44348</v>
      </c>
      <c r="B247" s="11">
        <v>127.53024071055775</v>
      </c>
      <c r="C247" s="11">
        <v>132.24491497422699</v>
      </c>
      <c r="D247" s="11">
        <v>130.68003625834501</v>
      </c>
      <c r="E247" s="11">
        <v>129.95583926560499</v>
      </c>
      <c r="F247" s="11">
        <v>0.72419699273953597</v>
      </c>
      <c r="G247" s="11">
        <v>5.5726391121172503E-3</v>
      </c>
    </row>
    <row r="248" spans="1:7" x14ac:dyDescent="0.25">
      <c r="A248" s="4">
        <v>44378</v>
      </c>
      <c r="B248" s="11">
        <v>131.21934576876316</v>
      </c>
      <c r="C248" s="11">
        <v>132.372296819936</v>
      </c>
      <c r="D248" s="11">
        <v>131.88940061089201</v>
      </c>
      <c r="E248" s="11">
        <v>130.434322662597</v>
      </c>
      <c r="F248" s="11">
        <v>1.4550779482949501</v>
      </c>
      <c r="G248" s="11">
        <v>1.11556369411975E-2</v>
      </c>
    </row>
    <row r="249" spans="1:7" x14ac:dyDescent="0.25">
      <c r="A249" s="4">
        <v>44409</v>
      </c>
      <c r="B249" s="11">
        <v>130.1386798879937</v>
      </c>
      <c r="C249" s="11">
        <v>132.29241261387401</v>
      </c>
      <c r="D249" s="11">
        <v>132.526012059116</v>
      </c>
      <c r="E249" s="11">
        <v>130.916258620684</v>
      </c>
      <c r="F249" s="11">
        <v>1.6097534384324399</v>
      </c>
      <c r="G249" s="11">
        <v>1.22960544044918E-2</v>
      </c>
    </row>
    <row r="250" spans="1:7" x14ac:dyDescent="0.25">
      <c r="A250" s="4">
        <v>44440</v>
      </c>
      <c r="B250" s="11">
        <v>128.76896557895043</v>
      </c>
      <c r="C250" s="11">
        <v>132.23444546757</v>
      </c>
      <c r="D250" s="11">
        <v>132.41270401835001</v>
      </c>
      <c r="E250" s="11">
        <v>131.4009399649</v>
      </c>
      <c r="F250" s="11">
        <v>1.01176405344953</v>
      </c>
      <c r="G250" s="11">
        <v>7.6998235607735003E-3</v>
      </c>
    </row>
    <row r="251" spans="1:7" x14ac:dyDescent="0.25">
      <c r="A251" s="4">
        <v>44470</v>
      </c>
      <c r="B251" s="11">
        <v>130.58018076617634</v>
      </c>
      <c r="C251" s="11">
        <v>132.38771990891601</v>
      </c>
      <c r="D251" s="11">
        <v>132.642913137432</v>
      </c>
      <c r="E251" s="11">
        <v>131.88777130871699</v>
      </c>
      <c r="F251" s="11">
        <v>0.75514182871541902</v>
      </c>
      <c r="G251" s="11">
        <v>5.7256394677245599E-3</v>
      </c>
    </row>
    <row r="252" spans="1:7" x14ac:dyDescent="0.25">
      <c r="A252" s="4">
        <v>44501</v>
      </c>
      <c r="B252" s="11">
        <v>135.30557118504538</v>
      </c>
      <c r="C252" s="11">
        <v>132.72025306975701</v>
      </c>
      <c r="D252" s="11">
        <v>133.775555377866</v>
      </c>
      <c r="E252" s="11">
        <v>132.37622752699301</v>
      </c>
      <c r="F252" s="11">
        <v>1.39932785087281</v>
      </c>
      <c r="G252" s="11">
        <v>1.0570839470307999E-2</v>
      </c>
    </row>
    <row r="253" spans="1:7" x14ac:dyDescent="0.25">
      <c r="A253" s="4">
        <v>44531</v>
      </c>
      <c r="B253" s="11">
        <v>140.8416922484887</v>
      </c>
      <c r="C253" s="11">
        <v>133.16274938283101</v>
      </c>
      <c r="D253" s="11">
        <v>134.18569359489999</v>
      </c>
      <c r="E253" s="11">
        <v>132.865835934996</v>
      </c>
      <c r="F253" s="11">
        <v>1.3198576599035401</v>
      </c>
      <c r="G253" s="11">
        <v>9.9337625102458096E-3</v>
      </c>
    </row>
    <row r="254" spans="1:7" x14ac:dyDescent="0.25">
      <c r="A254" s="4">
        <v>44562</v>
      </c>
      <c r="B254" s="11">
        <v>134.97658143406829</v>
      </c>
      <c r="C254" s="11">
        <v>133.69204049108399</v>
      </c>
      <c r="D254" s="11">
        <v>134.562307510707</v>
      </c>
      <c r="E254" s="11">
        <v>133.35622102353801</v>
      </c>
      <c r="F254" s="11">
        <v>1.20608648716931</v>
      </c>
      <c r="G254" s="11">
        <v>9.0440961652357606E-3</v>
      </c>
    </row>
    <row r="255" spans="1:7" x14ac:dyDescent="0.25">
      <c r="A255" s="4">
        <v>44593</v>
      </c>
      <c r="B255" s="11">
        <v>134.17629404852042</v>
      </c>
      <c r="C255" s="11">
        <v>134.400775530158</v>
      </c>
      <c r="D255" s="11">
        <v>134.58189685052301</v>
      </c>
      <c r="E255" s="11">
        <v>133.84709894021</v>
      </c>
      <c r="F255" s="11">
        <v>0.73479791031282504</v>
      </c>
      <c r="G255" s="11">
        <v>5.4898306809104697E-3</v>
      </c>
    </row>
    <row r="256" spans="1:7" x14ac:dyDescent="0.25">
      <c r="A256" s="4">
        <v>44621</v>
      </c>
      <c r="B256" s="11">
        <v>139.11580662665767</v>
      </c>
      <c r="C256" s="11">
        <v>135.284006191408</v>
      </c>
      <c r="D256" s="11">
        <v>135.03530892036099</v>
      </c>
      <c r="E256" s="11">
        <v>134.338269588613</v>
      </c>
      <c r="F256" s="11">
        <v>0.69703933174774202</v>
      </c>
      <c r="G256" s="11">
        <v>5.1886877349417897E-3</v>
      </c>
    </row>
    <row r="257" spans="1:7" x14ac:dyDescent="0.25">
      <c r="A257" s="4">
        <v>44652</v>
      </c>
      <c r="B257" s="11">
        <v>135.84089923954093</v>
      </c>
      <c r="C257" s="11">
        <v>136.163112605875</v>
      </c>
      <c r="D257" s="11">
        <v>135.65993909467201</v>
      </c>
      <c r="E257" s="11">
        <v>134.82958389997901</v>
      </c>
      <c r="F257" s="11">
        <v>0.830355194693147</v>
      </c>
      <c r="G257" s="11">
        <v>6.1585534173948997E-3</v>
      </c>
    </row>
    <row r="258" spans="1:7" x14ac:dyDescent="0.25">
      <c r="A258" s="4">
        <v>44682</v>
      </c>
      <c r="B258" s="11">
        <v>135.41200379865114</v>
      </c>
      <c r="C258" s="11">
        <v>136.77067697075</v>
      </c>
      <c r="D258" s="11">
        <v>135.940136944074</v>
      </c>
      <c r="E258" s="11">
        <v>135.32094121104799</v>
      </c>
      <c r="F258" s="11">
        <v>0.61919573302583297</v>
      </c>
      <c r="G258" s="11">
        <v>4.5757569189540902E-3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5399-F00F-4849-9C2C-DA4D9B10057C}">
  <dimension ref="A1:G260"/>
  <sheetViews>
    <sheetView workbookViewId="0">
      <selection activeCell="B2" sqref="B2"/>
    </sheetView>
  </sheetViews>
  <sheetFormatPr baseColWidth="10" defaultRowHeight="15" x14ac:dyDescent="0.25"/>
  <cols>
    <col min="2" max="2" width="14.140625" bestFit="1" customWidth="1"/>
    <col min="4" max="4" width="17" style="5" bestFit="1" customWidth="1"/>
    <col min="5" max="5" width="17" customWidth="1"/>
  </cols>
  <sheetData>
    <row r="1" spans="1:7" x14ac:dyDescent="0.25">
      <c r="A1" s="2" t="s">
        <v>11</v>
      </c>
      <c r="B1" s="2" t="s">
        <v>13</v>
      </c>
      <c r="C1" s="1" t="s">
        <v>12</v>
      </c>
      <c r="D1" s="1" t="s">
        <v>15</v>
      </c>
      <c r="F1" s="1" t="s">
        <v>6</v>
      </c>
      <c r="G1" t="s">
        <v>14</v>
      </c>
    </row>
    <row r="2" spans="1:7" x14ac:dyDescent="0.25">
      <c r="A2" s="6">
        <v>36861</v>
      </c>
      <c r="B2" s="8">
        <v>7.731816129032258</v>
      </c>
      <c r="D2"/>
    </row>
    <row r="3" spans="1:7" x14ac:dyDescent="0.25">
      <c r="A3" s="6">
        <v>36892</v>
      </c>
      <c r="B3" s="7">
        <v>7.81</v>
      </c>
      <c r="C3">
        <f>B3/B2-1</f>
        <v>1.0111967183773052E-2</v>
      </c>
      <c r="D3" s="5">
        <f>C3*100</f>
        <v>1.0111967183773052</v>
      </c>
      <c r="E3" s="4"/>
    </row>
    <row r="4" spans="1:7" x14ac:dyDescent="0.25">
      <c r="A4" s="6">
        <v>36923</v>
      </c>
      <c r="B4" s="7">
        <v>7.75</v>
      </c>
      <c r="C4">
        <f t="shared" ref="C4:C67" si="0">B4/B3-1</f>
        <v>-7.6824583866836882E-3</v>
      </c>
      <c r="D4" s="5">
        <f t="shared" ref="D4:D67" si="1">C4*100</f>
        <v>-0.76824583866836882</v>
      </c>
      <c r="E4" s="4"/>
    </row>
    <row r="5" spans="1:7" x14ac:dyDescent="0.25">
      <c r="A5" s="6">
        <v>36951</v>
      </c>
      <c r="B5" s="7">
        <v>7.7</v>
      </c>
      <c r="C5">
        <f t="shared" si="0"/>
        <v>-6.4516129032258229E-3</v>
      </c>
      <c r="D5" s="5">
        <f t="shared" si="1"/>
        <v>-0.64516129032258229</v>
      </c>
      <c r="E5" s="4"/>
    </row>
    <row r="6" spans="1:7" x14ac:dyDescent="0.25">
      <c r="A6" s="6">
        <v>36982</v>
      </c>
      <c r="B6" s="7">
        <v>7.73</v>
      </c>
      <c r="C6">
        <f t="shared" si="0"/>
        <v>3.8961038961038419E-3</v>
      </c>
      <c r="D6" s="5">
        <f t="shared" si="1"/>
        <v>0.38961038961038419</v>
      </c>
      <c r="E6" s="4"/>
    </row>
    <row r="7" spans="1:7" x14ac:dyDescent="0.25">
      <c r="A7" s="6">
        <v>37012</v>
      </c>
      <c r="B7" s="7">
        <v>7.77</v>
      </c>
      <c r="C7">
        <f t="shared" si="0"/>
        <v>5.1746442432081263E-3</v>
      </c>
      <c r="D7" s="5">
        <f t="shared" si="1"/>
        <v>0.51746442432081263</v>
      </c>
      <c r="E7" s="4"/>
    </row>
    <row r="8" spans="1:7" x14ac:dyDescent="0.25">
      <c r="A8" s="6">
        <v>37043</v>
      </c>
      <c r="B8" s="7">
        <v>7.79</v>
      </c>
      <c r="C8">
        <f t="shared" si="0"/>
        <v>2.5740025740026429E-3</v>
      </c>
      <c r="D8" s="5">
        <f t="shared" si="1"/>
        <v>0.25740025740026429</v>
      </c>
      <c r="E8" s="4"/>
    </row>
    <row r="9" spans="1:7" x14ac:dyDescent="0.25">
      <c r="A9" s="6">
        <v>37073</v>
      </c>
      <c r="B9" s="7">
        <v>7.8</v>
      </c>
      <c r="C9">
        <f t="shared" si="0"/>
        <v>1.2836970474967568E-3</v>
      </c>
      <c r="D9" s="5">
        <f t="shared" si="1"/>
        <v>0.12836970474967568</v>
      </c>
      <c r="E9" s="4"/>
    </row>
    <row r="10" spans="1:7" x14ac:dyDescent="0.25">
      <c r="A10" s="6">
        <v>37104</v>
      </c>
      <c r="B10" s="7">
        <v>7.84</v>
      </c>
      <c r="C10">
        <f t="shared" si="0"/>
        <v>5.12820512820511E-3</v>
      </c>
      <c r="D10" s="5">
        <f t="shared" si="1"/>
        <v>0.512820512820511</v>
      </c>
      <c r="E10" s="4"/>
    </row>
    <row r="11" spans="1:7" x14ac:dyDescent="0.25">
      <c r="A11" s="6">
        <v>37135</v>
      </c>
      <c r="B11" s="7">
        <v>7.94</v>
      </c>
      <c r="C11">
        <f t="shared" si="0"/>
        <v>1.2755102040816313E-2</v>
      </c>
      <c r="D11" s="5">
        <f t="shared" si="1"/>
        <v>1.2755102040816313</v>
      </c>
      <c r="E11" s="4"/>
    </row>
    <row r="12" spans="1:7" x14ac:dyDescent="0.25">
      <c r="A12" s="6">
        <v>37165</v>
      </c>
      <c r="B12" s="7">
        <v>8.07</v>
      </c>
      <c r="C12">
        <f t="shared" si="0"/>
        <v>1.6372795969773257E-2</v>
      </c>
      <c r="D12" s="5">
        <f t="shared" si="1"/>
        <v>1.6372795969773257</v>
      </c>
      <c r="E12" s="4"/>
    </row>
    <row r="13" spans="1:7" x14ac:dyDescent="0.25">
      <c r="A13" s="6">
        <v>37196</v>
      </c>
      <c r="B13" s="7">
        <v>8.1</v>
      </c>
      <c r="C13">
        <f t="shared" si="0"/>
        <v>3.7174721189590088E-3</v>
      </c>
      <c r="D13" s="5">
        <f t="shared" si="1"/>
        <v>0.37174721189590088</v>
      </c>
      <c r="E13" s="4"/>
    </row>
    <row r="14" spans="1:7" x14ac:dyDescent="0.25">
      <c r="A14" s="6">
        <v>37226</v>
      </c>
      <c r="B14" s="7">
        <v>7.97</v>
      </c>
      <c r="C14">
        <f t="shared" si="0"/>
        <v>-1.6049382716049387E-2</v>
      </c>
      <c r="D14" s="5">
        <f t="shared" si="1"/>
        <v>-1.6049382716049387</v>
      </c>
      <c r="E14" s="4"/>
    </row>
    <row r="15" spans="1:7" x14ac:dyDescent="0.25">
      <c r="A15" s="6">
        <v>37257</v>
      </c>
      <c r="B15" s="7">
        <v>8.02</v>
      </c>
      <c r="C15">
        <f t="shared" si="0"/>
        <v>6.273525721455453E-3</v>
      </c>
      <c r="D15" s="5">
        <f t="shared" si="1"/>
        <v>0.6273525721455453</v>
      </c>
      <c r="E15" s="4"/>
    </row>
    <row r="16" spans="1:7" x14ac:dyDescent="0.25">
      <c r="A16" s="6">
        <v>37288</v>
      </c>
      <c r="B16" s="7">
        <v>7.94</v>
      </c>
      <c r="C16">
        <f t="shared" si="0"/>
        <v>-9.9750623441395847E-3</v>
      </c>
      <c r="D16" s="5">
        <f t="shared" si="1"/>
        <v>-0.99750623441395847</v>
      </c>
      <c r="E16" s="4"/>
    </row>
    <row r="17" spans="1:5" x14ac:dyDescent="0.25">
      <c r="A17" s="6">
        <v>37316</v>
      </c>
      <c r="B17" s="7">
        <v>7.91</v>
      </c>
      <c r="C17">
        <f t="shared" si="0"/>
        <v>-3.7783375314861534E-3</v>
      </c>
      <c r="D17" s="5">
        <f t="shared" si="1"/>
        <v>-0.37783375314861534</v>
      </c>
      <c r="E17" s="4"/>
    </row>
    <row r="18" spans="1:5" x14ac:dyDescent="0.25">
      <c r="A18" s="6">
        <v>37347</v>
      </c>
      <c r="B18" s="7">
        <v>7.83</v>
      </c>
      <c r="C18">
        <f t="shared" si="0"/>
        <v>-1.0113780025284513E-2</v>
      </c>
      <c r="D18" s="5">
        <f t="shared" si="1"/>
        <v>-1.0113780025284513</v>
      </c>
      <c r="E18" s="4"/>
    </row>
    <row r="19" spans="1:5" x14ac:dyDescent="0.25">
      <c r="A19" s="6">
        <v>37377</v>
      </c>
      <c r="B19" s="7">
        <v>7.82</v>
      </c>
      <c r="C19">
        <f t="shared" si="0"/>
        <v>-1.2771392081736277E-3</v>
      </c>
      <c r="D19" s="5">
        <f t="shared" si="1"/>
        <v>-0.12771392081736277</v>
      </c>
      <c r="E19" s="4"/>
    </row>
    <row r="20" spans="1:5" x14ac:dyDescent="0.25">
      <c r="A20" s="6">
        <v>37408</v>
      </c>
      <c r="B20" s="7">
        <v>7.89</v>
      </c>
      <c r="C20">
        <f t="shared" si="0"/>
        <v>8.9514066496163558E-3</v>
      </c>
      <c r="D20" s="5">
        <f t="shared" si="1"/>
        <v>0.89514066496163558</v>
      </c>
      <c r="E20" s="4"/>
    </row>
    <row r="21" spans="1:5" x14ac:dyDescent="0.25">
      <c r="A21" s="6">
        <v>37438</v>
      </c>
      <c r="B21" s="7">
        <v>7.87</v>
      </c>
      <c r="C21">
        <f t="shared" si="0"/>
        <v>-2.5348542458808465E-3</v>
      </c>
      <c r="D21" s="5">
        <f t="shared" si="1"/>
        <v>-0.25348542458808465</v>
      </c>
      <c r="E21" s="4"/>
    </row>
    <row r="22" spans="1:5" x14ac:dyDescent="0.25">
      <c r="A22" s="6">
        <v>37469</v>
      </c>
      <c r="B22" s="7">
        <v>7.77</v>
      </c>
      <c r="C22">
        <f t="shared" si="0"/>
        <v>-1.2706480304955581E-2</v>
      </c>
      <c r="D22" s="5">
        <f t="shared" si="1"/>
        <v>-1.2706480304955581</v>
      </c>
      <c r="E22" s="4"/>
    </row>
    <row r="23" spans="1:5" x14ac:dyDescent="0.25">
      <c r="A23" s="6">
        <v>37500</v>
      </c>
      <c r="B23" s="7">
        <v>7.79</v>
      </c>
      <c r="C23">
        <f t="shared" si="0"/>
        <v>2.5740025740026429E-3</v>
      </c>
      <c r="D23" s="5">
        <f t="shared" si="1"/>
        <v>0.25740025740026429</v>
      </c>
      <c r="E23" s="4"/>
    </row>
    <row r="24" spans="1:5" x14ac:dyDescent="0.25">
      <c r="A24" s="6">
        <v>37530</v>
      </c>
      <c r="B24" s="7">
        <v>7.74</v>
      </c>
      <c r="C24">
        <f t="shared" si="0"/>
        <v>-6.4184852374838952E-3</v>
      </c>
      <c r="D24" s="5">
        <f t="shared" si="1"/>
        <v>-0.64184852374838952</v>
      </c>
      <c r="E24" s="4"/>
    </row>
    <row r="25" spans="1:5" x14ac:dyDescent="0.25">
      <c r="A25" s="6">
        <v>37561</v>
      </c>
      <c r="B25" s="7">
        <v>7.63</v>
      </c>
      <c r="C25">
        <f t="shared" si="0"/>
        <v>-1.4211886304909549E-2</v>
      </c>
      <c r="D25" s="5">
        <f t="shared" si="1"/>
        <v>-1.4211886304909549</v>
      </c>
      <c r="E25" s="4"/>
    </row>
    <row r="26" spans="1:5" x14ac:dyDescent="0.25">
      <c r="A26" s="6">
        <v>37591</v>
      </c>
      <c r="B26" s="7">
        <v>7.63</v>
      </c>
      <c r="C26">
        <f t="shared" si="0"/>
        <v>0</v>
      </c>
      <c r="D26" s="5">
        <f t="shared" si="1"/>
        <v>0</v>
      </c>
      <c r="E26" s="4"/>
    </row>
    <row r="27" spans="1:5" x14ac:dyDescent="0.25">
      <c r="A27" s="6">
        <v>37622</v>
      </c>
      <c r="B27" s="7">
        <v>7.78</v>
      </c>
      <c r="C27">
        <f t="shared" si="0"/>
        <v>1.9659239842726217E-2</v>
      </c>
      <c r="D27" s="5">
        <f t="shared" si="1"/>
        <v>1.9659239842726217</v>
      </c>
      <c r="E27" s="4"/>
    </row>
    <row r="28" spans="1:5" x14ac:dyDescent="0.25">
      <c r="A28" s="6">
        <v>37653</v>
      </c>
      <c r="B28" s="7">
        <v>7.82</v>
      </c>
      <c r="C28">
        <f t="shared" si="0"/>
        <v>5.1413881748072487E-3</v>
      </c>
      <c r="D28" s="5">
        <f t="shared" si="1"/>
        <v>0.51413881748072487</v>
      </c>
      <c r="E28" s="4"/>
    </row>
    <row r="29" spans="1:5" x14ac:dyDescent="0.25">
      <c r="A29" s="6">
        <v>37681</v>
      </c>
      <c r="B29" s="7">
        <v>7.9</v>
      </c>
      <c r="C29">
        <f t="shared" si="0"/>
        <v>1.0230179028132946E-2</v>
      </c>
      <c r="D29" s="5">
        <f t="shared" si="1"/>
        <v>1.0230179028132946</v>
      </c>
      <c r="E29" s="4"/>
    </row>
    <row r="30" spans="1:5" x14ac:dyDescent="0.25">
      <c r="A30" s="6">
        <v>37712</v>
      </c>
      <c r="B30" s="7">
        <v>7.91</v>
      </c>
      <c r="C30">
        <f t="shared" si="0"/>
        <v>1.2658227848101333E-3</v>
      </c>
      <c r="D30" s="5">
        <f t="shared" si="1"/>
        <v>0.12658227848101333</v>
      </c>
      <c r="E30" s="4"/>
    </row>
    <row r="31" spans="1:5" x14ac:dyDescent="0.25">
      <c r="A31" s="6">
        <v>37742</v>
      </c>
      <c r="B31" s="7">
        <v>7.9</v>
      </c>
      <c r="C31">
        <f t="shared" si="0"/>
        <v>-1.2642225031604948E-3</v>
      </c>
      <c r="D31" s="5">
        <f t="shared" si="1"/>
        <v>-0.12642225031604948</v>
      </c>
      <c r="E31" s="4"/>
    </row>
    <row r="32" spans="1:5" x14ac:dyDescent="0.25">
      <c r="A32" s="6">
        <v>37773</v>
      </c>
      <c r="B32" s="7">
        <v>7.92</v>
      </c>
      <c r="C32">
        <f t="shared" si="0"/>
        <v>2.5316455696202667E-3</v>
      </c>
      <c r="D32" s="5">
        <f t="shared" si="1"/>
        <v>0.25316455696202667</v>
      </c>
      <c r="E32" s="4"/>
    </row>
    <row r="33" spans="1:5" x14ac:dyDescent="0.25">
      <c r="A33" s="6">
        <v>37803</v>
      </c>
      <c r="B33" s="7">
        <v>7.92</v>
      </c>
      <c r="C33">
        <f t="shared" si="0"/>
        <v>0</v>
      </c>
      <c r="D33" s="5">
        <f t="shared" si="1"/>
        <v>0</v>
      </c>
      <c r="E33" s="4"/>
    </row>
    <row r="34" spans="1:5" x14ac:dyDescent="0.25">
      <c r="A34" s="6">
        <v>37834</v>
      </c>
      <c r="B34" s="7">
        <v>7.92</v>
      </c>
      <c r="C34">
        <f t="shared" si="0"/>
        <v>0</v>
      </c>
      <c r="D34" s="5">
        <f t="shared" si="1"/>
        <v>0</v>
      </c>
      <c r="E34" s="4"/>
    </row>
    <row r="35" spans="1:5" x14ac:dyDescent="0.25">
      <c r="A35" s="6">
        <v>37865</v>
      </c>
      <c r="B35" s="7">
        <v>7.97</v>
      </c>
      <c r="C35">
        <f t="shared" si="0"/>
        <v>6.3131313131312705E-3</v>
      </c>
      <c r="D35" s="5">
        <f t="shared" si="1"/>
        <v>0.63131313131312705</v>
      </c>
      <c r="E35" s="4"/>
    </row>
    <row r="36" spans="1:5" x14ac:dyDescent="0.25">
      <c r="A36" s="6">
        <v>37895</v>
      </c>
      <c r="B36" s="7">
        <v>8.08</v>
      </c>
      <c r="C36">
        <f t="shared" si="0"/>
        <v>1.3801756587201952E-2</v>
      </c>
      <c r="D36" s="5">
        <f t="shared" si="1"/>
        <v>1.3801756587201952</v>
      </c>
      <c r="E36" s="4"/>
    </row>
    <row r="37" spans="1:5" x14ac:dyDescent="0.25">
      <c r="A37" s="6">
        <v>37926</v>
      </c>
      <c r="B37" s="7">
        <v>8.09</v>
      </c>
      <c r="C37">
        <f t="shared" si="0"/>
        <v>1.2376237623761277E-3</v>
      </c>
      <c r="D37" s="5">
        <f t="shared" si="1"/>
        <v>0.12376237623761277</v>
      </c>
      <c r="E37" s="4"/>
    </row>
    <row r="38" spans="1:5" x14ac:dyDescent="0.25">
      <c r="A38" s="6">
        <v>37956</v>
      </c>
      <c r="B38" s="7">
        <v>8.0299999999999994</v>
      </c>
      <c r="C38">
        <f t="shared" si="0"/>
        <v>-7.4165636588381378E-3</v>
      </c>
      <c r="D38" s="5">
        <f t="shared" si="1"/>
        <v>-0.74165636588381378</v>
      </c>
      <c r="E38" s="4"/>
    </row>
    <row r="39" spans="1:5" x14ac:dyDescent="0.25">
      <c r="A39" s="6">
        <v>37987</v>
      </c>
      <c r="B39" s="7">
        <v>8.1</v>
      </c>
      <c r="C39">
        <f t="shared" si="0"/>
        <v>8.7173100871731357E-3</v>
      </c>
      <c r="D39" s="5">
        <f t="shared" si="1"/>
        <v>0.87173100871731357</v>
      </c>
      <c r="E39" s="4"/>
    </row>
    <row r="40" spans="1:5" x14ac:dyDescent="0.25">
      <c r="A40" s="6">
        <v>38018</v>
      </c>
      <c r="B40" s="7">
        <v>8.11</v>
      </c>
      <c r="C40">
        <f t="shared" si="0"/>
        <v>1.2345679012344402E-3</v>
      </c>
      <c r="D40" s="5">
        <f t="shared" si="1"/>
        <v>0.12345679012344402</v>
      </c>
      <c r="E40" s="4"/>
    </row>
    <row r="41" spans="1:5" x14ac:dyDescent="0.25">
      <c r="A41" s="6">
        <v>38047</v>
      </c>
      <c r="B41" s="7">
        <v>8.1</v>
      </c>
      <c r="C41">
        <f t="shared" si="0"/>
        <v>-1.2330456226880004E-3</v>
      </c>
      <c r="D41" s="5">
        <f t="shared" si="1"/>
        <v>-0.12330456226880004</v>
      </c>
      <c r="E41" s="4"/>
    </row>
    <row r="42" spans="1:5" x14ac:dyDescent="0.25">
      <c r="A42" s="6">
        <v>38078</v>
      </c>
      <c r="B42" s="7">
        <v>8.06</v>
      </c>
      <c r="C42">
        <f t="shared" si="0"/>
        <v>-4.9382716049382047E-3</v>
      </c>
      <c r="D42" s="5">
        <f t="shared" si="1"/>
        <v>-0.49382716049382047</v>
      </c>
      <c r="E42" s="4"/>
    </row>
    <row r="43" spans="1:5" x14ac:dyDescent="0.25">
      <c r="A43" s="6">
        <v>38108</v>
      </c>
      <c r="B43" s="7">
        <v>7.99</v>
      </c>
      <c r="C43">
        <f t="shared" si="0"/>
        <v>-8.6848635235732274E-3</v>
      </c>
      <c r="D43" s="5">
        <f t="shared" si="1"/>
        <v>-0.86848635235732274</v>
      </c>
      <c r="E43" s="4"/>
    </row>
    <row r="44" spans="1:5" x14ac:dyDescent="0.25">
      <c r="A44" s="6">
        <v>38139</v>
      </c>
      <c r="B44" s="7">
        <v>7.95</v>
      </c>
      <c r="C44">
        <f t="shared" si="0"/>
        <v>-5.0062578222778154E-3</v>
      </c>
      <c r="D44" s="5">
        <f t="shared" si="1"/>
        <v>-0.50062578222778154</v>
      </c>
      <c r="E44" s="4"/>
    </row>
    <row r="45" spans="1:5" x14ac:dyDescent="0.25">
      <c r="A45" s="6">
        <v>38169</v>
      </c>
      <c r="B45" s="7">
        <v>7.89</v>
      </c>
      <c r="C45">
        <f t="shared" si="0"/>
        <v>-7.5471698113208641E-3</v>
      </c>
      <c r="D45" s="5">
        <f t="shared" si="1"/>
        <v>-0.75471698113208641</v>
      </c>
      <c r="E45" s="4"/>
    </row>
    <row r="46" spans="1:5" x14ac:dyDescent="0.25">
      <c r="A46" s="6">
        <v>38200</v>
      </c>
      <c r="B46" s="7">
        <v>7.92</v>
      </c>
      <c r="C46">
        <f t="shared" si="0"/>
        <v>3.8022813688212143E-3</v>
      </c>
      <c r="D46" s="5">
        <f t="shared" si="1"/>
        <v>0.38022813688212143</v>
      </c>
      <c r="E46" s="4"/>
    </row>
    <row r="47" spans="1:5" x14ac:dyDescent="0.25">
      <c r="A47" s="6">
        <v>38231</v>
      </c>
      <c r="B47" s="7">
        <v>7.9</v>
      </c>
      <c r="C47">
        <f t="shared" si="0"/>
        <v>-2.525252525252486E-3</v>
      </c>
      <c r="D47" s="5">
        <f t="shared" si="1"/>
        <v>-0.2525252525252486</v>
      </c>
      <c r="E47" s="4"/>
    </row>
    <row r="48" spans="1:5" x14ac:dyDescent="0.25">
      <c r="A48" s="6">
        <v>38261</v>
      </c>
      <c r="B48" s="7">
        <v>7.84</v>
      </c>
      <c r="C48">
        <f t="shared" si="0"/>
        <v>-7.5949367088608E-3</v>
      </c>
      <c r="D48" s="5">
        <f t="shared" si="1"/>
        <v>-0.75949367088608</v>
      </c>
      <c r="E48" s="4"/>
    </row>
    <row r="49" spans="1:5" x14ac:dyDescent="0.25">
      <c r="A49" s="6">
        <v>38292</v>
      </c>
      <c r="B49" s="7">
        <v>7.77</v>
      </c>
      <c r="C49">
        <f t="shared" si="0"/>
        <v>-8.9285714285715079E-3</v>
      </c>
      <c r="D49" s="5">
        <f t="shared" si="1"/>
        <v>-0.89285714285715079</v>
      </c>
      <c r="E49" s="4"/>
    </row>
    <row r="50" spans="1:5" x14ac:dyDescent="0.25">
      <c r="A50" s="6">
        <v>38322</v>
      </c>
      <c r="B50" s="7">
        <v>7.78</v>
      </c>
      <c r="C50">
        <f t="shared" si="0"/>
        <v>1.2870012870014325E-3</v>
      </c>
      <c r="D50" s="5">
        <f t="shared" si="1"/>
        <v>0.12870012870014325</v>
      </c>
      <c r="E50" s="4"/>
    </row>
    <row r="51" spans="1:5" x14ac:dyDescent="0.25">
      <c r="A51" s="6">
        <v>38353</v>
      </c>
      <c r="B51" s="7">
        <v>7.76</v>
      </c>
      <c r="C51">
        <f t="shared" si="0"/>
        <v>-2.5706940874036244E-3</v>
      </c>
      <c r="D51" s="5">
        <f t="shared" si="1"/>
        <v>-0.25706940874036244</v>
      </c>
      <c r="E51" s="4"/>
    </row>
    <row r="52" spans="1:5" x14ac:dyDescent="0.25">
      <c r="A52" s="6">
        <v>38384</v>
      </c>
      <c r="B52" s="7">
        <v>7.72</v>
      </c>
      <c r="C52">
        <f t="shared" si="0"/>
        <v>-5.1546391752577136E-3</v>
      </c>
      <c r="D52" s="5">
        <f t="shared" si="1"/>
        <v>-0.51546391752577136</v>
      </c>
      <c r="E52" s="4"/>
    </row>
    <row r="53" spans="1:5" x14ac:dyDescent="0.25">
      <c r="A53" s="6">
        <v>38412</v>
      </c>
      <c r="B53" s="7">
        <v>7.62</v>
      </c>
      <c r="C53">
        <f t="shared" si="0"/>
        <v>-1.2953367875647603E-2</v>
      </c>
      <c r="D53" s="5">
        <f t="shared" si="1"/>
        <v>-1.2953367875647603</v>
      </c>
      <c r="E53" s="4"/>
    </row>
    <row r="54" spans="1:5" x14ac:dyDescent="0.25">
      <c r="A54" s="6">
        <v>38443</v>
      </c>
      <c r="B54" s="7">
        <v>7.61</v>
      </c>
      <c r="C54">
        <f t="shared" si="0"/>
        <v>-1.312335958005173E-3</v>
      </c>
      <c r="D54" s="5">
        <f t="shared" si="1"/>
        <v>-0.1312335958005173</v>
      </c>
      <c r="E54" s="4"/>
    </row>
    <row r="55" spans="1:5" x14ac:dyDescent="0.25">
      <c r="A55" s="6">
        <v>38473</v>
      </c>
      <c r="B55" s="7">
        <v>7.59</v>
      </c>
      <c r="C55">
        <f t="shared" si="0"/>
        <v>-2.6281208935611255E-3</v>
      </c>
      <c r="D55" s="5">
        <f t="shared" si="1"/>
        <v>-0.26281208935611255</v>
      </c>
      <c r="E55" s="4"/>
    </row>
    <row r="56" spans="1:5" x14ac:dyDescent="0.25">
      <c r="A56" s="6">
        <v>38504</v>
      </c>
      <c r="B56" s="7">
        <v>7.61</v>
      </c>
      <c r="C56">
        <f t="shared" si="0"/>
        <v>2.6350461133071157E-3</v>
      </c>
      <c r="D56" s="5">
        <f t="shared" si="1"/>
        <v>0.26350461133071157</v>
      </c>
      <c r="E56" s="4"/>
    </row>
    <row r="57" spans="1:5" x14ac:dyDescent="0.25">
      <c r="A57" s="6">
        <v>38534</v>
      </c>
      <c r="B57" s="7">
        <v>7.59</v>
      </c>
      <c r="C57">
        <f t="shared" si="0"/>
        <v>-2.6281208935611255E-3</v>
      </c>
      <c r="D57" s="5">
        <f t="shared" si="1"/>
        <v>-0.26281208935611255</v>
      </c>
      <c r="E57" s="4"/>
    </row>
    <row r="58" spans="1:5" x14ac:dyDescent="0.25">
      <c r="A58" s="6">
        <v>38565</v>
      </c>
      <c r="B58" s="7">
        <v>7.59</v>
      </c>
      <c r="C58">
        <f t="shared" si="0"/>
        <v>0</v>
      </c>
      <c r="D58" s="5">
        <f t="shared" si="1"/>
        <v>0</v>
      </c>
      <c r="E58" s="4"/>
    </row>
    <row r="59" spans="1:5" x14ac:dyDescent="0.25">
      <c r="A59" s="6">
        <v>38596</v>
      </c>
      <c r="B59" s="7">
        <v>7.61</v>
      </c>
      <c r="C59">
        <f t="shared" si="0"/>
        <v>2.6350461133071157E-3</v>
      </c>
      <c r="D59" s="5">
        <f t="shared" si="1"/>
        <v>0.26350461133071157</v>
      </c>
      <c r="E59" s="4"/>
    </row>
    <row r="60" spans="1:5" x14ac:dyDescent="0.25">
      <c r="A60" s="6">
        <v>38626</v>
      </c>
      <c r="B60" s="7">
        <v>7.7</v>
      </c>
      <c r="C60">
        <f t="shared" si="0"/>
        <v>1.1826544021025009E-2</v>
      </c>
      <c r="D60" s="5">
        <f t="shared" si="1"/>
        <v>1.1826544021025009</v>
      </c>
      <c r="E60" s="4"/>
    </row>
    <row r="61" spans="1:5" x14ac:dyDescent="0.25">
      <c r="A61" s="6">
        <v>38657</v>
      </c>
      <c r="B61" s="7">
        <v>7.61</v>
      </c>
      <c r="C61">
        <f t="shared" si="0"/>
        <v>-1.1688311688311637E-2</v>
      </c>
      <c r="D61" s="5">
        <f t="shared" si="1"/>
        <v>-1.1688311688311637</v>
      </c>
      <c r="E61" s="4"/>
    </row>
    <row r="62" spans="1:5" x14ac:dyDescent="0.25">
      <c r="A62" s="6">
        <v>38687</v>
      </c>
      <c r="B62" s="7">
        <v>7.61</v>
      </c>
      <c r="C62">
        <f t="shared" si="0"/>
        <v>0</v>
      </c>
      <c r="D62" s="5">
        <f t="shared" si="1"/>
        <v>0</v>
      </c>
      <c r="E62" s="4"/>
    </row>
    <row r="63" spans="1:5" x14ac:dyDescent="0.25">
      <c r="A63" s="6">
        <v>38718</v>
      </c>
      <c r="B63" s="7">
        <v>7.62</v>
      </c>
      <c r="C63">
        <f t="shared" si="0"/>
        <v>1.3140604467805073E-3</v>
      </c>
      <c r="D63" s="5">
        <f t="shared" si="1"/>
        <v>0.13140604467805073</v>
      </c>
      <c r="E63" s="4"/>
    </row>
    <row r="64" spans="1:5" x14ac:dyDescent="0.25">
      <c r="A64" s="6">
        <v>38749</v>
      </c>
      <c r="B64" s="7">
        <v>7.61</v>
      </c>
      <c r="C64">
        <f t="shared" si="0"/>
        <v>-1.312335958005173E-3</v>
      </c>
      <c r="D64" s="5">
        <f t="shared" si="1"/>
        <v>-0.1312335958005173</v>
      </c>
      <c r="E64" s="4"/>
    </row>
    <row r="65" spans="1:5" x14ac:dyDescent="0.25">
      <c r="A65" s="6">
        <v>38777</v>
      </c>
      <c r="B65" s="7">
        <v>7.62</v>
      </c>
      <c r="C65">
        <f t="shared" si="0"/>
        <v>1.3140604467805073E-3</v>
      </c>
      <c r="D65" s="5">
        <f t="shared" si="1"/>
        <v>0.13140604467805073</v>
      </c>
      <c r="E65" s="4"/>
    </row>
    <row r="66" spans="1:5" x14ac:dyDescent="0.25">
      <c r="A66" s="6">
        <v>38808</v>
      </c>
      <c r="B66" s="7">
        <v>7.6</v>
      </c>
      <c r="C66">
        <f t="shared" si="0"/>
        <v>-2.624671916010568E-3</v>
      </c>
      <c r="D66" s="5">
        <f t="shared" si="1"/>
        <v>-0.2624671916010568</v>
      </c>
      <c r="E66" s="4"/>
    </row>
    <row r="67" spans="1:5" x14ac:dyDescent="0.25">
      <c r="A67" s="6">
        <v>38838</v>
      </c>
      <c r="B67" s="7">
        <v>7.58</v>
      </c>
      <c r="C67">
        <f t="shared" si="0"/>
        <v>-2.6315789473683182E-3</v>
      </c>
      <c r="D67" s="5">
        <f t="shared" si="1"/>
        <v>-0.26315789473683182</v>
      </c>
      <c r="E67" s="4"/>
    </row>
    <row r="68" spans="1:5" x14ac:dyDescent="0.25">
      <c r="A68" s="6">
        <v>38869</v>
      </c>
      <c r="B68" s="7">
        <v>7.61</v>
      </c>
      <c r="C68">
        <f t="shared" ref="C68:C131" si="2">B68/B67-1</f>
        <v>3.9577836411610612E-3</v>
      </c>
      <c r="D68" s="5">
        <f t="shared" ref="D68:D131" si="3">C68*100</f>
        <v>0.39577836411610612</v>
      </c>
      <c r="E68" s="4"/>
    </row>
    <row r="69" spans="1:5" x14ac:dyDescent="0.25">
      <c r="A69" s="6">
        <v>38899</v>
      </c>
      <c r="B69" s="7">
        <v>7.59</v>
      </c>
      <c r="C69">
        <f t="shared" si="2"/>
        <v>-2.6281208935611255E-3</v>
      </c>
      <c r="D69" s="5">
        <f t="shared" si="3"/>
        <v>-0.26281208935611255</v>
      </c>
      <c r="E69" s="4"/>
    </row>
    <row r="70" spans="1:5" x14ac:dyDescent="0.25">
      <c r="A70" s="6">
        <v>38930</v>
      </c>
      <c r="B70" s="7">
        <v>7.58</v>
      </c>
      <c r="C70">
        <f t="shared" si="2"/>
        <v>-1.3175230566534468E-3</v>
      </c>
      <c r="D70" s="5">
        <f t="shared" si="3"/>
        <v>-0.13175230566534468</v>
      </c>
      <c r="E70" s="4"/>
    </row>
    <row r="71" spans="1:5" x14ac:dyDescent="0.25">
      <c r="A71" s="6">
        <v>38961</v>
      </c>
      <c r="B71" s="7">
        <v>7.6</v>
      </c>
      <c r="C71">
        <f t="shared" si="2"/>
        <v>2.6385224274405594E-3</v>
      </c>
      <c r="D71" s="5">
        <f t="shared" si="3"/>
        <v>0.26385224274405594</v>
      </c>
      <c r="E71" s="4"/>
    </row>
    <row r="72" spans="1:5" x14ac:dyDescent="0.25">
      <c r="A72" s="6">
        <v>38991</v>
      </c>
      <c r="B72" s="7">
        <v>7.62</v>
      </c>
      <c r="C72">
        <f t="shared" si="2"/>
        <v>2.6315789473685403E-3</v>
      </c>
      <c r="D72" s="5">
        <f t="shared" si="3"/>
        <v>0.26315789473685403</v>
      </c>
      <c r="E72" s="4"/>
    </row>
    <row r="73" spans="1:5" x14ac:dyDescent="0.25">
      <c r="A73" s="6">
        <v>39022</v>
      </c>
      <c r="B73" s="7">
        <v>7.6</v>
      </c>
      <c r="C73">
        <f t="shared" si="2"/>
        <v>-2.624671916010568E-3</v>
      </c>
      <c r="D73" s="5">
        <f t="shared" si="3"/>
        <v>-0.2624671916010568</v>
      </c>
      <c r="E73" s="4"/>
    </row>
    <row r="74" spans="1:5" x14ac:dyDescent="0.25">
      <c r="A74" s="6">
        <v>39052</v>
      </c>
      <c r="B74" s="7">
        <v>7.61</v>
      </c>
      <c r="C74">
        <f t="shared" si="2"/>
        <v>1.3157894736843812E-3</v>
      </c>
      <c r="D74" s="5">
        <f t="shared" si="3"/>
        <v>0.13157894736843812</v>
      </c>
      <c r="E74" s="4"/>
    </row>
    <row r="75" spans="1:5" x14ac:dyDescent="0.25">
      <c r="A75" s="6">
        <v>39083</v>
      </c>
      <c r="B75" s="7">
        <v>7.67</v>
      </c>
      <c r="C75">
        <f t="shared" si="2"/>
        <v>7.8843626806832656E-3</v>
      </c>
      <c r="D75" s="5">
        <f t="shared" si="3"/>
        <v>0.78843626806832656</v>
      </c>
      <c r="E75" s="4"/>
    </row>
    <row r="76" spans="1:5" x14ac:dyDescent="0.25">
      <c r="A76" s="6">
        <v>39114</v>
      </c>
      <c r="B76" s="7">
        <v>7.7</v>
      </c>
      <c r="C76">
        <f t="shared" si="2"/>
        <v>3.9113428943937656E-3</v>
      </c>
      <c r="D76" s="5">
        <f t="shared" si="3"/>
        <v>0.39113428943937656</v>
      </c>
      <c r="E76" s="4"/>
    </row>
    <row r="77" spans="1:5" x14ac:dyDescent="0.25">
      <c r="A77" s="6">
        <v>39142</v>
      </c>
      <c r="B77" s="7">
        <v>7.69</v>
      </c>
      <c r="C77">
        <f t="shared" si="2"/>
        <v>-1.2987012987012436E-3</v>
      </c>
      <c r="D77" s="5">
        <f t="shared" si="3"/>
        <v>-0.12987012987012436</v>
      </c>
      <c r="E77" s="4"/>
    </row>
    <row r="78" spans="1:5" x14ac:dyDescent="0.25">
      <c r="A78" s="6">
        <v>39173</v>
      </c>
      <c r="B78" s="7">
        <v>7.67</v>
      </c>
      <c r="C78">
        <f t="shared" si="2"/>
        <v>-2.6007802340702879E-3</v>
      </c>
      <c r="D78" s="5">
        <f t="shared" si="3"/>
        <v>-0.26007802340702879</v>
      </c>
      <c r="E78" s="4"/>
    </row>
    <row r="79" spans="1:5" x14ac:dyDescent="0.25">
      <c r="A79" s="6">
        <v>39203</v>
      </c>
      <c r="B79" s="7">
        <v>7.64</v>
      </c>
      <c r="C79">
        <f t="shared" si="2"/>
        <v>-3.9113428943937656E-3</v>
      </c>
      <c r="D79" s="5">
        <f t="shared" si="3"/>
        <v>-0.39113428943937656</v>
      </c>
      <c r="E79" s="4"/>
    </row>
    <row r="80" spans="1:5" x14ac:dyDescent="0.25">
      <c r="A80" s="6">
        <v>39234</v>
      </c>
      <c r="B80" s="7">
        <v>7.68</v>
      </c>
      <c r="C80">
        <f t="shared" si="2"/>
        <v>5.2356020942407877E-3</v>
      </c>
      <c r="D80" s="5">
        <f t="shared" si="3"/>
        <v>0.52356020942407877</v>
      </c>
      <c r="E80" s="4"/>
    </row>
    <row r="81" spans="1:5" x14ac:dyDescent="0.25">
      <c r="A81" s="6">
        <v>39264</v>
      </c>
      <c r="B81" s="7">
        <v>7.68</v>
      </c>
      <c r="C81">
        <f t="shared" si="2"/>
        <v>0</v>
      </c>
      <c r="D81" s="5">
        <f t="shared" si="3"/>
        <v>0</v>
      </c>
      <c r="E81" s="4"/>
    </row>
    <row r="82" spans="1:5" x14ac:dyDescent="0.25">
      <c r="A82" s="6">
        <v>39295</v>
      </c>
      <c r="B82" s="7">
        <v>7.66</v>
      </c>
      <c r="C82">
        <f t="shared" si="2"/>
        <v>-2.6041666666666297E-3</v>
      </c>
      <c r="D82" s="5">
        <f t="shared" si="3"/>
        <v>-0.26041666666666297</v>
      </c>
      <c r="E82" s="4"/>
    </row>
    <row r="83" spans="1:5" x14ac:dyDescent="0.25">
      <c r="A83" s="6">
        <v>39326</v>
      </c>
      <c r="B83" s="7">
        <v>7.7</v>
      </c>
      <c r="C83">
        <f t="shared" si="2"/>
        <v>5.2219321148825326E-3</v>
      </c>
      <c r="D83" s="5">
        <f t="shared" si="3"/>
        <v>0.52219321148825326</v>
      </c>
      <c r="E83" s="4"/>
    </row>
    <row r="84" spans="1:5" x14ac:dyDescent="0.25">
      <c r="A84" s="6">
        <v>39356</v>
      </c>
      <c r="B84" s="7">
        <v>7.73</v>
      </c>
      <c r="C84">
        <f t="shared" si="2"/>
        <v>3.8961038961038419E-3</v>
      </c>
      <c r="D84" s="5">
        <f t="shared" si="3"/>
        <v>0.38961038961038419</v>
      </c>
      <c r="E84" s="4"/>
    </row>
    <row r="85" spans="1:5" x14ac:dyDescent="0.25">
      <c r="A85" s="6">
        <v>39387</v>
      </c>
      <c r="B85" s="7">
        <v>7.64</v>
      </c>
      <c r="C85">
        <f t="shared" si="2"/>
        <v>-1.1642949547218673E-2</v>
      </c>
      <c r="D85" s="5">
        <f t="shared" si="3"/>
        <v>-1.1642949547218673</v>
      </c>
      <c r="E85" s="4"/>
    </row>
    <row r="86" spans="1:5" x14ac:dyDescent="0.25">
      <c r="A86" s="6">
        <v>39417</v>
      </c>
      <c r="B86" s="7">
        <v>7.63</v>
      </c>
      <c r="C86">
        <f t="shared" si="2"/>
        <v>-1.3089005235601414E-3</v>
      </c>
      <c r="D86" s="5">
        <f t="shared" si="3"/>
        <v>-0.13089005235601414</v>
      </c>
      <c r="E86" s="4"/>
    </row>
    <row r="87" spans="1:5" x14ac:dyDescent="0.25">
      <c r="A87" s="6">
        <v>39448</v>
      </c>
      <c r="B87" s="7">
        <v>7.7</v>
      </c>
      <c r="C87">
        <f t="shared" si="2"/>
        <v>9.1743119266054496E-3</v>
      </c>
      <c r="D87" s="5">
        <f t="shared" si="3"/>
        <v>0.91743119266054496</v>
      </c>
      <c r="E87" s="4"/>
    </row>
    <row r="88" spans="1:5" x14ac:dyDescent="0.25">
      <c r="A88" s="6">
        <v>39479</v>
      </c>
      <c r="B88" s="7">
        <v>7.73</v>
      </c>
      <c r="C88">
        <f t="shared" si="2"/>
        <v>3.8961038961038419E-3</v>
      </c>
      <c r="D88" s="5">
        <f t="shared" si="3"/>
        <v>0.38961038961038419</v>
      </c>
      <c r="E88" s="4"/>
    </row>
    <row r="89" spans="1:5" x14ac:dyDescent="0.25">
      <c r="A89" s="6">
        <v>39508</v>
      </c>
      <c r="B89" s="7">
        <v>7.65</v>
      </c>
      <c r="C89">
        <f t="shared" si="2"/>
        <v>-1.0349288486416586E-2</v>
      </c>
      <c r="D89" s="5">
        <f t="shared" si="3"/>
        <v>-1.0349288486416586</v>
      </c>
      <c r="E89" s="4"/>
    </row>
    <row r="90" spans="1:5" x14ac:dyDescent="0.25">
      <c r="A90" s="6">
        <v>39539</v>
      </c>
      <c r="B90" s="7">
        <v>7.55</v>
      </c>
      <c r="C90">
        <f t="shared" si="2"/>
        <v>-1.3071895424836666E-2</v>
      </c>
      <c r="D90" s="5">
        <f t="shared" si="3"/>
        <v>-1.3071895424836666</v>
      </c>
      <c r="E90" s="4"/>
    </row>
    <row r="91" spans="1:5" x14ac:dyDescent="0.25">
      <c r="A91" s="6">
        <v>39569</v>
      </c>
      <c r="B91" s="7">
        <v>7.44</v>
      </c>
      <c r="C91">
        <f t="shared" si="2"/>
        <v>-1.4569536423840956E-2</v>
      </c>
      <c r="D91" s="5">
        <f t="shared" si="3"/>
        <v>-1.4569536423840956</v>
      </c>
      <c r="E91" s="4"/>
    </row>
    <row r="92" spans="1:5" x14ac:dyDescent="0.25">
      <c r="A92" s="6">
        <v>39600</v>
      </c>
      <c r="B92" s="7">
        <v>7.49</v>
      </c>
      <c r="C92">
        <f t="shared" si="2"/>
        <v>6.7204301075267647E-3</v>
      </c>
      <c r="D92" s="5">
        <f t="shared" si="3"/>
        <v>0.67204301075267647</v>
      </c>
      <c r="E92" s="4"/>
    </row>
    <row r="93" spans="1:5" x14ac:dyDescent="0.25">
      <c r="A93" s="6">
        <v>39630</v>
      </c>
      <c r="B93" s="7">
        <v>7.45</v>
      </c>
      <c r="C93">
        <f t="shared" si="2"/>
        <v>-5.3404539385847327E-3</v>
      </c>
      <c r="D93" s="5">
        <f t="shared" si="3"/>
        <v>-0.53404539385847327</v>
      </c>
      <c r="E93" s="4"/>
    </row>
    <row r="94" spans="1:5" x14ac:dyDescent="0.25">
      <c r="A94" s="6">
        <v>39661</v>
      </c>
      <c r="B94" s="7">
        <v>7.41</v>
      </c>
      <c r="C94">
        <f t="shared" si="2"/>
        <v>-5.3691275167785379E-3</v>
      </c>
      <c r="D94" s="5">
        <f t="shared" si="3"/>
        <v>-0.53691275167785379</v>
      </c>
      <c r="E94" s="4"/>
    </row>
    <row r="95" spans="1:5" x14ac:dyDescent="0.25">
      <c r="A95" s="6">
        <v>39692</v>
      </c>
      <c r="B95" s="7">
        <v>7.47</v>
      </c>
      <c r="C95">
        <f t="shared" si="2"/>
        <v>8.0971659919026884E-3</v>
      </c>
      <c r="D95" s="5">
        <f t="shared" si="3"/>
        <v>0.80971659919026884</v>
      </c>
      <c r="E95" s="4"/>
    </row>
    <row r="96" spans="1:5" x14ac:dyDescent="0.25">
      <c r="A96" s="6">
        <v>39722</v>
      </c>
      <c r="B96" s="7">
        <v>7.53</v>
      </c>
      <c r="C96">
        <f t="shared" si="2"/>
        <v>8.0321285140563248E-3</v>
      </c>
      <c r="D96" s="5">
        <f t="shared" si="3"/>
        <v>0.80321285140563248</v>
      </c>
      <c r="E96" s="4"/>
    </row>
    <row r="97" spans="1:5" x14ac:dyDescent="0.25">
      <c r="A97" s="6">
        <v>39753</v>
      </c>
      <c r="B97" s="7">
        <v>7.63</v>
      </c>
      <c r="C97">
        <f t="shared" si="2"/>
        <v>1.3280212483399723E-2</v>
      </c>
      <c r="D97" s="5">
        <f t="shared" si="3"/>
        <v>1.3280212483399723</v>
      </c>
      <c r="E97" s="4"/>
    </row>
    <row r="98" spans="1:5" x14ac:dyDescent="0.25">
      <c r="A98" s="6">
        <v>39783</v>
      </c>
      <c r="B98" s="7">
        <v>7.71</v>
      </c>
      <c r="C98">
        <f t="shared" si="2"/>
        <v>1.0484927916120546E-2</v>
      </c>
      <c r="D98" s="5">
        <f t="shared" si="3"/>
        <v>1.0484927916120546</v>
      </c>
      <c r="E98" s="4"/>
    </row>
    <row r="99" spans="1:5" x14ac:dyDescent="0.25">
      <c r="A99" s="6">
        <v>39814</v>
      </c>
      <c r="B99" s="7">
        <v>7.85</v>
      </c>
      <c r="C99">
        <f t="shared" si="2"/>
        <v>1.8158236057068677E-2</v>
      </c>
      <c r="D99" s="5">
        <f t="shared" si="3"/>
        <v>1.8158236057068677</v>
      </c>
      <c r="E99" s="4"/>
    </row>
    <row r="100" spans="1:5" x14ac:dyDescent="0.25">
      <c r="A100" s="6">
        <v>39845</v>
      </c>
      <c r="B100" s="7">
        <v>7.94</v>
      </c>
      <c r="C100">
        <f t="shared" si="2"/>
        <v>1.1464968152866239E-2</v>
      </c>
      <c r="D100" s="5">
        <f t="shared" si="3"/>
        <v>1.1464968152866239</v>
      </c>
      <c r="E100" s="4"/>
    </row>
    <row r="101" spans="1:5" x14ac:dyDescent="0.25">
      <c r="A101" s="6">
        <v>39873</v>
      </c>
      <c r="B101" s="7">
        <v>8.07</v>
      </c>
      <c r="C101">
        <f t="shared" si="2"/>
        <v>1.6372795969773257E-2</v>
      </c>
      <c r="D101" s="5">
        <f t="shared" si="3"/>
        <v>1.6372795969773257</v>
      </c>
      <c r="E101" s="4"/>
    </row>
    <row r="102" spans="1:5" x14ac:dyDescent="0.25">
      <c r="A102" s="6">
        <v>39904</v>
      </c>
      <c r="B102" s="7">
        <v>8.09</v>
      </c>
      <c r="C102">
        <f t="shared" si="2"/>
        <v>2.4783147459725985E-3</v>
      </c>
      <c r="D102" s="5">
        <f t="shared" si="3"/>
        <v>0.24783147459725985</v>
      </c>
      <c r="E102" s="4"/>
    </row>
    <row r="103" spans="1:5" x14ac:dyDescent="0.25">
      <c r="A103" s="6">
        <v>39934</v>
      </c>
      <c r="B103" s="7">
        <v>8.1</v>
      </c>
      <c r="C103">
        <f t="shared" si="2"/>
        <v>1.2360939431397266E-3</v>
      </c>
      <c r="D103" s="5">
        <f t="shared" si="3"/>
        <v>0.12360939431397266</v>
      </c>
      <c r="E103" s="4"/>
    </row>
    <row r="104" spans="1:5" x14ac:dyDescent="0.25">
      <c r="A104" s="6">
        <v>39965</v>
      </c>
      <c r="B104" s="7">
        <v>8.1300000000000008</v>
      </c>
      <c r="C104">
        <f t="shared" si="2"/>
        <v>3.7037037037037646E-3</v>
      </c>
      <c r="D104" s="5">
        <f t="shared" si="3"/>
        <v>0.37037037037037646</v>
      </c>
      <c r="E104" s="4"/>
    </row>
    <row r="105" spans="1:5" x14ac:dyDescent="0.25">
      <c r="A105" s="6">
        <v>39995</v>
      </c>
      <c r="B105" s="7">
        <v>8.17</v>
      </c>
      <c r="C105">
        <f t="shared" si="2"/>
        <v>4.9200492004919383E-3</v>
      </c>
      <c r="D105" s="5">
        <f t="shared" si="3"/>
        <v>0.49200492004919383</v>
      </c>
      <c r="E105" s="4"/>
    </row>
    <row r="106" spans="1:5" x14ac:dyDescent="0.25">
      <c r="A106" s="6">
        <v>40026</v>
      </c>
      <c r="B106" s="7">
        <v>8.26</v>
      </c>
      <c r="C106">
        <f t="shared" si="2"/>
        <v>1.1015911872704898E-2</v>
      </c>
      <c r="D106" s="5">
        <f t="shared" si="3"/>
        <v>1.1015911872704898</v>
      </c>
      <c r="E106" s="4"/>
    </row>
    <row r="107" spans="1:5" x14ac:dyDescent="0.25">
      <c r="A107" s="6">
        <v>40057</v>
      </c>
      <c r="B107" s="7">
        <v>8.31</v>
      </c>
      <c r="C107">
        <f t="shared" si="2"/>
        <v>6.0532687651333461E-3</v>
      </c>
      <c r="D107" s="5">
        <f t="shared" si="3"/>
        <v>0.60532687651333461</v>
      </c>
      <c r="E107" s="4"/>
    </row>
    <row r="108" spans="1:5" x14ac:dyDescent="0.25">
      <c r="A108" s="6">
        <v>40087</v>
      </c>
      <c r="B108" s="7">
        <v>8.35</v>
      </c>
      <c r="C108">
        <f t="shared" si="2"/>
        <v>4.8134777376653837E-3</v>
      </c>
      <c r="D108" s="5">
        <f t="shared" si="3"/>
        <v>0.48134777376653837</v>
      </c>
      <c r="E108" s="4"/>
    </row>
    <row r="109" spans="1:5" x14ac:dyDescent="0.25">
      <c r="A109" s="6">
        <v>40118</v>
      </c>
      <c r="B109" s="7">
        <v>8.3000000000000007</v>
      </c>
      <c r="C109">
        <f t="shared" si="2"/>
        <v>-5.9880239520956335E-3</v>
      </c>
      <c r="D109" s="5">
        <f t="shared" si="3"/>
        <v>-0.59880239520956335</v>
      </c>
      <c r="E109" s="4"/>
    </row>
    <row r="110" spans="1:5" x14ac:dyDescent="0.25">
      <c r="A110" s="6">
        <v>40148</v>
      </c>
      <c r="B110" s="7">
        <v>8.32</v>
      </c>
      <c r="C110">
        <f t="shared" si="2"/>
        <v>2.4096385542167198E-3</v>
      </c>
      <c r="D110" s="5">
        <f t="shared" si="3"/>
        <v>0.24096385542167198</v>
      </c>
      <c r="E110" s="4"/>
    </row>
    <row r="111" spans="1:5" x14ac:dyDescent="0.25">
      <c r="A111" s="6">
        <v>40179</v>
      </c>
      <c r="B111" s="7">
        <v>8.3699999999999992</v>
      </c>
      <c r="C111">
        <f t="shared" si="2"/>
        <v>6.0096153846151967E-3</v>
      </c>
      <c r="D111" s="5">
        <f t="shared" si="3"/>
        <v>0.60096153846151967</v>
      </c>
      <c r="E111" s="4"/>
    </row>
    <row r="112" spans="1:5" x14ac:dyDescent="0.25">
      <c r="A112" s="6">
        <v>40210</v>
      </c>
      <c r="B112" s="7">
        <v>8.16</v>
      </c>
      <c r="C112">
        <f t="shared" si="2"/>
        <v>-2.5089605734766929E-2</v>
      </c>
      <c r="D112" s="5">
        <f t="shared" si="3"/>
        <v>-2.5089605734766929</v>
      </c>
      <c r="E112" s="4"/>
    </row>
    <row r="113" spans="1:5" x14ac:dyDescent="0.25">
      <c r="A113" s="6">
        <v>40238</v>
      </c>
      <c r="B113" s="7">
        <v>8.0299999999999994</v>
      </c>
      <c r="C113">
        <f t="shared" si="2"/>
        <v>-1.5931372549019662E-2</v>
      </c>
      <c r="D113" s="5">
        <f t="shared" si="3"/>
        <v>-1.5931372549019662</v>
      </c>
      <c r="E113" s="4"/>
    </row>
    <row r="114" spans="1:5" x14ac:dyDescent="0.25">
      <c r="A114" s="6">
        <v>40269</v>
      </c>
      <c r="B114" s="7">
        <v>8</v>
      </c>
      <c r="C114">
        <f t="shared" si="2"/>
        <v>-3.7359900373598043E-3</v>
      </c>
      <c r="D114" s="5">
        <f t="shared" si="3"/>
        <v>-0.37359900373598043</v>
      </c>
      <c r="E114" s="4"/>
    </row>
    <row r="115" spans="1:5" x14ac:dyDescent="0.25">
      <c r="A115" s="6">
        <v>40299</v>
      </c>
      <c r="B115" s="7">
        <v>8</v>
      </c>
      <c r="C115">
        <f t="shared" si="2"/>
        <v>0</v>
      </c>
      <c r="D115" s="5">
        <f t="shared" si="3"/>
        <v>0</v>
      </c>
      <c r="E115" s="4"/>
    </row>
    <row r="116" spans="1:5" x14ac:dyDescent="0.25">
      <c r="A116" s="6">
        <v>40330</v>
      </c>
      <c r="B116" s="7">
        <v>8.01</v>
      </c>
      <c r="C116">
        <f t="shared" si="2"/>
        <v>1.2499999999999734E-3</v>
      </c>
      <c r="D116" s="5">
        <f t="shared" si="3"/>
        <v>0.12499999999999734</v>
      </c>
      <c r="E116" s="4"/>
    </row>
    <row r="117" spans="1:5" x14ac:dyDescent="0.25">
      <c r="A117" s="6">
        <v>40360</v>
      </c>
      <c r="B117" s="7">
        <v>8.01</v>
      </c>
      <c r="C117">
        <f t="shared" si="2"/>
        <v>0</v>
      </c>
      <c r="D117" s="5">
        <f t="shared" si="3"/>
        <v>0</v>
      </c>
      <c r="E117" s="4"/>
    </row>
    <row r="118" spans="1:5" x14ac:dyDescent="0.25">
      <c r="A118" s="6">
        <v>40391</v>
      </c>
      <c r="B118" s="7">
        <v>8.02</v>
      </c>
      <c r="C118">
        <f t="shared" si="2"/>
        <v>1.2484394506866447E-3</v>
      </c>
      <c r="D118" s="5">
        <f t="shared" si="3"/>
        <v>0.12484394506866447</v>
      </c>
      <c r="E118" s="4"/>
    </row>
    <row r="119" spans="1:5" x14ac:dyDescent="0.25">
      <c r="A119" s="6">
        <v>40422</v>
      </c>
      <c r="B119" s="7">
        <v>8.07</v>
      </c>
      <c r="C119">
        <f t="shared" si="2"/>
        <v>6.2344139650873931E-3</v>
      </c>
      <c r="D119" s="5">
        <f t="shared" si="3"/>
        <v>0.62344139650873931</v>
      </c>
      <c r="E119" s="4"/>
    </row>
    <row r="120" spans="1:5" x14ac:dyDescent="0.25">
      <c r="A120" s="6">
        <v>40452</v>
      </c>
      <c r="B120" s="7">
        <v>8.07</v>
      </c>
      <c r="C120">
        <f t="shared" si="2"/>
        <v>0</v>
      </c>
      <c r="D120" s="5">
        <f t="shared" si="3"/>
        <v>0</v>
      </c>
      <c r="E120" s="4"/>
    </row>
    <row r="121" spans="1:5" x14ac:dyDescent="0.25">
      <c r="A121" s="6">
        <v>40483</v>
      </c>
      <c r="B121" s="7">
        <v>8.01</v>
      </c>
      <c r="C121">
        <f t="shared" si="2"/>
        <v>-7.4349442379182396E-3</v>
      </c>
      <c r="D121" s="5">
        <f t="shared" si="3"/>
        <v>-0.74349442379182396</v>
      </c>
      <c r="E121" s="4"/>
    </row>
    <row r="122" spans="1:5" x14ac:dyDescent="0.25">
      <c r="A122" s="6">
        <v>40513</v>
      </c>
      <c r="B122" s="7">
        <v>7.98</v>
      </c>
      <c r="C122">
        <f t="shared" si="2"/>
        <v>-3.7453183520598232E-3</v>
      </c>
      <c r="D122" s="5">
        <f t="shared" si="3"/>
        <v>-0.37453183520598232</v>
      </c>
      <c r="E122" s="4"/>
    </row>
    <row r="123" spans="1:5" x14ac:dyDescent="0.25">
      <c r="A123" s="6">
        <v>40544</v>
      </c>
      <c r="B123" s="7">
        <v>7.97</v>
      </c>
      <c r="C123">
        <f t="shared" si="2"/>
        <v>-1.2531328320802837E-3</v>
      </c>
      <c r="D123" s="5">
        <f t="shared" si="3"/>
        <v>-0.12531328320802837</v>
      </c>
      <c r="E123" s="4"/>
    </row>
    <row r="124" spans="1:5" x14ac:dyDescent="0.25">
      <c r="A124" s="6">
        <v>40575</v>
      </c>
      <c r="B124" s="7">
        <v>7.81</v>
      </c>
      <c r="C124">
        <f t="shared" si="2"/>
        <v>-2.0075282308657516E-2</v>
      </c>
      <c r="D124" s="5">
        <f t="shared" si="3"/>
        <v>-2.0075282308657516</v>
      </c>
      <c r="E124" s="4"/>
    </row>
    <row r="125" spans="1:5" x14ac:dyDescent="0.25">
      <c r="A125" s="6">
        <v>40603</v>
      </c>
      <c r="B125" s="7">
        <v>7.71</v>
      </c>
      <c r="C125">
        <f t="shared" si="2"/>
        <v>-1.2804097311139517E-2</v>
      </c>
      <c r="D125" s="5">
        <f t="shared" si="3"/>
        <v>-1.2804097311139517</v>
      </c>
      <c r="E125" s="4"/>
    </row>
    <row r="126" spans="1:5" x14ac:dyDescent="0.25">
      <c r="A126" s="6">
        <v>40634</v>
      </c>
      <c r="B126" s="7">
        <v>7.62</v>
      </c>
      <c r="C126">
        <f t="shared" si="2"/>
        <v>-1.1673151750972721E-2</v>
      </c>
      <c r="D126" s="5">
        <f t="shared" si="3"/>
        <v>-1.1673151750972721</v>
      </c>
      <c r="E126" s="4"/>
    </row>
    <row r="127" spans="1:5" x14ac:dyDescent="0.25">
      <c r="A127" s="6">
        <v>40664</v>
      </c>
      <c r="B127" s="7">
        <v>7.65</v>
      </c>
      <c r="C127">
        <f t="shared" si="2"/>
        <v>3.937007874015741E-3</v>
      </c>
      <c r="D127" s="5">
        <f t="shared" si="3"/>
        <v>0.3937007874015741</v>
      </c>
      <c r="E127" s="4"/>
    </row>
    <row r="128" spans="1:5" x14ac:dyDescent="0.25">
      <c r="A128" s="6">
        <v>40695</v>
      </c>
      <c r="B128" s="7">
        <v>7.8</v>
      </c>
      <c r="C128">
        <f t="shared" si="2"/>
        <v>1.9607843137254832E-2</v>
      </c>
      <c r="D128" s="5">
        <f t="shared" si="3"/>
        <v>1.9607843137254832</v>
      </c>
      <c r="E128" s="4"/>
    </row>
    <row r="129" spans="1:5" x14ac:dyDescent="0.25">
      <c r="A129" s="6">
        <v>40725</v>
      </c>
      <c r="B129" s="7">
        <v>7.76</v>
      </c>
      <c r="C129">
        <f t="shared" si="2"/>
        <v>-5.12820512820511E-3</v>
      </c>
      <c r="D129" s="5">
        <f t="shared" si="3"/>
        <v>-0.512820512820511</v>
      </c>
      <c r="E129" s="4"/>
    </row>
    <row r="130" spans="1:5" x14ac:dyDescent="0.25">
      <c r="A130" s="6">
        <v>40756</v>
      </c>
      <c r="B130" s="7">
        <v>7.83</v>
      </c>
      <c r="C130">
        <f t="shared" si="2"/>
        <v>9.0206185567009989E-3</v>
      </c>
      <c r="D130" s="5">
        <f t="shared" si="3"/>
        <v>0.90206185567009989</v>
      </c>
      <c r="E130" s="4"/>
    </row>
    <row r="131" spans="1:5" x14ac:dyDescent="0.25">
      <c r="A131" s="6">
        <v>40787</v>
      </c>
      <c r="B131" s="7">
        <v>7.85</v>
      </c>
      <c r="C131">
        <f t="shared" si="2"/>
        <v>2.5542784163472554E-3</v>
      </c>
      <c r="D131" s="5">
        <f t="shared" si="3"/>
        <v>0.25542784163472554</v>
      </c>
      <c r="E131" s="4"/>
    </row>
    <row r="132" spans="1:5" x14ac:dyDescent="0.25">
      <c r="A132" s="6">
        <v>40817</v>
      </c>
      <c r="B132" s="7">
        <v>7.85</v>
      </c>
      <c r="C132">
        <f t="shared" ref="C132:C195" si="4">B132/B131-1</f>
        <v>0</v>
      </c>
      <c r="D132" s="5">
        <f t="shared" ref="D132:D195" si="5">C132*100</f>
        <v>0</v>
      </c>
      <c r="E132" s="4"/>
    </row>
    <row r="133" spans="1:5" x14ac:dyDescent="0.25">
      <c r="A133" s="6">
        <v>40848</v>
      </c>
      <c r="B133" s="7">
        <v>7.81</v>
      </c>
      <c r="C133">
        <f t="shared" si="4"/>
        <v>-5.0955414012738842E-3</v>
      </c>
      <c r="D133" s="5">
        <f t="shared" si="5"/>
        <v>-0.50955414012738842</v>
      </c>
      <c r="E133" s="4"/>
    </row>
    <row r="134" spans="1:5" x14ac:dyDescent="0.25">
      <c r="A134" s="6">
        <v>40878</v>
      </c>
      <c r="B134" s="7">
        <v>7.81</v>
      </c>
      <c r="C134">
        <f t="shared" si="4"/>
        <v>0</v>
      </c>
      <c r="D134" s="5">
        <f t="shared" si="5"/>
        <v>0</v>
      </c>
      <c r="E134" s="4"/>
    </row>
    <row r="135" spans="1:5" x14ac:dyDescent="0.25">
      <c r="A135" s="6">
        <v>40909</v>
      </c>
      <c r="B135" s="7">
        <v>7.81</v>
      </c>
      <c r="C135">
        <f t="shared" si="4"/>
        <v>0</v>
      </c>
      <c r="D135" s="5">
        <f t="shared" si="5"/>
        <v>0</v>
      </c>
      <c r="E135" s="4"/>
    </row>
    <row r="136" spans="1:5" x14ac:dyDescent="0.25">
      <c r="A136" s="6">
        <v>40940</v>
      </c>
      <c r="B136" s="7">
        <v>7.78</v>
      </c>
      <c r="C136">
        <f t="shared" si="4"/>
        <v>-3.8412291933417331E-3</v>
      </c>
      <c r="D136" s="5">
        <f t="shared" si="5"/>
        <v>-0.38412291933417331</v>
      </c>
      <c r="E136" s="4"/>
    </row>
    <row r="137" spans="1:5" x14ac:dyDescent="0.25">
      <c r="A137" s="6">
        <v>40969</v>
      </c>
      <c r="B137" s="7">
        <v>7.73</v>
      </c>
      <c r="C137">
        <f t="shared" si="4"/>
        <v>-6.4267352185090054E-3</v>
      </c>
      <c r="D137" s="5">
        <f t="shared" si="5"/>
        <v>-0.64267352185090054</v>
      </c>
      <c r="E137" s="4"/>
    </row>
    <row r="138" spans="1:5" x14ac:dyDescent="0.25">
      <c r="A138" s="6">
        <v>41000</v>
      </c>
      <c r="B138" s="7">
        <v>7.74</v>
      </c>
      <c r="C138">
        <f t="shared" si="4"/>
        <v>1.2936610608020871E-3</v>
      </c>
      <c r="D138" s="5">
        <f t="shared" si="5"/>
        <v>0.12936610608020871</v>
      </c>
      <c r="E138" s="4"/>
    </row>
    <row r="139" spans="1:5" x14ac:dyDescent="0.25">
      <c r="A139" s="6">
        <v>41030</v>
      </c>
      <c r="B139" s="7">
        <v>7.78</v>
      </c>
      <c r="C139">
        <f t="shared" si="4"/>
        <v>5.1679586563306845E-3</v>
      </c>
      <c r="D139" s="5">
        <f t="shared" si="5"/>
        <v>0.51679586563306845</v>
      </c>
      <c r="E139" s="4"/>
    </row>
    <row r="140" spans="1:5" x14ac:dyDescent="0.25">
      <c r="A140" s="6">
        <v>41061</v>
      </c>
      <c r="B140" s="7">
        <v>7.85</v>
      </c>
      <c r="C140">
        <f t="shared" si="4"/>
        <v>8.9974293059125188E-3</v>
      </c>
      <c r="D140" s="5">
        <f t="shared" si="5"/>
        <v>0.89974293059125188</v>
      </c>
      <c r="E140" s="4"/>
    </row>
    <row r="141" spans="1:5" x14ac:dyDescent="0.25">
      <c r="A141" s="6">
        <v>41091</v>
      </c>
      <c r="B141" s="7">
        <v>7.83</v>
      </c>
      <c r="C141">
        <f t="shared" si="4"/>
        <v>-2.5477707006369421E-3</v>
      </c>
      <c r="D141" s="5">
        <f t="shared" si="5"/>
        <v>-0.25477707006369421</v>
      </c>
      <c r="E141" s="4"/>
    </row>
    <row r="142" spans="1:5" x14ac:dyDescent="0.25">
      <c r="A142" s="6">
        <v>41122</v>
      </c>
      <c r="B142" s="7">
        <v>7.87</v>
      </c>
      <c r="C142">
        <f t="shared" si="4"/>
        <v>5.1085568326947328E-3</v>
      </c>
      <c r="D142" s="5">
        <f t="shared" si="5"/>
        <v>0.51085568326947328</v>
      </c>
      <c r="E142" s="4"/>
    </row>
    <row r="143" spans="1:5" x14ac:dyDescent="0.25">
      <c r="A143" s="6">
        <v>41153</v>
      </c>
      <c r="B143" s="7">
        <v>7.97</v>
      </c>
      <c r="C143">
        <f t="shared" si="4"/>
        <v>1.270648030495547E-2</v>
      </c>
      <c r="D143" s="5">
        <f t="shared" si="5"/>
        <v>1.270648030495547</v>
      </c>
      <c r="E143" s="4"/>
    </row>
    <row r="144" spans="1:5" x14ac:dyDescent="0.25">
      <c r="A144" s="6">
        <v>41183</v>
      </c>
      <c r="B144" s="7">
        <v>7.88</v>
      </c>
      <c r="C144">
        <f t="shared" si="4"/>
        <v>-1.129234629861986E-2</v>
      </c>
      <c r="D144" s="5">
        <f t="shared" si="5"/>
        <v>-1.129234629861986</v>
      </c>
      <c r="E144" s="4"/>
    </row>
    <row r="145" spans="1:5" x14ac:dyDescent="0.25">
      <c r="A145" s="6">
        <v>41214</v>
      </c>
      <c r="B145" s="7">
        <v>7.86</v>
      </c>
      <c r="C145">
        <f t="shared" si="4"/>
        <v>-2.5380710659897998E-3</v>
      </c>
      <c r="D145" s="5">
        <f t="shared" si="5"/>
        <v>-0.25380710659897998</v>
      </c>
      <c r="E145" s="4"/>
    </row>
    <row r="146" spans="1:5" x14ac:dyDescent="0.25">
      <c r="A146" s="6">
        <v>41244</v>
      </c>
      <c r="B146" s="7">
        <v>7.89</v>
      </c>
      <c r="C146">
        <f t="shared" si="4"/>
        <v>3.8167938931297218E-3</v>
      </c>
      <c r="D146" s="5">
        <f t="shared" si="5"/>
        <v>0.38167938931297218</v>
      </c>
      <c r="E146" s="4"/>
    </row>
    <row r="147" spans="1:5" x14ac:dyDescent="0.25">
      <c r="A147" s="6">
        <v>41275</v>
      </c>
      <c r="B147" s="7">
        <v>7.89</v>
      </c>
      <c r="C147">
        <f t="shared" si="4"/>
        <v>0</v>
      </c>
      <c r="D147" s="5">
        <f t="shared" si="5"/>
        <v>0</v>
      </c>
      <c r="E147" s="4"/>
    </row>
    <row r="148" spans="1:5" x14ac:dyDescent="0.25">
      <c r="A148" s="6">
        <v>41306</v>
      </c>
      <c r="B148" s="7">
        <v>7.83</v>
      </c>
      <c r="C148">
        <f t="shared" si="4"/>
        <v>-7.6045627376425395E-3</v>
      </c>
      <c r="D148" s="5">
        <f t="shared" si="5"/>
        <v>-0.76045627376425395</v>
      </c>
      <c r="E148" s="4"/>
    </row>
    <row r="149" spans="1:5" x14ac:dyDescent="0.25">
      <c r="A149" s="6">
        <v>41334</v>
      </c>
      <c r="B149" s="7">
        <v>7.81</v>
      </c>
      <c r="C149">
        <f t="shared" si="4"/>
        <v>-2.5542784163474774E-3</v>
      </c>
      <c r="D149" s="5">
        <f t="shared" si="5"/>
        <v>-0.25542784163474774</v>
      </c>
      <c r="E149" s="4"/>
    </row>
    <row r="150" spans="1:5" x14ac:dyDescent="0.25">
      <c r="A150" s="6">
        <v>41365</v>
      </c>
      <c r="B150" s="7">
        <v>7.8</v>
      </c>
      <c r="C150">
        <f t="shared" si="4"/>
        <v>-1.280409731113874E-3</v>
      </c>
      <c r="D150" s="5">
        <f t="shared" si="5"/>
        <v>-0.1280409731113874</v>
      </c>
      <c r="E150" s="4"/>
    </row>
    <row r="151" spans="1:5" x14ac:dyDescent="0.25">
      <c r="A151" s="6">
        <v>41395</v>
      </c>
      <c r="B151" s="7">
        <v>7.79</v>
      </c>
      <c r="C151">
        <f t="shared" si="4"/>
        <v>-1.2820512820512775E-3</v>
      </c>
      <c r="D151" s="5">
        <f t="shared" si="5"/>
        <v>-0.12820512820512775</v>
      </c>
      <c r="E151" s="4"/>
    </row>
    <row r="152" spans="1:5" x14ac:dyDescent="0.25">
      <c r="A152" s="6">
        <v>41426</v>
      </c>
      <c r="B152" s="7">
        <v>7.82</v>
      </c>
      <c r="C152">
        <f t="shared" si="4"/>
        <v>3.8510911424904926E-3</v>
      </c>
      <c r="D152" s="5">
        <f t="shared" si="5"/>
        <v>0.38510911424904926</v>
      </c>
      <c r="E152" s="4"/>
    </row>
    <row r="153" spans="1:5" x14ac:dyDescent="0.25">
      <c r="A153" s="6">
        <v>41456</v>
      </c>
      <c r="B153" s="7">
        <v>7.82</v>
      </c>
      <c r="C153">
        <f t="shared" si="4"/>
        <v>0</v>
      </c>
      <c r="D153" s="5">
        <f t="shared" si="5"/>
        <v>0</v>
      </c>
      <c r="E153" s="4"/>
    </row>
    <row r="154" spans="1:5" x14ac:dyDescent="0.25">
      <c r="A154" s="6">
        <v>41487</v>
      </c>
      <c r="B154" s="7">
        <v>7.89</v>
      </c>
      <c r="C154">
        <f t="shared" si="4"/>
        <v>8.9514066496163558E-3</v>
      </c>
      <c r="D154" s="5">
        <f t="shared" si="5"/>
        <v>0.89514066496163558</v>
      </c>
      <c r="E154" s="4"/>
    </row>
    <row r="155" spans="1:5" x14ac:dyDescent="0.25">
      <c r="A155" s="6">
        <v>41518</v>
      </c>
      <c r="B155" s="7">
        <v>7.94</v>
      </c>
      <c r="C155">
        <f t="shared" si="4"/>
        <v>6.3371356147021718E-3</v>
      </c>
      <c r="D155" s="5">
        <f t="shared" si="5"/>
        <v>0.63371356147021718</v>
      </c>
      <c r="E155" s="4"/>
    </row>
    <row r="156" spans="1:5" x14ac:dyDescent="0.25">
      <c r="A156" s="6">
        <v>41548</v>
      </c>
      <c r="B156" s="7">
        <v>7.96</v>
      </c>
      <c r="C156">
        <f t="shared" si="4"/>
        <v>2.5188916876572875E-3</v>
      </c>
      <c r="D156" s="5">
        <f t="shared" si="5"/>
        <v>0.25188916876572875</v>
      </c>
      <c r="E156" s="4"/>
    </row>
    <row r="157" spans="1:5" x14ac:dyDescent="0.25">
      <c r="A157" s="6">
        <v>41579</v>
      </c>
      <c r="B157" s="7">
        <v>7.9</v>
      </c>
      <c r="C157">
        <f t="shared" si="4"/>
        <v>-7.5376884422110324E-3</v>
      </c>
      <c r="D157" s="5">
        <f t="shared" si="5"/>
        <v>-0.75376884422110324</v>
      </c>
      <c r="E157" s="4"/>
    </row>
    <row r="158" spans="1:5" x14ac:dyDescent="0.25">
      <c r="A158" s="6">
        <v>41609</v>
      </c>
      <c r="B158" s="7">
        <v>7.86</v>
      </c>
      <c r="C158">
        <f t="shared" si="4"/>
        <v>-5.0632911392405333E-3</v>
      </c>
      <c r="D158" s="5">
        <f t="shared" si="5"/>
        <v>-0.50632911392405333</v>
      </c>
      <c r="E158" s="4"/>
    </row>
    <row r="159" spans="1:5" x14ac:dyDescent="0.25">
      <c r="A159" s="6">
        <v>41640</v>
      </c>
      <c r="B159" s="7">
        <v>7.85</v>
      </c>
      <c r="C159">
        <f t="shared" si="4"/>
        <v>-1.2722646310433516E-3</v>
      </c>
      <c r="D159" s="5">
        <f t="shared" si="5"/>
        <v>-0.12722646310433516</v>
      </c>
      <c r="E159" s="4"/>
    </row>
    <row r="160" spans="1:5" x14ac:dyDescent="0.25">
      <c r="A160" s="6">
        <v>41671</v>
      </c>
      <c r="B160" s="7">
        <v>7.76</v>
      </c>
      <c r="C160">
        <f t="shared" si="4"/>
        <v>-1.1464968152866239E-2</v>
      </c>
      <c r="D160" s="5">
        <f t="shared" si="5"/>
        <v>-1.1464968152866239</v>
      </c>
      <c r="E160" s="4"/>
    </row>
    <row r="161" spans="1:5" x14ac:dyDescent="0.25">
      <c r="A161" s="6">
        <v>41699</v>
      </c>
      <c r="B161" s="7">
        <v>7.73</v>
      </c>
      <c r="C161">
        <f t="shared" si="4"/>
        <v>-3.8659793814431742E-3</v>
      </c>
      <c r="D161" s="5">
        <f t="shared" si="5"/>
        <v>-0.38659793814431742</v>
      </c>
      <c r="E161" s="4"/>
    </row>
    <row r="162" spans="1:5" x14ac:dyDescent="0.25">
      <c r="A162" s="6">
        <v>41730</v>
      </c>
      <c r="B162" s="7">
        <v>7.75</v>
      </c>
      <c r="C162">
        <f t="shared" si="4"/>
        <v>2.5873221216041742E-3</v>
      </c>
      <c r="D162" s="5">
        <f t="shared" si="5"/>
        <v>0.25873221216041742</v>
      </c>
      <c r="E162" s="4"/>
    </row>
    <row r="163" spans="1:5" x14ac:dyDescent="0.25">
      <c r="A163" s="6">
        <v>41760</v>
      </c>
      <c r="B163" s="7">
        <v>7.73</v>
      </c>
      <c r="C163">
        <f t="shared" si="4"/>
        <v>-2.580645161290307E-3</v>
      </c>
      <c r="D163" s="5">
        <f t="shared" si="5"/>
        <v>-0.2580645161290307</v>
      </c>
      <c r="E163" s="4"/>
    </row>
    <row r="164" spans="1:5" x14ac:dyDescent="0.25">
      <c r="A164" s="6">
        <v>41791</v>
      </c>
      <c r="B164" s="7">
        <v>7.81</v>
      </c>
      <c r="C164">
        <f t="shared" si="4"/>
        <v>1.0349288486416475E-2</v>
      </c>
      <c r="D164" s="5">
        <f t="shared" si="5"/>
        <v>1.0349288486416475</v>
      </c>
      <c r="E164" s="4"/>
    </row>
    <row r="165" spans="1:5" x14ac:dyDescent="0.25">
      <c r="A165" s="6">
        <v>41821</v>
      </c>
      <c r="B165" s="7">
        <v>7.77</v>
      </c>
      <c r="C165">
        <f t="shared" si="4"/>
        <v>-5.1216389244558291E-3</v>
      </c>
      <c r="D165" s="5">
        <f t="shared" si="5"/>
        <v>-0.51216389244558291</v>
      </c>
      <c r="E165" s="4"/>
    </row>
    <row r="166" spans="1:5" x14ac:dyDescent="0.25">
      <c r="A166" s="6">
        <v>41852</v>
      </c>
      <c r="B166" s="7">
        <v>7.81</v>
      </c>
      <c r="C166">
        <f t="shared" si="4"/>
        <v>5.1480051480050637E-3</v>
      </c>
      <c r="D166" s="5">
        <f t="shared" si="5"/>
        <v>0.51480051480050637</v>
      </c>
      <c r="E166" s="4"/>
    </row>
    <row r="167" spans="1:5" x14ac:dyDescent="0.25">
      <c r="A167" s="6">
        <v>41883</v>
      </c>
      <c r="B167" s="7">
        <v>7.72</v>
      </c>
      <c r="C167">
        <f t="shared" si="4"/>
        <v>-1.1523687580025643E-2</v>
      </c>
      <c r="D167" s="5">
        <f t="shared" si="5"/>
        <v>-1.1523687580025643</v>
      </c>
      <c r="E167" s="4"/>
    </row>
    <row r="168" spans="1:5" x14ac:dyDescent="0.25">
      <c r="A168" s="6">
        <v>41913</v>
      </c>
      <c r="B168" s="7">
        <v>7.65</v>
      </c>
      <c r="C168">
        <f t="shared" si="4"/>
        <v>-9.0673575129532891E-3</v>
      </c>
      <c r="D168" s="5">
        <f t="shared" si="5"/>
        <v>-0.90673575129532891</v>
      </c>
      <c r="E168" s="4"/>
    </row>
    <row r="169" spans="1:5" x14ac:dyDescent="0.25">
      <c r="A169" s="6">
        <v>41944</v>
      </c>
      <c r="B169" s="7">
        <v>7.62</v>
      </c>
      <c r="C169">
        <f t="shared" si="4"/>
        <v>-3.9215686274509665E-3</v>
      </c>
      <c r="D169" s="5">
        <f t="shared" si="5"/>
        <v>-0.39215686274509665</v>
      </c>
      <c r="E169" s="4"/>
    </row>
    <row r="170" spans="1:5" x14ac:dyDescent="0.25">
      <c r="A170" s="6">
        <v>41974</v>
      </c>
      <c r="B170" s="7">
        <v>7.62</v>
      </c>
      <c r="C170">
        <f t="shared" si="4"/>
        <v>0</v>
      </c>
      <c r="D170" s="5">
        <f t="shared" si="5"/>
        <v>0</v>
      </c>
      <c r="E170" s="4"/>
    </row>
    <row r="171" spans="1:5" x14ac:dyDescent="0.25">
      <c r="A171" s="6">
        <v>42005</v>
      </c>
      <c r="B171" s="7">
        <v>7.64</v>
      </c>
      <c r="C171">
        <f t="shared" si="4"/>
        <v>2.624671916010346E-3</v>
      </c>
      <c r="D171" s="5">
        <f t="shared" si="5"/>
        <v>0.2624671916010346</v>
      </c>
      <c r="E171" s="4"/>
    </row>
    <row r="172" spans="1:5" x14ac:dyDescent="0.25">
      <c r="A172" s="6">
        <v>42036</v>
      </c>
      <c r="B172" s="7">
        <v>7.65</v>
      </c>
      <c r="C172">
        <f t="shared" si="4"/>
        <v>1.3089005235602524E-3</v>
      </c>
      <c r="D172" s="5">
        <f t="shared" si="5"/>
        <v>0.13089005235602524</v>
      </c>
      <c r="E172" s="4"/>
    </row>
    <row r="173" spans="1:5" x14ac:dyDescent="0.25">
      <c r="A173" s="6">
        <v>42064</v>
      </c>
      <c r="B173" s="7">
        <v>7.63</v>
      </c>
      <c r="C173">
        <f t="shared" si="4"/>
        <v>-2.614379084967422E-3</v>
      </c>
      <c r="D173" s="5">
        <f t="shared" si="5"/>
        <v>-0.2614379084967422</v>
      </c>
      <c r="E173" s="4"/>
    </row>
    <row r="174" spans="1:5" x14ac:dyDescent="0.25">
      <c r="A174" s="6">
        <v>42095</v>
      </c>
      <c r="B174" s="7">
        <v>7.69</v>
      </c>
      <c r="C174">
        <f t="shared" si="4"/>
        <v>7.8636959370905757E-3</v>
      </c>
      <c r="D174" s="5">
        <f t="shared" si="5"/>
        <v>0.78636959370905757</v>
      </c>
      <c r="E174" s="4"/>
    </row>
    <row r="175" spans="1:5" x14ac:dyDescent="0.25">
      <c r="A175" s="6">
        <v>42125</v>
      </c>
      <c r="B175" s="7">
        <v>7.69</v>
      </c>
      <c r="C175">
        <f t="shared" si="4"/>
        <v>0</v>
      </c>
      <c r="D175" s="5">
        <f t="shared" si="5"/>
        <v>0</v>
      </c>
      <c r="E175" s="4"/>
    </row>
    <row r="176" spans="1:5" x14ac:dyDescent="0.25">
      <c r="A176" s="6">
        <v>42156</v>
      </c>
      <c r="B176" s="7">
        <v>7.65</v>
      </c>
      <c r="C176">
        <f t="shared" si="4"/>
        <v>-5.2015604681404648E-3</v>
      </c>
      <c r="D176" s="5">
        <f t="shared" si="5"/>
        <v>-0.52015604681404648</v>
      </c>
      <c r="E176" s="4"/>
    </row>
    <row r="177" spans="1:5" x14ac:dyDescent="0.25">
      <c r="A177" s="6">
        <v>42186</v>
      </c>
      <c r="B177" s="7">
        <v>7.65</v>
      </c>
      <c r="C177">
        <f t="shared" si="4"/>
        <v>0</v>
      </c>
      <c r="D177" s="5">
        <f t="shared" si="5"/>
        <v>0</v>
      </c>
      <c r="E177" s="4"/>
    </row>
    <row r="178" spans="1:5" x14ac:dyDescent="0.25">
      <c r="A178" s="6">
        <v>42217</v>
      </c>
      <c r="B178" s="7">
        <v>7.65</v>
      </c>
      <c r="C178">
        <f t="shared" si="4"/>
        <v>0</v>
      </c>
      <c r="D178" s="5">
        <f t="shared" si="5"/>
        <v>0</v>
      </c>
      <c r="E178" s="4"/>
    </row>
    <row r="179" spans="1:5" x14ac:dyDescent="0.25">
      <c r="A179" s="6">
        <v>42248</v>
      </c>
      <c r="B179" s="7">
        <v>7.69</v>
      </c>
      <c r="C179">
        <f t="shared" si="4"/>
        <v>5.2287581699346219E-3</v>
      </c>
      <c r="D179" s="5">
        <f t="shared" si="5"/>
        <v>0.52287581699346219</v>
      </c>
      <c r="E179" s="4"/>
    </row>
    <row r="180" spans="1:5" x14ac:dyDescent="0.25">
      <c r="A180" s="6">
        <v>42278</v>
      </c>
      <c r="B180" s="7">
        <v>7.68</v>
      </c>
      <c r="C180">
        <f t="shared" si="4"/>
        <v>-1.3003901170351995E-3</v>
      </c>
      <c r="D180" s="5">
        <f t="shared" si="5"/>
        <v>-0.13003901170351995</v>
      </c>
      <c r="E180" s="4"/>
    </row>
    <row r="181" spans="1:5" x14ac:dyDescent="0.25">
      <c r="A181" s="6">
        <v>42309</v>
      </c>
      <c r="B181" s="7">
        <v>7.65</v>
      </c>
      <c r="C181">
        <f t="shared" si="4"/>
        <v>-3.906249999999889E-3</v>
      </c>
      <c r="D181" s="5">
        <f t="shared" si="5"/>
        <v>-0.3906249999999889</v>
      </c>
      <c r="E181" s="4"/>
    </row>
    <row r="182" spans="1:5" x14ac:dyDescent="0.25">
      <c r="A182" s="6">
        <v>42339</v>
      </c>
      <c r="B182" s="7">
        <v>7.61</v>
      </c>
      <c r="C182">
        <f t="shared" si="4"/>
        <v>-5.2287581699346219E-3</v>
      </c>
      <c r="D182" s="5">
        <f t="shared" si="5"/>
        <v>-0.52287581699346219</v>
      </c>
      <c r="E182" s="4"/>
    </row>
    <row r="183" spans="1:5" x14ac:dyDescent="0.25">
      <c r="A183" s="6">
        <v>42370</v>
      </c>
      <c r="B183" s="7">
        <v>7.65</v>
      </c>
      <c r="C183">
        <f t="shared" si="4"/>
        <v>5.2562417871222511E-3</v>
      </c>
      <c r="D183" s="5">
        <f t="shared" si="5"/>
        <v>0.52562417871222511</v>
      </c>
      <c r="E183" s="4"/>
    </row>
    <row r="184" spans="1:5" x14ac:dyDescent="0.25">
      <c r="A184" s="6">
        <v>42401</v>
      </c>
      <c r="B184" s="7">
        <v>7.66</v>
      </c>
      <c r="C184">
        <f t="shared" si="4"/>
        <v>1.3071895424836555E-3</v>
      </c>
      <c r="D184" s="5">
        <f t="shared" si="5"/>
        <v>0.13071895424836555</v>
      </c>
      <c r="E184" s="4"/>
    </row>
    <row r="185" spans="1:5" x14ac:dyDescent="0.25">
      <c r="A185" s="6">
        <v>42430</v>
      </c>
      <c r="B185" s="7">
        <v>7.72</v>
      </c>
      <c r="C185">
        <f t="shared" si="4"/>
        <v>7.8328981723236879E-3</v>
      </c>
      <c r="D185" s="5">
        <f t="shared" si="5"/>
        <v>0.78328981723236879</v>
      </c>
      <c r="E185" s="4"/>
    </row>
    <row r="186" spans="1:5" x14ac:dyDescent="0.25">
      <c r="A186" s="6">
        <v>42461</v>
      </c>
      <c r="B186" s="7">
        <v>7.73</v>
      </c>
      <c r="C186">
        <f t="shared" si="4"/>
        <v>1.2953367875647714E-3</v>
      </c>
      <c r="D186" s="5">
        <f t="shared" si="5"/>
        <v>0.12953367875647714</v>
      </c>
      <c r="E186" s="4"/>
    </row>
    <row r="187" spans="1:5" x14ac:dyDescent="0.25">
      <c r="A187" s="6">
        <v>42491</v>
      </c>
      <c r="B187" s="7">
        <v>7.66</v>
      </c>
      <c r="C187">
        <f t="shared" si="4"/>
        <v>-9.0556274256144986E-3</v>
      </c>
      <c r="D187" s="5">
        <f t="shared" si="5"/>
        <v>-0.90556274256144986</v>
      </c>
      <c r="E187" s="4"/>
    </row>
    <row r="188" spans="1:5" x14ac:dyDescent="0.25">
      <c r="A188" s="6">
        <v>42522</v>
      </c>
      <c r="B188" s="7">
        <v>7.64</v>
      </c>
      <c r="C188">
        <f t="shared" si="4"/>
        <v>-2.6109660574412663E-3</v>
      </c>
      <c r="D188" s="5">
        <f t="shared" si="5"/>
        <v>-0.26109660574412663</v>
      </c>
      <c r="E188" s="4"/>
    </row>
    <row r="189" spans="1:5" x14ac:dyDescent="0.25">
      <c r="A189" s="6">
        <v>42552</v>
      </c>
      <c r="B189" s="7">
        <v>7.6</v>
      </c>
      <c r="C189">
        <f t="shared" si="4"/>
        <v>-5.2356020942407877E-3</v>
      </c>
      <c r="D189" s="5">
        <f t="shared" si="5"/>
        <v>-0.52356020942407877</v>
      </c>
      <c r="E189" s="4"/>
    </row>
    <row r="190" spans="1:5" x14ac:dyDescent="0.25">
      <c r="A190" s="6">
        <v>42583</v>
      </c>
      <c r="B190" s="7">
        <v>7.53</v>
      </c>
      <c r="C190">
        <f t="shared" si="4"/>
        <v>-9.2105263157894468E-3</v>
      </c>
      <c r="D190" s="5">
        <f t="shared" si="5"/>
        <v>-0.92105263157894468</v>
      </c>
      <c r="E190" s="4"/>
    </row>
    <row r="191" spans="1:5" x14ac:dyDescent="0.25">
      <c r="A191" s="6">
        <v>42614</v>
      </c>
      <c r="B191" s="7">
        <v>7.53</v>
      </c>
      <c r="C191">
        <f t="shared" si="4"/>
        <v>0</v>
      </c>
      <c r="D191" s="5">
        <f t="shared" si="5"/>
        <v>0</v>
      </c>
      <c r="E191" s="4"/>
    </row>
    <row r="192" spans="1:5" x14ac:dyDescent="0.25">
      <c r="A192" s="6">
        <v>42644</v>
      </c>
      <c r="B192" s="7">
        <v>7.5</v>
      </c>
      <c r="C192">
        <f t="shared" si="4"/>
        <v>-3.9840637450199168E-3</v>
      </c>
      <c r="D192" s="5">
        <f t="shared" si="5"/>
        <v>-0.39840637450199168</v>
      </c>
      <c r="E192" s="4"/>
    </row>
    <row r="193" spans="1:5" x14ac:dyDescent="0.25">
      <c r="A193" s="6">
        <v>42675</v>
      </c>
      <c r="B193" s="7">
        <v>7.5</v>
      </c>
      <c r="C193">
        <f t="shared" si="4"/>
        <v>0</v>
      </c>
      <c r="D193" s="5">
        <f t="shared" si="5"/>
        <v>0</v>
      </c>
      <c r="E193" s="4"/>
    </row>
    <row r="194" spans="1:5" x14ac:dyDescent="0.25">
      <c r="A194" s="6">
        <v>42705</v>
      </c>
      <c r="B194" s="7">
        <v>7.5</v>
      </c>
      <c r="C194">
        <f t="shared" si="4"/>
        <v>0</v>
      </c>
      <c r="D194" s="5">
        <f t="shared" si="5"/>
        <v>0</v>
      </c>
      <c r="E194" s="4"/>
    </row>
    <row r="195" spans="1:5" x14ac:dyDescent="0.25">
      <c r="A195" s="6">
        <v>42736</v>
      </c>
      <c r="B195" s="7">
        <v>7.52</v>
      </c>
      <c r="C195">
        <f t="shared" si="4"/>
        <v>2.666666666666595E-3</v>
      </c>
      <c r="D195" s="5">
        <f t="shared" si="5"/>
        <v>0.2666666666666595</v>
      </c>
      <c r="E195" s="4"/>
    </row>
    <row r="196" spans="1:5" x14ac:dyDescent="0.25">
      <c r="A196" s="6">
        <v>42767</v>
      </c>
      <c r="B196" s="7">
        <v>7.41</v>
      </c>
      <c r="C196">
        <f t="shared" ref="C196:C259" si="6">B196/B195-1</f>
        <v>-1.4627659574467988E-2</v>
      </c>
      <c r="D196" s="5">
        <f t="shared" ref="D196:D259" si="7">C196*100</f>
        <v>-1.4627659574467988</v>
      </c>
      <c r="E196" s="4"/>
    </row>
    <row r="197" spans="1:5" x14ac:dyDescent="0.25">
      <c r="A197" s="6">
        <v>42795</v>
      </c>
      <c r="B197" s="7">
        <v>7.36</v>
      </c>
      <c r="C197">
        <f t="shared" si="6"/>
        <v>-6.7476383265856477E-3</v>
      </c>
      <c r="D197" s="5">
        <f t="shared" si="7"/>
        <v>-0.67476383265856477</v>
      </c>
      <c r="E197" s="4"/>
    </row>
    <row r="198" spans="1:5" x14ac:dyDescent="0.25">
      <c r="A198" s="6">
        <v>42826</v>
      </c>
      <c r="B198" s="7">
        <v>7.34</v>
      </c>
      <c r="C198">
        <f t="shared" si="6"/>
        <v>-2.7173913043478937E-3</v>
      </c>
      <c r="D198" s="5">
        <f t="shared" si="7"/>
        <v>-0.27173913043478937</v>
      </c>
      <c r="E198" s="4"/>
    </row>
    <row r="199" spans="1:5" x14ac:dyDescent="0.25">
      <c r="A199" s="6">
        <v>42856</v>
      </c>
      <c r="B199" s="7">
        <v>7.34</v>
      </c>
      <c r="C199">
        <f t="shared" si="6"/>
        <v>0</v>
      </c>
      <c r="D199" s="5">
        <f t="shared" si="7"/>
        <v>0</v>
      </c>
      <c r="E199" s="4"/>
    </row>
    <row r="200" spans="1:5" x14ac:dyDescent="0.25">
      <c r="A200" s="6">
        <v>42887</v>
      </c>
      <c r="B200" s="7">
        <v>7.34</v>
      </c>
      <c r="C200">
        <f t="shared" si="6"/>
        <v>0</v>
      </c>
      <c r="D200" s="5">
        <f t="shared" si="7"/>
        <v>0</v>
      </c>
      <c r="E200" s="4"/>
    </row>
    <row r="201" spans="1:5" x14ac:dyDescent="0.25">
      <c r="A201" s="6">
        <v>42917</v>
      </c>
      <c r="B201" s="7">
        <v>7.31</v>
      </c>
      <c r="C201">
        <f t="shared" si="6"/>
        <v>-4.0871934604904681E-3</v>
      </c>
      <c r="D201" s="5">
        <f t="shared" si="7"/>
        <v>-0.40871934604904681</v>
      </c>
      <c r="E201" s="4"/>
    </row>
    <row r="202" spans="1:5" x14ac:dyDescent="0.25">
      <c r="A202" s="6">
        <v>42948</v>
      </c>
      <c r="B202" s="7">
        <v>7.28</v>
      </c>
      <c r="C202">
        <f t="shared" si="6"/>
        <v>-4.1039671682625567E-3</v>
      </c>
      <c r="D202" s="5">
        <f t="shared" si="7"/>
        <v>-0.41039671682625567</v>
      </c>
      <c r="E202" s="4"/>
    </row>
    <row r="203" spans="1:5" x14ac:dyDescent="0.25">
      <c r="A203" s="6">
        <v>42979</v>
      </c>
      <c r="B203" s="7">
        <v>7.3</v>
      </c>
      <c r="C203">
        <f t="shared" si="6"/>
        <v>2.7472527472527375E-3</v>
      </c>
      <c r="D203" s="5">
        <f t="shared" si="7"/>
        <v>0.27472527472527375</v>
      </c>
      <c r="E203" s="4"/>
    </row>
    <row r="204" spans="1:5" x14ac:dyDescent="0.25">
      <c r="A204" s="6">
        <v>43009</v>
      </c>
      <c r="B204" s="7">
        <v>7.34</v>
      </c>
      <c r="C204">
        <f t="shared" si="6"/>
        <v>5.479452054794498E-3</v>
      </c>
      <c r="D204" s="5">
        <f t="shared" si="7"/>
        <v>0.5479452054794498</v>
      </c>
      <c r="E204" s="4"/>
    </row>
    <row r="205" spans="1:5" x14ac:dyDescent="0.25">
      <c r="A205" s="6">
        <v>43040</v>
      </c>
      <c r="B205" s="7">
        <v>7.33</v>
      </c>
      <c r="C205">
        <f t="shared" si="6"/>
        <v>-1.3623978201634523E-3</v>
      </c>
      <c r="D205" s="5">
        <f t="shared" si="7"/>
        <v>-0.13623978201634523</v>
      </c>
      <c r="E205" s="4"/>
    </row>
    <row r="206" spans="1:5" x14ac:dyDescent="0.25">
      <c r="A206" s="6">
        <v>43070</v>
      </c>
      <c r="B206" s="7">
        <v>7.34</v>
      </c>
      <c r="C206">
        <f t="shared" si="6"/>
        <v>1.3642564802183177E-3</v>
      </c>
      <c r="D206" s="5">
        <f t="shared" si="7"/>
        <v>0.13642564802183177</v>
      </c>
      <c r="E206" s="4"/>
    </row>
    <row r="207" spans="1:5" x14ac:dyDescent="0.25">
      <c r="A207" s="6">
        <v>43101</v>
      </c>
      <c r="B207" s="7">
        <v>7.34</v>
      </c>
      <c r="C207">
        <f t="shared" si="6"/>
        <v>0</v>
      </c>
      <c r="D207" s="5">
        <f t="shared" si="7"/>
        <v>0</v>
      </c>
      <c r="E207" s="4"/>
    </row>
    <row r="208" spans="1:5" x14ac:dyDescent="0.25">
      <c r="A208" s="6">
        <v>43132</v>
      </c>
      <c r="B208" s="7">
        <v>7.36</v>
      </c>
      <c r="C208">
        <f t="shared" si="6"/>
        <v>2.7247956403271267E-3</v>
      </c>
      <c r="D208" s="5">
        <f t="shared" si="7"/>
        <v>0.27247956403271267</v>
      </c>
      <c r="E208" s="4"/>
    </row>
    <row r="209" spans="1:5" x14ac:dyDescent="0.25">
      <c r="A209" s="6">
        <v>43160</v>
      </c>
      <c r="B209" s="7">
        <v>7.39</v>
      </c>
      <c r="C209">
        <f t="shared" si="6"/>
        <v>4.0760869565217295E-3</v>
      </c>
      <c r="D209" s="5">
        <f t="shared" si="7"/>
        <v>0.40760869565217295</v>
      </c>
      <c r="E209" s="4"/>
    </row>
    <row r="210" spans="1:5" x14ac:dyDescent="0.25">
      <c r="A210" s="6">
        <v>43191</v>
      </c>
      <c r="B210" s="7">
        <v>7.4</v>
      </c>
      <c r="C210">
        <f t="shared" si="6"/>
        <v>1.3531799729364913E-3</v>
      </c>
      <c r="D210" s="5">
        <f t="shared" si="7"/>
        <v>0.13531799729364913</v>
      </c>
      <c r="E210" s="4"/>
    </row>
    <row r="211" spans="1:5" x14ac:dyDescent="0.25">
      <c r="A211" s="6">
        <v>43221</v>
      </c>
      <c r="B211" s="7">
        <v>7.44</v>
      </c>
      <c r="C211">
        <f t="shared" si="6"/>
        <v>5.4054054054053502E-3</v>
      </c>
      <c r="D211" s="5">
        <f t="shared" si="7"/>
        <v>0.54054054054053502</v>
      </c>
      <c r="E211" s="4"/>
    </row>
    <row r="212" spans="1:5" x14ac:dyDescent="0.25">
      <c r="A212" s="6">
        <v>43252</v>
      </c>
      <c r="B212" s="7">
        <v>7.49</v>
      </c>
      <c r="C212">
        <f t="shared" si="6"/>
        <v>6.7204301075267647E-3</v>
      </c>
      <c r="D212" s="5">
        <f t="shared" si="7"/>
        <v>0.67204301075267647</v>
      </c>
      <c r="E212" s="4"/>
    </row>
    <row r="213" spans="1:5" x14ac:dyDescent="0.25">
      <c r="A213" s="6">
        <v>43282</v>
      </c>
      <c r="B213" s="7">
        <v>7.48</v>
      </c>
      <c r="C213">
        <f t="shared" si="6"/>
        <v>-1.3351134846462109E-3</v>
      </c>
      <c r="D213" s="5">
        <f t="shared" si="7"/>
        <v>-0.13351134846462109</v>
      </c>
      <c r="E213" s="4"/>
    </row>
    <row r="214" spans="1:5" x14ac:dyDescent="0.25">
      <c r="A214" s="6">
        <v>43313</v>
      </c>
      <c r="B214" s="7">
        <v>7.5</v>
      </c>
      <c r="C214">
        <f t="shared" si="6"/>
        <v>2.673796791443861E-3</v>
      </c>
      <c r="D214" s="5">
        <f t="shared" si="7"/>
        <v>0.2673796791443861</v>
      </c>
      <c r="E214" s="4"/>
    </row>
    <row r="215" spans="1:5" x14ac:dyDescent="0.25">
      <c r="A215" s="6">
        <v>43344</v>
      </c>
      <c r="B215" s="7">
        <v>7.65</v>
      </c>
      <c r="C215">
        <f t="shared" si="6"/>
        <v>2.0000000000000018E-2</v>
      </c>
      <c r="D215" s="5">
        <f t="shared" si="7"/>
        <v>2.0000000000000018</v>
      </c>
      <c r="E215" s="4"/>
    </row>
    <row r="216" spans="1:5" x14ac:dyDescent="0.25">
      <c r="A216" s="6">
        <v>43374</v>
      </c>
      <c r="B216" s="7">
        <v>7.72</v>
      </c>
      <c r="C216">
        <f t="shared" si="6"/>
        <v>9.1503267973855884E-3</v>
      </c>
      <c r="D216" s="5">
        <f t="shared" si="7"/>
        <v>0.91503267973855884</v>
      </c>
      <c r="E216" s="4"/>
    </row>
    <row r="217" spans="1:5" x14ac:dyDescent="0.25">
      <c r="A217" s="6">
        <v>43405</v>
      </c>
      <c r="B217" s="7">
        <v>7.7</v>
      </c>
      <c r="C217">
        <f t="shared" si="6"/>
        <v>-2.5906735751294319E-3</v>
      </c>
      <c r="D217" s="5">
        <f t="shared" si="7"/>
        <v>-0.25906735751294319</v>
      </c>
      <c r="E217" s="4"/>
    </row>
    <row r="218" spans="1:5" x14ac:dyDescent="0.25">
      <c r="A218" s="6">
        <v>43435</v>
      </c>
      <c r="B218" s="7">
        <v>7.73</v>
      </c>
      <c r="C218">
        <f t="shared" si="6"/>
        <v>3.8961038961038419E-3</v>
      </c>
      <c r="D218" s="5">
        <f t="shared" si="7"/>
        <v>0.38961038961038419</v>
      </c>
      <c r="E218" s="4"/>
    </row>
    <row r="219" spans="1:5" x14ac:dyDescent="0.25">
      <c r="A219" s="6">
        <v>43466</v>
      </c>
      <c r="B219" s="7">
        <v>7.73</v>
      </c>
      <c r="C219">
        <f t="shared" si="6"/>
        <v>0</v>
      </c>
      <c r="D219" s="5">
        <f t="shared" si="7"/>
        <v>0</v>
      </c>
      <c r="E219" s="4"/>
    </row>
    <row r="220" spans="1:5" x14ac:dyDescent="0.25">
      <c r="A220" s="6">
        <v>43497</v>
      </c>
      <c r="B220" s="7">
        <v>7.74</v>
      </c>
      <c r="C220">
        <f t="shared" si="6"/>
        <v>1.2936610608020871E-3</v>
      </c>
      <c r="D220" s="5">
        <f t="shared" si="7"/>
        <v>0.12936610608020871</v>
      </c>
      <c r="E220" s="4"/>
    </row>
    <row r="221" spans="1:5" x14ac:dyDescent="0.25">
      <c r="A221" s="6">
        <v>43525</v>
      </c>
      <c r="B221" s="7">
        <v>7.69</v>
      </c>
      <c r="C221">
        <f t="shared" si="6"/>
        <v>-6.4599483204134112E-3</v>
      </c>
      <c r="D221" s="5">
        <f t="shared" si="7"/>
        <v>-0.64599483204134112</v>
      </c>
      <c r="E221" s="4"/>
    </row>
    <row r="222" spans="1:5" x14ac:dyDescent="0.25">
      <c r="A222" s="6">
        <v>43556</v>
      </c>
      <c r="B222" s="7">
        <v>7.64</v>
      </c>
      <c r="C222">
        <f t="shared" si="6"/>
        <v>-6.5019505851756643E-3</v>
      </c>
      <c r="D222" s="5">
        <f t="shared" si="7"/>
        <v>-0.65019505851756643</v>
      </c>
      <c r="E222" s="4"/>
    </row>
    <row r="223" spans="1:5" x14ac:dyDescent="0.25">
      <c r="A223" s="6">
        <v>43586</v>
      </c>
      <c r="B223" s="7">
        <v>7.67</v>
      </c>
      <c r="C223">
        <f t="shared" si="6"/>
        <v>3.9267015706807573E-3</v>
      </c>
      <c r="D223" s="5">
        <f t="shared" si="7"/>
        <v>0.39267015706807573</v>
      </c>
      <c r="E223" s="4"/>
    </row>
    <row r="224" spans="1:5" x14ac:dyDescent="0.25">
      <c r="A224" s="6">
        <v>43617</v>
      </c>
      <c r="B224" s="7">
        <v>7.7</v>
      </c>
      <c r="C224">
        <f t="shared" si="6"/>
        <v>3.9113428943937656E-3</v>
      </c>
      <c r="D224" s="5">
        <f t="shared" si="7"/>
        <v>0.39113428943937656</v>
      </c>
      <c r="E224" s="4"/>
    </row>
    <row r="225" spans="1:5" x14ac:dyDescent="0.25">
      <c r="A225" s="6">
        <v>43647</v>
      </c>
      <c r="B225" s="7">
        <v>7.68</v>
      </c>
      <c r="C225">
        <f t="shared" si="6"/>
        <v>-2.5974025974027093E-3</v>
      </c>
      <c r="D225" s="5">
        <f t="shared" si="7"/>
        <v>-0.25974025974027093</v>
      </c>
      <c r="E225" s="4"/>
    </row>
    <row r="226" spans="1:5" x14ac:dyDescent="0.25">
      <c r="A226" s="6">
        <v>43678</v>
      </c>
      <c r="B226" s="7">
        <v>7.67</v>
      </c>
      <c r="C226">
        <f t="shared" si="6"/>
        <v>-1.3020833333332593E-3</v>
      </c>
      <c r="D226" s="5">
        <f t="shared" si="7"/>
        <v>-0.13020833333332593</v>
      </c>
      <c r="E226" s="4"/>
    </row>
    <row r="227" spans="1:5" x14ac:dyDescent="0.25">
      <c r="A227" s="6">
        <v>43709</v>
      </c>
      <c r="B227" s="7">
        <v>7.71</v>
      </c>
      <c r="C227">
        <f t="shared" si="6"/>
        <v>5.2151238591917615E-3</v>
      </c>
      <c r="D227" s="5">
        <f t="shared" si="7"/>
        <v>0.52151238591917615</v>
      </c>
      <c r="E227" s="4"/>
    </row>
    <row r="228" spans="1:5" x14ac:dyDescent="0.25">
      <c r="A228" s="6">
        <v>43739</v>
      </c>
      <c r="B228" s="7">
        <v>7.76</v>
      </c>
      <c r="C228">
        <f t="shared" si="6"/>
        <v>6.4850843060959562E-3</v>
      </c>
      <c r="D228" s="5">
        <f t="shared" si="7"/>
        <v>0.64850843060959562</v>
      </c>
      <c r="E228" s="4"/>
    </row>
    <row r="229" spans="1:5" x14ac:dyDescent="0.25">
      <c r="A229" s="6">
        <v>43770</v>
      </c>
      <c r="B229" s="7">
        <v>7.7</v>
      </c>
      <c r="C229">
        <f t="shared" si="6"/>
        <v>-7.7319587628865705E-3</v>
      </c>
      <c r="D229" s="5">
        <f t="shared" si="7"/>
        <v>-0.77319587628865705</v>
      </c>
      <c r="E229" s="4"/>
    </row>
    <row r="230" spans="1:5" x14ac:dyDescent="0.25">
      <c r="A230" s="6">
        <v>43800</v>
      </c>
      <c r="B230" s="7">
        <v>7.69</v>
      </c>
      <c r="C230">
        <f t="shared" si="6"/>
        <v>-1.2987012987012436E-3</v>
      </c>
      <c r="D230" s="5">
        <f t="shared" si="7"/>
        <v>-0.12987012987012436</v>
      </c>
      <c r="E230" s="4"/>
    </row>
    <row r="231" spans="1:5" x14ac:dyDescent="0.25">
      <c r="A231" s="6">
        <v>43831</v>
      </c>
      <c r="B231" s="7">
        <v>7.7</v>
      </c>
      <c r="C231">
        <f t="shared" si="6"/>
        <v>1.3003901170349774E-3</v>
      </c>
      <c r="D231" s="5">
        <f t="shared" si="7"/>
        <v>0.13003901170349774</v>
      </c>
      <c r="E231" s="4"/>
    </row>
    <row r="232" spans="1:5" x14ac:dyDescent="0.25">
      <c r="A232" s="6">
        <v>43862</v>
      </c>
      <c r="B232" s="7">
        <v>7.65</v>
      </c>
      <c r="C232">
        <f t="shared" si="6"/>
        <v>-6.4935064935064402E-3</v>
      </c>
      <c r="D232" s="5">
        <f t="shared" si="7"/>
        <v>-0.64935064935064402</v>
      </c>
      <c r="E232" s="4"/>
    </row>
    <row r="233" spans="1:5" x14ac:dyDescent="0.25">
      <c r="A233" s="6">
        <v>43891</v>
      </c>
      <c r="B233" s="7">
        <v>7.69</v>
      </c>
      <c r="C233">
        <f t="shared" si="6"/>
        <v>5.2287581699346219E-3</v>
      </c>
      <c r="D233" s="5">
        <f t="shared" si="7"/>
        <v>0.52287581699346219</v>
      </c>
      <c r="E233" s="4"/>
    </row>
    <row r="234" spans="1:5" x14ac:dyDescent="0.25">
      <c r="A234" s="6">
        <v>43922</v>
      </c>
      <c r="B234" s="7">
        <v>7.71</v>
      </c>
      <c r="C234">
        <f t="shared" si="6"/>
        <v>2.6007802340701769E-3</v>
      </c>
      <c r="D234" s="5">
        <f t="shared" si="7"/>
        <v>0.26007802340701769</v>
      </c>
      <c r="E234" s="4"/>
    </row>
    <row r="235" spans="1:5" x14ac:dyDescent="0.25">
      <c r="A235" s="6">
        <v>43952</v>
      </c>
      <c r="B235" s="7">
        <v>7.7</v>
      </c>
      <c r="C235">
        <f t="shared" si="6"/>
        <v>-1.2970168612191912E-3</v>
      </c>
      <c r="D235" s="5">
        <f t="shared" si="7"/>
        <v>-0.12970168612191912</v>
      </c>
      <c r="E235" s="4"/>
    </row>
    <row r="236" spans="1:5" x14ac:dyDescent="0.25">
      <c r="A236" s="6">
        <v>43983</v>
      </c>
      <c r="B236" s="7">
        <v>7.7</v>
      </c>
      <c r="C236">
        <f t="shared" si="6"/>
        <v>0</v>
      </c>
      <c r="D236" s="5">
        <f t="shared" si="7"/>
        <v>0</v>
      </c>
      <c r="E236" s="4"/>
    </row>
    <row r="237" spans="1:5" x14ac:dyDescent="0.25">
      <c r="A237" s="6">
        <v>44013</v>
      </c>
      <c r="B237" s="7">
        <v>7.7</v>
      </c>
      <c r="C237">
        <f t="shared" si="6"/>
        <v>0</v>
      </c>
      <c r="D237" s="5">
        <f t="shared" si="7"/>
        <v>0</v>
      </c>
      <c r="E237" s="4"/>
    </row>
    <row r="238" spans="1:5" x14ac:dyDescent="0.25">
      <c r="A238" s="6">
        <v>44044</v>
      </c>
      <c r="B238" s="7">
        <v>7.71</v>
      </c>
      <c r="C238">
        <f t="shared" si="6"/>
        <v>1.2987012987013546E-3</v>
      </c>
      <c r="D238" s="5">
        <f t="shared" si="7"/>
        <v>0.12987012987013546</v>
      </c>
      <c r="E238" s="4"/>
    </row>
    <row r="239" spans="1:5" x14ac:dyDescent="0.25">
      <c r="A239" s="6">
        <v>44075</v>
      </c>
      <c r="B239" s="7">
        <v>7.76</v>
      </c>
      <c r="C239">
        <f t="shared" si="6"/>
        <v>6.4850843060959562E-3</v>
      </c>
      <c r="D239" s="5">
        <f t="shared" si="7"/>
        <v>0.64850843060959562</v>
      </c>
      <c r="E239" s="4"/>
    </row>
    <row r="240" spans="1:5" x14ac:dyDescent="0.25">
      <c r="A240" s="6">
        <v>44105</v>
      </c>
      <c r="B240" s="7">
        <v>7.78</v>
      </c>
      <c r="C240">
        <f t="shared" si="6"/>
        <v>2.5773195876288568E-3</v>
      </c>
      <c r="D240" s="5">
        <f t="shared" si="7"/>
        <v>0.25773195876288568</v>
      </c>
      <c r="E240" s="4"/>
    </row>
    <row r="241" spans="1:5" x14ac:dyDescent="0.25">
      <c r="A241" s="6">
        <v>44136</v>
      </c>
      <c r="B241" s="7">
        <v>7.79</v>
      </c>
      <c r="C241">
        <f t="shared" si="6"/>
        <v>1.2853470437017567E-3</v>
      </c>
      <c r="D241" s="5">
        <f t="shared" si="7"/>
        <v>0.12853470437017567</v>
      </c>
      <c r="E241" s="4"/>
    </row>
    <row r="242" spans="1:5" x14ac:dyDescent="0.25">
      <c r="A242" s="6">
        <v>44166</v>
      </c>
      <c r="B242" s="7">
        <v>7.8</v>
      </c>
      <c r="C242">
        <f t="shared" si="6"/>
        <v>1.2836970474967568E-3</v>
      </c>
      <c r="D242" s="5">
        <f t="shared" si="7"/>
        <v>0.12836970474967568</v>
      </c>
      <c r="E242" s="4"/>
    </row>
    <row r="243" spans="1:5" x14ac:dyDescent="0.25">
      <c r="A243" s="6">
        <v>44197</v>
      </c>
      <c r="B243" s="7">
        <v>7.79</v>
      </c>
      <c r="C243">
        <f t="shared" si="6"/>
        <v>-1.2820512820512775E-3</v>
      </c>
      <c r="D243" s="5">
        <f t="shared" si="7"/>
        <v>-0.12820512820512775</v>
      </c>
      <c r="E243" s="4"/>
    </row>
    <row r="244" spans="1:5" x14ac:dyDescent="0.25">
      <c r="A244" s="6">
        <v>44228</v>
      </c>
      <c r="B244" s="7">
        <v>7.75</v>
      </c>
      <c r="C244">
        <f t="shared" si="6"/>
        <v>-5.1347881899871384E-3</v>
      </c>
      <c r="D244" s="5">
        <f t="shared" si="7"/>
        <v>-0.51347881899871384</v>
      </c>
      <c r="E244" s="4"/>
    </row>
    <row r="245" spans="1:5" x14ac:dyDescent="0.25">
      <c r="A245" s="6">
        <v>44256</v>
      </c>
      <c r="B245" s="7">
        <v>7.72</v>
      </c>
      <c r="C245">
        <f t="shared" si="6"/>
        <v>-3.870967741935516E-3</v>
      </c>
      <c r="D245" s="5">
        <f t="shared" si="7"/>
        <v>-0.3870967741935516</v>
      </c>
      <c r="E245" s="4"/>
    </row>
    <row r="246" spans="1:5" x14ac:dyDescent="0.25">
      <c r="A246" s="6">
        <v>44287</v>
      </c>
      <c r="B246" s="7">
        <v>7.72</v>
      </c>
      <c r="C246">
        <f t="shared" si="6"/>
        <v>0</v>
      </c>
      <c r="D246" s="5">
        <f t="shared" si="7"/>
        <v>0</v>
      </c>
      <c r="E246" s="4"/>
    </row>
    <row r="247" spans="1:5" x14ac:dyDescent="0.25">
      <c r="A247" s="6">
        <v>44317</v>
      </c>
      <c r="B247" s="7">
        <v>7.71</v>
      </c>
      <c r="C247">
        <f t="shared" si="6"/>
        <v>-1.2953367875647714E-3</v>
      </c>
      <c r="D247" s="5">
        <f t="shared" si="7"/>
        <v>-0.12953367875647714</v>
      </c>
      <c r="E247" s="4"/>
    </row>
    <row r="248" spans="1:5" x14ac:dyDescent="0.25">
      <c r="A248" s="6">
        <v>44348</v>
      </c>
      <c r="B248" s="7">
        <v>7.74</v>
      </c>
      <c r="C248">
        <f t="shared" si="6"/>
        <v>3.8910505836575737E-3</v>
      </c>
      <c r="D248" s="5">
        <f t="shared" si="7"/>
        <v>0.38910505836575737</v>
      </c>
      <c r="E248" s="4"/>
    </row>
    <row r="249" spans="1:5" x14ac:dyDescent="0.25">
      <c r="A249" s="6">
        <v>44378</v>
      </c>
      <c r="B249" s="7">
        <v>7.75</v>
      </c>
      <c r="C249">
        <f t="shared" si="6"/>
        <v>1.2919896640826156E-3</v>
      </c>
      <c r="D249" s="5">
        <f t="shared" si="7"/>
        <v>0.12919896640826156</v>
      </c>
      <c r="E249" s="4"/>
    </row>
    <row r="250" spans="1:5" x14ac:dyDescent="0.25">
      <c r="A250" s="6">
        <v>44409</v>
      </c>
      <c r="B250" s="7">
        <v>7.74</v>
      </c>
      <c r="C250">
        <f t="shared" si="6"/>
        <v>-1.290322580645098E-3</v>
      </c>
      <c r="D250" s="5">
        <f t="shared" si="7"/>
        <v>-0.1290322580645098</v>
      </c>
      <c r="E250" s="4"/>
    </row>
    <row r="251" spans="1:5" x14ac:dyDescent="0.25">
      <c r="A251" s="6">
        <v>44440</v>
      </c>
      <c r="B251" s="7">
        <v>7.73</v>
      </c>
      <c r="C251">
        <f t="shared" si="6"/>
        <v>-1.2919896640826156E-3</v>
      </c>
      <c r="D251" s="5">
        <f t="shared" si="7"/>
        <v>-0.12919896640826156</v>
      </c>
      <c r="E251" s="4"/>
    </row>
    <row r="252" spans="1:5" x14ac:dyDescent="0.25">
      <c r="A252" s="6">
        <v>44470</v>
      </c>
      <c r="B252" s="7">
        <v>7.73</v>
      </c>
      <c r="C252">
        <f t="shared" si="6"/>
        <v>0</v>
      </c>
      <c r="D252" s="5">
        <f t="shared" si="7"/>
        <v>0</v>
      </c>
      <c r="E252" s="4"/>
    </row>
    <row r="253" spans="1:5" x14ac:dyDescent="0.25">
      <c r="A253" s="6">
        <v>44501</v>
      </c>
      <c r="B253" s="7">
        <v>7.73</v>
      </c>
      <c r="C253">
        <f t="shared" si="6"/>
        <v>0</v>
      </c>
      <c r="D253" s="5">
        <f t="shared" si="7"/>
        <v>0</v>
      </c>
      <c r="E253" s="4"/>
    </row>
    <row r="254" spans="1:5" x14ac:dyDescent="0.25">
      <c r="A254" s="6">
        <v>44531</v>
      </c>
      <c r="B254" s="7">
        <v>7.73</v>
      </c>
      <c r="C254">
        <f t="shared" si="6"/>
        <v>0</v>
      </c>
      <c r="D254" s="5">
        <f t="shared" si="7"/>
        <v>0</v>
      </c>
      <c r="E254" s="4"/>
    </row>
    <row r="255" spans="1:5" x14ac:dyDescent="0.25">
      <c r="A255" s="6">
        <v>44562</v>
      </c>
      <c r="B255" s="7">
        <v>7.7</v>
      </c>
      <c r="C255">
        <f t="shared" si="6"/>
        <v>-3.8809831824062613E-3</v>
      </c>
      <c r="D255" s="5">
        <f t="shared" si="7"/>
        <v>-0.38809831824062613</v>
      </c>
      <c r="E255" s="4"/>
    </row>
    <row r="256" spans="1:5" x14ac:dyDescent="0.25">
      <c r="A256" s="6">
        <v>44593</v>
      </c>
      <c r="B256" s="7">
        <v>7.7</v>
      </c>
      <c r="C256">
        <f t="shared" si="6"/>
        <v>0</v>
      </c>
      <c r="D256" s="5">
        <f t="shared" si="7"/>
        <v>0</v>
      </c>
      <c r="E256" s="4"/>
    </row>
    <row r="257" spans="1:5" x14ac:dyDescent="0.25">
      <c r="A257" s="6">
        <v>44621</v>
      </c>
      <c r="B257" s="7">
        <v>7.69</v>
      </c>
      <c r="C257">
        <f t="shared" si="6"/>
        <v>-1.2987012987012436E-3</v>
      </c>
      <c r="D257" s="5">
        <f t="shared" si="7"/>
        <v>-0.12987012987012436</v>
      </c>
      <c r="E257" s="4"/>
    </row>
    <row r="258" spans="1:5" x14ac:dyDescent="0.25">
      <c r="A258" s="6">
        <v>44652</v>
      </c>
      <c r="B258" s="7">
        <v>7.66</v>
      </c>
      <c r="C258">
        <f t="shared" si="6"/>
        <v>-3.9011703511053764E-3</v>
      </c>
      <c r="D258" s="5">
        <f t="shared" si="7"/>
        <v>-0.39011703511053764</v>
      </c>
      <c r="E258" s="4"/>
    </row>
    <row r="259" spans="1:5" x14ac:dyDescent="0.25">
      <c r="A259" s="6">
        <v>44682</v>
      </c>
      <c r="B259" s="7">
        <v>7.67</v>
      </c>
      <c r="C259">
        <f t="shared" si="6"/>
        <v>1.3054830287206887E-3</v>
      </c>
      <c r="D259" s="5">
        <f t="shared" si="7"/>
        <v>0.13054830287206887</v>
      </c>
      <c r="E259" s="4"/>
    </row>
    <row r="260" spans="1:5" x14ac:dyDescent="0.25">
      <c r="A260" s="6">
        <v>44713</v>
      </c>
      <c r="B260" s="7">
        <v>7.74</v>
      </c>
      <c r="C260">
        <f t="shared" ref="C260" si="8">B260/B259-1</f>
        <v>9.1264667535855271E-3</v>
      </c>
      <c r="D260" s="5">
        <f t="shared" ref="D260" si="9">C260*100</f>
        <v>0.91264667535855271</v>
      </c>
      <c r="E26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23F7-AEEA-4C7A-A114-FF12A8BED50D}">
  <dimension ref="A1:T331"/>
  <sheetViews>
    <sheetView zoomScale="88" zoomScaleNormal="100" workbookViewId="0">
      <selection activeCell="D13" sqref="D13"/>
    </sheetView>
  </sheetViews>
  <sheetFormatPr baseColWidth="10" defaultRowHeight="15" x14ac:dyDescent="0.25"/>
  <cols>
    <col min="1" max="1" width="13.42578125" bestFit="1" customWidth="1"/>
    <col min="2" max="2" width="13" bestFit="1" customWidth="1"/>
    <col min="3" max="3" width="11.28515625" bestFit="1" customWidth="1"/>
    <col min="4" max="4" width="22.5703125" bestFit="1" customWidth="1"/>
    <col min="5" max="5" width="23.140625" bestFit="1" customWidth="1"/>
    <col min="6" max="6" width="16.42578125" bestFit="1" customWidth="1"/>
    <col min="7" max="7" width="16.42578125" customWidth="1"/>
    <col min="8" max="8" width="27.7109375" customWidth="1"/>
    <col min="9" max="9" width="37.42578125" bestFit="1" customWidth="1"/>
    <col min="10" max="10" width="26" bestFit="1" customWidth="1"/>
    <col min="11" max="11" width="35.5703125" bestFit="1" customWidth="1"/>
    <col min="12" max="12" width="35.5703125" customWidth="1"/>
    <col min="13" max="13" width="12.7109375" bestFit="1" customWidth="1"/>
  </cols>
  <sheetData>
    <row r="1" spans="1:20" x14ac:dyDescent="0.25">
      <c r="A1" s="21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48</v>
      </c>
      <c r="H1" s="13" t="s">
        <v>22</v>
      </c>
      <c r="I1" s="13" t="s">
        <v>23</v>
      </c>
      <c r="J1" s="13" t="s">
        <v>25</v>
      </c>
      <c r="K1" s="13" t="s">
        <v>26</v>
      </c>
      <c r="L1" s="13"/>
      <c r="M1" s="1" t="s">
        <v>50</v>
      </c>
      <c r="N1" t="s">
        <v>51</v>
      </c>
      <c r="T1" s="1" t="s">
        <v>18</v>
      </c>
    </row>
    <row r="2" spans="1:20" x14ac:dyDescent="0.25">
      <c r="A2" s="15">
        <v>34700</v>
      </c>
      <c r="B2" s="11">
        <v>5.72614</v>
      </c>
      <c r="C2" s="11">
        <v>5.7483399999999998</v>
      </c>
      <c r="D2" s="11">
        <f>AVERAGE(B2:C2)</f>
        <v>5.7372399999999999</v>
      </c>
      <c r="E2" s="11"/>
      <c r="F2" s="11"/>
      <c r="G2" s="11"/>
      <c r="H2" s="11"/>
      <c r="I2" s="11"/>
      <c r="J2" s="11"/>
      <c r="K2" s="11"/>
      <c r="L2" s="11"/>
      <c r="N2" t="s">
        <v>52</v>
      </c>
      <c r="T2" s="1" t="s">
        <v>17</v>
      </c>
    </row>
    <row r="3" spans="1:20" x14ac:dyDescent="0.25">
      <c r="A3" s="15">
        <v>34731</v>
      </c>
      <c r="B3" s="11">
        <v>5.70749</v>
      </c>
      <c r="C3" s="11">
        <v>5.7269699999999997</v>
      </c>
      <c r="D3" s="11">
        <f t="shared" ref="D3:D66" si="0">AVERAGE(B3:C3)</f>
        <v>5.7172299999999998</v>
      </c>
      <c r="E3" s="11">
        <f>D3/D2-1</f>
        <v>-3.4877397494266216E-3</v>
      </c>
      <c r="F3" s="11">
        <f>((1+E3)^12)-1</f>
        <v>-4.1059292192360708E-2</v>
      </c>
      <c r="G3" s="11"/>
      <c r="H3" s="11">
        <f>C3/C2-1</f>
        <v>-3.7175949926413487E-3</v>
      </c>
      <c r="I3" s="11">
        <f>((1+H3)^12)-1</f>
        <v>-4.3710195491465487E-2</v>
      </c>
      <c r="J3" s="11">
        <f>(C3/C2)-1</f>
        <v>-3.7175949926413487E-3</v>
      </c>
      <c r="K3" s="11">
        <f>((1+J3)^12)-1</f>
        <v>-4.3710195491465487E-2</v>
      </c>
      <c r="L3" s="11"/>
    </row>
    <row r="4" spans="1:20" x14ac:dyDescent="0.25">
      <c r="A4" s="15">
        <v>34759</v>
      </c>
      <c r="B4" s="11">
        <v>5.6863099999999998</v>
      </c>
      <c r="C4" s="11">
        <v>5.7033899999999997</v>
      </c>
      <c r="D4" s="11">
        <f t="shared" si="0"/>
        <v>5.6948499999999997</v>
      </c>
      <c r="E4" s="11">
        <f t="shared" ref="E4:E67" si="1">D4/D3-1</f>
        <v>-3.9144830626020033E-3</v>
      </c>
      <c r="F4" s="11">
        <f t="shared" ref="F4:F67" si="2">((1+E4)^12)-1</f>
        <v>-4.5975547635497938E-2</v>
      </c>
      <c r="G4" s="11"/>
      <c r="H4" s="11">
        <f t="shared" ref="H4:H67" si="3">C4/C3-1</f>
        <v>-4.1173604890544224E-3</v>
      </c>
      <c r="I4" s="11">
        <f t="shared" ref="I4:I67" si="4">((1+H4)^12)-1</f>
        <v>-4.8304665198200536E-2</v>
      </c>
      <c r="J4" s="11">
        <f t="shared" ref="J4:J67" si="5">(C4/C3)-1</f>
        <v>-4.1173604890544224E-3</v>
      </c>
      <c r="K4" s="11">
        <f t="shared" ref="K4:K67" si="6">((1+J4)^12)-1</f>
        <v>-4.8304665198200536E-2</v>
      </c>
      <c r="L4" s="11"/>
    </row>
    <row r="5" spans="1:20" x14ac:dyDescent="0.25">
      <c r="A5" s="15">
        <v>34790</v>
      </c>
      <c r="B5" s="11">
        <v>5.7202200000000003</v>
      </c>
      <c r="C5" s="11">
        <v>5.7425800000000002</v>
      </c>
      <c r="D5" s="11">
        <f t="shared" si="0"/>
        <v>5.7314000000000007</v>
      </c>
      <c r="E5" s="11">
        <f t="shared" si="1"/>
        <v>6.4180794928752061E-3</v>
      </c>
      <c r="F5" s="11">
        <f t="shared" si="2"/>
        <v>7.9794619445017201E-2</v>
      </c>
      <c r="G5" s="11"/>
      <c r="H5" s="11">
        <f t="shared" si="3"/>
        <v>6.8713519503313947E-3</v>
      </c>
      <c r="I5" s="11">
        <f t="shared" si="4"/>
        <v>8.5644936177482478E-2</v>
      </c>
      <c r="J5" s="11">
        <f t="shared" si="5"/>
        <v>6.8713519503313947E-3</v>
      </c>
      <c r="K5" s="11">
        <f t="shared" si="6"/>
        <v>8.5644936177482478E-2</v>
      </c>
      <c r="L5" s="11"/>
    </row>
    <row r="6" spans="1:20" x14ac:dyDescent="0.25">
      <c r="A6" s="15">
        <v>34820</v>
      </c>
      <c r="B6" s="11">
        <v>5.7286700000000002</v>
      </c>
      <c r="C6" s="11">
        <v>5.74519</v>
      </c>
      <c r="D6" s="11">
        <f t="shared" si="0"/>
        <v>5.7369300000000001</v>
      </c>
      <c r="E6" s="11">
        <f t="shared" si="1"/>
        <v>9.6486024357034239E-4</v>
      </c>
      <c r="F6" s="11">
        <f t="shared" si="2"/>
        <v>1.163996401481171E-2</v>
      </c>
      <c r="G6" s="11"/>
      <c r="H6" s="11">
        <f t="shared" si="3"/>
        <v>4.5449954550047522E-4</v>
      </c>
      <c r="I6" s="11">
        <f t="shared" si="4"/>
        <v>5.4676488312725979E-3</v>
      </c>
      <c r="J6" s="11">
        <f t="shared" si="5"/>
        <v>4.5449954550047522E-4</v>
      </c>
      <c r="K6" s="11">
        <f t="shared" si="6"/>
        <v>5.4676488312725979E-3</v>
      </c>
      <c r="L6" s="11"/>
    </row>
    <row r="7" spans="1:20" x14ac:dyDescent="0.25">
      <c r="A7" s="15">
        <v>34851</v>
      </c>
      <c r="B7" s="11">
        <v>5.7468399999999997</v>
      </c>
      <c r="C7" s="11">
        <v>5.7630299999999997</v>
      </c>
      <c r="D7" s="11">
        <f t="shared" si="0"/>
        <v>5.7549349999999997</v>
      </c>
      <c r="E7" s="11">
        <f t="shared" si="1"/>
        <v>3.1384381542043371E-3</v>
      </c>
      <c r="F7" s="11">
        <f t="shared" si="2"/>
        <v>3.8318193377051335E-2</v>
      </c>
      <c r="G7" s="11"/>
      <c r="H7" s="11">
        <f t="shared" si="3"/>
        <v>3.1052062681999892E-3</v>
      </c>
      <c r="I7" s="11">
        <f t="shared" si="4"/>
        <v>3.790550076070387E-2</v>
      </c>
      <c r="J7" s="11">
        <f t="shared" si="5"/>
        <v>3.1052062681999892E-3</v>
      </c>
      <c r="K7" s="11">
        <f t="shared" si="6"/>
        <v>3.790550076070387E-2</v>
      </c>
      <c r="L7" s="11"/>
    </row>
    <row r="8" spans="1:20" x14ac:dyDescent="0.25">
      <c r="A8" s="15">
        <v>34881</v>
      </c>
      <c r="B8" s="11">
        <v>5.75962</v>
      </c>
      <c r="C8" s="11">
        <v>5.7758900000000004</v>
      </c>
      <c r="D8" s="11">
        <f t="shared" si="0"/>
        <v>5.7677550000000002</v>
      </c>
      <c r="E8" s="11">
        <f t="shared" si="1"/>
        <v>2.227653309724742E-3</v>
      </c>
      <c r="F8" s="11">
        <f t="shared" si="2"/>
        <v>2.7061804952477564E-2</v>
      </c>
      <c r="G8" s="11"/>
      <c r="H8" s="11">
        <f t="shared" si="3"/>
        <v>2.231465045297476E-3</v>
      </c>
      <c r="I8" s="11">
        <f t="shared" si="4"/>
        <v>2.710868016966228E-2</v>
      </c>
      <c r="J8" s="11">
        <f t="shared" si="5"/>
        <v>2.231465045297476E-3</v>
      </c>
      <c r="K8" s="11">
        <f t="shared" si="6"/>
        <v>2.710868016966228E-2</v>
      </c>
      <c r="L8" s="11"/>
    </row>
    <row r="9" spans="1:20" x14ac:dyDescent="0.25">
      <c r="A9" s="15">
        <v>34912</v>
      </c>
      <c r="B9" s="11">
        <v>5.8017099999999999</v>
      </c>
      <c r="C9" s="11">
        <v>5.8166599999999997</v>
      </c>
      <c r="D9" s="11">
        <f t="shared" si="0"/>
        <v>5.8091849999999994</v>
      </c>
      <c r="E9" s="11">
        <f t="shared" si="1"/>
        <v>7.1830374209720382E-3</v>
      </c>
      <c r="F9" s="11">
        <f t="shared" si="2"/>
        <v>8.9684655405238622E-2</v>
      </c>
      <c r="G9" s="11"/>
      <c r="H9" s="11">
        <f t="shared" si="3"/>
        <v>7.0586524327851397E-3</v>
      </c>
      <c r="I9" s="11">
        <f t="shared" si="4"/>
        <v>8.8070866670669545E-2</v>
      </c>
      <c r="J9" s="11">
        <f t="shared" si="5"/>
        <v>7.0586524327851397E-3</v>
      </c>
      <c r="K9" s="11">
        <f t="shared" si="6"/>
        <v>8.8070866670669545E-2</v>
      </c>
      <c r="L9" s="11"/>
    </row>
    <row r="10" spans="1:20" x14ac:dyDescent="0.25">
      <c r="A10" s="15">
        <v>34943</v>
      </c>
      <c r="B10" s="11">
        <v>5.87913</v>
      </c>
      <c r="C10" s="11">
        <v>5.8972499999999997</v>
      </c>
      <c r="D10" s="11">
        <f t="shared" si="0"/>
        <v>5.8881899999999998</v>
      </c>
      <c r="E10" s="11">
        <f t="shared" si="1"/>
        <v>1.3600014459859811E-2</v>
      </c>
      <c r="F10" s="11">
        <f t="shared" si="2"/>
        <v>0.17597827008593736</v>
      </c>
      <c r="G10" s="11"/>
      <c r="H10" s="11">
        <f t="shared" si="3"/>
        <v>1.385503020633827E-2</v>
      </c>
      <c r="I10" s="11">
        <f t="shared" si="4"/>
        <v>0.17953361699715176</v>
      </c>
      <c r="J10" s="11">
        <f t="shared" si="5"/>
        <v>1.385503020633827E-2</v>
      </c>
      <c r="K10" s="11">
        <f t="shared" si="6"/>
        <v>0.17953361699715176</v>
      </c>
      <c r="L10" s="11"/>
    </row>
    <row r="11" spans="1:20" x14ac:dyDescent="0.25">
      <c r="A11" s="15">
        <v>34973</v>
      </c>
      <c r="B11" s="11">
        <v>5.9458700000000002</v>
      </c>
      <c r="C11" s="11">
        <v>5.9660799999999998</v>
      </c>
      <c r="D11" s="11">
        <f t="shared" si="0"/>
        <v>5.9559750000000005</v>
      </c>
      <c r="E11" s="11">
        <f t="shared" si="1"/>
        <v>1.1512026615989157E-2</v>
      </c>
      <c r="F11" s="11">
        <f t="shared" si="2"/>
        <v>0.14723558484274402</v>
      </c>
      <c r="G11" s="11"/>
      <c r="H11" s="11">
        <f t="shared" si="3"/>
        <v>1.1671541820339915E-2</v>
      </c>
      <c r="I11" s="11">
        <f t="shared" si="4"/>
        <v>0.14940849419264257</v>
      </c>
      <c r="J11" s="11">
        <f t="shared" si="5"/>
        <v>1.1671541820339915E-2</v>
      </c>
      <c r="K11" s="11">
        <f t="shared" si="6"/>
        <v>0.14940849419264257</v>
      </c>
      <c r="L11" s="11"/>
    </row>
    <row r="12" spans="1:20" x14ac:dyDescent="0.25">
      <c r="A12" s="15">
        <v>35004</v>
      </c>
      <c r="B12" s="11">
        <v>5.9872800000000002</v>
      </c>
      <c r="C12" s="11">
        <v>6.0097699999999996</v>
      </c>
      <c r="D12" s="11">
        <f t="shared" si="0"/>
        <v>5.9985249999999999</v>
      </c>
      <c r="E12" s="11">
        <f t="shared" si="1"/>
        <v>7.1440864006311333E-3</v>
      </c>
      <c r="F12" s="11">
        <f t="shared" si="2"/>
        <v>8.9179063463290298E-2</v>
      </c>
      <c r="G12" s="11"/>
      <c r="H12" s="11">
        <f t="shared" si="3"/>
        <v>7.323066402059597E-3</v>
      </c>
      <c r="I12" s="11">
        <f t="shared" si="4"/>
        <v>9.1504036696910873E-2</v>
      </c>
      <c r="J12" s="11">
        <f t="shared" si="5"/>
        <v>7.323066402059597E-3</v>
      </c>
      <c r="K12" s="11">
        <f t="shared" si="6"/>
        <v>9.1504036696910873E-2</v>
      </c>
      <c r="L12" s="11"/>
    </row>
    <row r="13" spans="1:20" x14ac:dyDescent="0.25">
      <c r="A13" s="15">
        <v>35034</v>
      </c>
      <c r="B13" s="11">
        <v>5.9245200000000002</v>
      </c>
      <c r="C13" s="11">
        <v>5.9446599999999998</v>
      </c>
      <c r="D13" s="11">
        <f t="shared" si="0"/>
        <v>5.93459</v>
      </c>
      <c r="E13" s="11">
        <f t="shared" si="1"/>
        <v>-1.0658453536494417E-2</v>
      </c>
      <c r="F13" s="11">
        <f t="shared" si="2"/>
        <v>-0.12066377033041364</v>
      </c>
      <c r="G13" s="11"/>
      <c r="H13" s="11">
        <f t="shared" si="3"/>
        <v>-1.083402526219801E-2</v>
      </c>
      <c r="I13" s="11">
        <f t="shared" si="4"/>
        <v>-0.12253454161638977</v>
      </c>
      <c r="J13" s="11">
        <f t="shared" si="5"/>
        <v>-1.083402526219801E-2</v>
      </c>
      <c r="K13" s="11">
        <f t="shared" si="6"/>
        <v>-0.12253454161638977</v>
      </c>
      <c r="L13" s="11"/>
    </row>
    <row r="14" spans="1:20" x14ac:dyDescent="0.25">
      <c r="A14" s="15">
        <v>35065</v>
      </c>
      <c r="B14" s="11">
        <v>6.0907</v>
      </c>
      <c r="C14" s="11">
        <v>6.1112500000000001</v>
      </c>
      <c r="D14" s="11">
        <f t="shared" si="0"/>
        <v>6.100975</v>
      </c>
      <c r="E14" s="11">
        <f t="shared" si="1"/>
        <v>2.8036477667370496E-2</v>
      </c>
      <c r="F14" s="11">
        <f t="shared" si="2"/>
        <v>0.39348500357927785</v>
      </c>
      <c r="G14" s="11">
        <f>(Tabla2[[#This Row],[Promedio simple]]/D2)-1</f>
        <v>6.3398951412177329E-2</v>
      </c>
      <c r="H14" s="11">
        <f t="shared" si="3"/>
        <v>2.802346980315118E-2</v>
      </c>
      <c r="I14" s="11">
        <f t="shared" si="4"/>
        <v>0.39327343518395574</v>
      </c>
      <c r="J14" s="11">
        <f t="shared" si="5"/>
        <v>2.802346980315118E-2</v>
      </c>
      <c r="K14" s="11">
        <f t="shared" si="6"/>
        <v>0.39327343518395574</v>
      </c>
      <c r="L14" s="11"/>
    </row>
    <row r="15" spans="1:20" x14ac:dyDescent="0.25">
      <c r="A15" s="15">
        <v>35096</v>
      </c>
      <c r="B15" s="11">
        <v>6.1587199999999998</v>
      </c>
      <c r="C15" s="11">
        <v>6.1738999999999997</v>
      </c>
      <c r="D15" s="11">
        <f t="shared" si="0"/>
        <v>6.1663099999999993</v>
      </c>
      <c r="E15" s="11">
        <f t="shared" si="1"/>
        <v>1.070894406221945E-2</v>
      </c>
      <c r="F15" s="11">
        <f t="shared" si="2"/>
        <v>0.13635311560441798</v>
      </c>
      <c r="G15" s="11">
        <f>(Tabla2[[#This Row],[Promedio simple]]/D3)-1</f>
        <v>7.8548527871014295E-2</v>
      </c>
      <c r="H15" s="11">
        <f t="shared" si="3"/>
        <v>1.0251585191245693E-2</v>
      </c>
      <c r="I15" s="11">
        <f t="shared" si="4"/>
        <v>0.13019787611167888</v>
      </c>
      <c r="J15" s="11">
        <f t="shared" si="5"/>
        <v>1.0251585191245693E-2</v>
      </c>
      <c r="K15" s="11">
        <f t="shared" si="6"/>
        <v>0.13019787611167888</v>
      </c>
      <c r="L15" s="11"/>
    </row>
    <row r="16" spans="1:20" x14ac:dyDescent="0.25">
      <c r="A16" s="15">
        <v>35125</v>
      </c>
      <c r="B16" s="11">
        <v>6.1739800000000002</v>
      </c>
      <c r="C16" s="11">
        <v>6.1907100000000002</v>
      </c>
      <c r="D16" s="11">
        <f t="shared" si="0"/>
        <v>6.1823449999999998</v>
      </c>
      <c r="E16" s="11">
        <f t="shared" si="1"/>
        <v>2.6004206729794976E-3</v>
      </c>
      <c r="F16" s="11">
        <f t="shared" si="2"/>
        <v>3.1655243788996978E-2</v>
      </c>
      <c r="G16" s="11">
        <f>(Tabla2[[#This Row],[Promedio simple]]/D4)-1</f>
        <v>8.5602781460442312E-2</v>
      </c>
      <c r="H16" s="11">
        <f t="shared" si="3"/>
        <v>2.7227522311668029E-3</v>
      </c>
      <c r="I16" s="11">
        <f t="shared" si="4"/>
        <v>3.3166777813367077E-2</v>
      </c>
      <c r="J16" s="11">
        <f t="shared" si="5"/>
        <v>2.7227522311668029E-3</v>
      </c>
      <c r="K16" s="11">
        <f t="shared" si="6"/>
        <v>3.3166777813367077E-2</v>
      </c>
      <c r="L16" s="11"/>
    </row>
    <row r="17" spans="1:12" x14ac:dyDescent="0.25">
      <c r="A17" s="15">
        <v>35156</v>
      </c>
      <c r="B17" s="11">
        <v>6.1278199999999998</v>
      </c>
      <c r="C17" s="11">
        <v>6.1431199999999997</v>
      </c>
      <c r="D17" s="11">
        <f t="shared" si="0"/>
        <v>6.1354699999999998</v>
      </c>
      <c r="E17" s="11">
        <f t="shared" si="1"/>
        <v>-7.5820744393915174E-3</v>
      </c>
      <c r="F17" s="11">
        <f t="shared" si="2"/>
        <v>-8.7284971735949402E-2</v>
      </c>
      <c r="G17" s="11">
        <f>(Tabla2[[#This Row],[Promedio simple]]/D5)-1</f>
        <v>7.0501099207872286E-2</v>
      </c>
      <c r="H17" s="11">
        <f t="shared" si="3"/>
        <v>-7.6873250402620386E-3</v>
      </c>
      <c r="I17" s="11">
        <f t="shared" si="4"/>
        <v>-8.8445867222082808E-2</v>
      </c>
      <c r="J17" s="11">
        <f t="shared" si="5"/>
        <v>-7.6873250402620386E-3</v>
      </c>
      <c r="K17" s="11">
        <f t="shared" si="6"/>
        <v>-8.8445867222082808E-2</v>
      </c>
      <c r="L17" s="11"/>
    </row>
    <row r="18" spans="1:12" x14ac:dyDescent="0.25">
      <c r="A18" s="15">
        <v>35186</v>
      </c>
      <c r="B18" s="11">
        <v>6.0805699999999998</v>
      </c>
      <c r="C18" s="11">
        <v>6.0943899999999998</v>
      </c>
      <c r="D18" s="11">
        <f t="shared" si="0"/>
        <v>6.0874799999999993</v>
      </c>
      <c r="E18" s="11">
        <f t="shared" si="1"/>
        <v>-7.8217316684786597E-3</v>
      </c>
      <c r="F18" s="11">
        <f t="shared" si="2"/>
        <v>-8.9926380648393311E-2</v>
      </c>
      <c r="G18" s="11">
        <f>(Tabla2[[#This Row],[Promedio simple]]/D6)-1</f>
        <v>6.1104109689328556E-2</v>
      </c>
      <c r="H18" s="11">
        <f t="shared" si="3"/>
        <v>-7.9324512625505994E-3</v>
      </c>
      <c r="I18" s="11">
        <f t="shared" si="4"/>
        <v>-9.1144320977801896E-2</v>
      </c>
      <c r="J18" s="11">
        <f t="shared" si="5"/>
        <v>-7.9324512625505994E-3</v>
      </c>
      <c r="K18" s="11">
        <f t="shared" si="6"/>
        <v>-9.1144320977801896E-2</v>
      </c>
      <c r="L18" s="11"/>
    </row>
    <row r="19" spans="1:12" x14ac:dyDescent="0.25">
      <c r="A19" s="15">
        <v>35217</v>
      </c>
      <c r="B19" s="11">
        <v>6.1228600000000002</v>
      </c>
      <c r="C19" s="11">
        <v>6.1357100000000004</v>
      </c>
      <c r="D19" s="11">
        <f t="shared" si="0"/>
        <v>6.1292850000000003</v>
      </c>
      <c r="E19" s="11">
        <f t="shared" si="1"/>
        <v>6.8673736915769723E-3</v>
      </c>
      <c r="F19" s="11">
        <f t="shared" si="2"/>
        <v>8.5593463274514781E-2</v>
      </c>
      <c r="G19" s="11">
        <f>(Tabla2[[#This Row],[Promedio simple]]/D7)-1</f>
        <v>6.5048519227411061E-2</v>
      </c>
      <c r="H19" s="11">
        <f t="shared" si="3"/>
        <v>6.7800058742548686E-3</v>
      </c>
      <c r="I19" s="11">
        <f t="shared" si="4"/>
        <v>8.4463614214132843E-2</v>
      </c>
      <c r="J19" s="11">
        <f t="shared" si="5"/>
        <v>6.7800058742548686E-3</v>
      </c>
      <c r="K19" s="11">
        <f t="shared" si="6"/>
        <v>8.4463614214132843E-2</v>
      </c>
      <c r="L19" s="11"/>
    </row>
    <row r="20" spans="1:12" x14ac:dyDescent="0.25">
      <c r="A20" s="15">
        <v>35247</v>
      </c>
      <c r="B20" s="11">
        <v>6.08948</v>
      </c>
      <c r="C20" s="11">
        <v>6.1023300000000003</v>
      </c>
      <c r="D20" s="11">
        <f t="shared" si="0"/>
        <v>6.0959050000000001</v>
      </c>
      <c r="E20" s="11">
        <f t="shared" si="1"/>
        <v>-5.4459859510530562E-3</v>
      </c>
      <c r="F20" s="11">
        <f t="shared" si="2"/>
        <v>-6.342945606864725E-2</v>
      </c>
      <c r="G20" s="11">
        <f>(Tabla2[[#This Row],[Promedio simple]]/D8)-1</f>
        <v>5.6893886789574077E-2</v>
      </c>
      <c r="H20" s="11">
        <f t="shared" si="3"/>
        <v>-5.440283194609985E-3</v>
      </c>
      <c r="I20" s="11">
        <f t="shared" si="4"/>
        <v>-6.3365010674174216E-2</v>
      </c>
      <c r="J20" s="11">
        <f t="shared" si="5"/>
        <v>-5.440283194609985E-3</v>
      </c>
      <c r="K20" s="11">
        <f t="shared" si="6"/>
        <v>-6.3365010674174216E-2</v>
      </c>
      <c r="L20" s="11"/>
    </row>
    <row r="21" spans="1:12" x14ac:dyDescent="0.25">
      <c r="A21" s="15">
        <v>35278</v>
      </c>
      <c r="B21" s="11">
        <v>6.0686799999999996</v>
      </c>
      <c r="C21" s="11">
        <v>6.0809899999999999</v>
      </c>
      <c r="D21" s="11">
        <f t="shared" si="0"/>
        <v>6.0748350000000002</v>
      </c>
      <c r="E21" s="11">
        <f t="shared" si="1"/>
        <v>-3.4564186941890007E-3</v>
      </c>
      <c r="F21" s="11">
        <f t="shared" si="2"/>
        <v>-4.0697547791542443E-2</v>
      </c>
      <c r="G21" s="11">
        <f>(Tabla2[[#This Row],[Promedio simple]]/D9)-1</f>
        <v>4.5729306262410452E-2</v>
      </c>
      <c r="H21" s="11">
        <f t="shared" si="3"/>
        <v>-3.4970249068798642E-3</v>
      </c>
      <c r="I21" s="11">
        <f t="shared" si="4"/>
        <v>-4.1166507642041772E-2</v>
      </c>
      <c r="J21" s="11">
        <f t="shared" si="5"/>
        <v>-3.4970249068798642E-3</v>
      </c>
      <c r="K21" s="11">
        <f t="shared" si="6"/>
        <v>-4.1166507642041772E-2</v>
      </c>
      <c r="L21" s="11"/>
    </row>
    <row r="22" spans="1:12" x14ac:dyDescent="0.25">
      <c r="A22" s="15">
        <v>35309</v>
      </c>
      <c r="B22" s="11">
        <v>6.0430900000000003</v>
      </c>
      <c r="C22" s="11">
        <v>6.0557499999999997</v>
      </c>
      <c r="D22" s="11">
        <f t="shared" si="0"/>
        <v>6.0494199999999996</v>
      </c>
      <c r="E22" s="11">
        <f t="shared" si="1"/>
        <v>-4.1836527247243183E-3</v>
      </c>
      <c r="F22" s="11">
        <f t="shared" si="2"/>
        <v>-4.9064597132277288E-2</v>
      </c>
      <c r="G22" s="11">
        <f>(Tabla2[[#This Row],[Promedio simple]]/D10)-1</f>
        <v>2.7381928911940578E-2</v>
      </c>
      <c r="H22" s="11">
        <f t="shared" si="3"/>
        <v>-4.1506399451405329E-3</v>
      </c>
      <c r="I22" s="11">
        <f t="shared" si="4"/>
        <v>-4.8686229226683198E-2</v>
      </c>
      <c r="J22" s="11">
        <f t="shared" si="5"/>
        <v>-4.1506399451405329E-3</v>
      </c>
      <c r="K22" s="11">
        <f t="shared" si="6"/>
        <v>-4.8686229226683198E-2</v>
      </c>
      <c r="L22" s="11"/>
    </row>
    <row r="23" spans="1:12" x14ac:dyDescent="0.25">
      <c r="A23" s="15">
        <v>35339</v>
      </c>
      <c r="B23" s="11">
        <v>6.0505199999999997</v>
      </c>
      <c r="C23" s="11">
        <v>6.0634399999999999</v>
      </c>
      <c r="D23" s="11">
        <f t="shared" si="0"/>
        <v>6.0569799999999994</v>
      </c>
      <c r="E23" s="11">
        <f t="shared" si="1"/>
        <v>1.2497065834409238E-3</v>
      </c>
      <c r="F23" s="11">
        <f t="shared" si="2"/>
        <v>1.509998618800612E-2</v>
      </c>
      <c r="G23" s="11">
        <f>(Tabla2[[#This Row],[Promedio simple]]/D11)-1</f>
        <v>1.6958600397080081E-2</v>
      </c>
      <c r="H23" s="11">
        <f t="shared" si="3"/>
        <v>1.2698674813194089E-3</v>
      </c>
      <c r="I23" s="11">
        <f t="shared" si="4"/>
        <v>1.5345290754564811E-2</v>
      </c>
      <c r="J23" s="11">
        <f t="shared" si="5"/>
        <v>1.2698674813194089E-3</v>
      </c>
      <c r="K23" s="11">
        <f t="shared" si="6"/>
        <v>1.5345290754564811E-2</v>
      </c>
      <c r="L23" s="11"/>
    </row>
    <row r="24" spans="1:12" x14ac:dyDescent="0.25">
      <c r="A24" s="15">
        <v>35370</v>
      </c>
      <c r="B24" s="11">
        <v>6.0066199999999998</v>
      </c>
      <c r="C24" s="11">
        <v>6.0213900000000002</v>
      </c>
      <c r="D24" s="11">
        <f t="shared" si="0"/>
        <v>6.014005</v>
      </c>
      <c r="E24" s="11">
        <f t="shared" si="1"/>
        <v>-7.0951200103021028E-3</v>
      </c>
      <c r="F24" s="11">
        <f t="shared" si="2"/>
        <v>-8.1896289949400458E-2</v>
      </c>
      <c r="G24" s="11">
        <f>(Tabla2[[#This Row],[Promedio simple]]/D12)-1</f>
        <v>2.5806344059582376E-3</v>
      </c>
      <c r="H24" s="11">
        <f t="shared" si="3"/>
        <v>-6.9350071906375543E-3</v>
      </c>
      <c r="I24" s="11">
        <f t="shared" si="4"/>
        <v>-8.0118106078189477E-2</v>
      </c>
      <c r="J24" s="11">
        <f t="shared" si="5"/>
        <v>-6.9350071906375543E-3</v>
      </c>
      <c r="K24" s="11">
        <f t="shared" si="6"/>
        <v>-8.0118106078189477E-2</v>
      </c>
      <c r="L24" s="11"/>
    </row>
    <row r="25" spans="1:12" x14ac:dyDescent="0.25">
      <c r="A25" s="15">
        <v>35400</v>
      </c>
      <c r="B25" s="11">
        <v>5.9946999999999999</v>
      </c>
      <c r="C25" s="11">
        <v>6.0079200000000004</v>
      </c>
      <c r="D25" s="11">
        <f t="shared" si="0"/>
        <v>6.0013100000000001</v>
      </c>
      <c r="E25" s="11">
        <f t="shared" si="1"/>
        <v>-2.11090612661613E-3</v>
      </c>
      <c r="F25" s="11">
        <f t="shared" si="2"/>
        <v>-2.5038842024088681E-2</v>
      </c>
      <c r="G25" s="11">
        <f>(Tabla2[[#This Row],[Promedio simple]]/D13)-1</f>
        <v>1.1242562670715328E-2</v>
      </c>
      <c r="H25" s="11">
        <f t="shared" si="3"/>
        <v>-2.2370250058540986E-3</v>
      </c>
      <c r="I25" s="11">
        <f t="shared" si="4"/>
        <v>-2.6516468014754047E-2</v>
      </c>
      <c r="J25" s="11">
        <f t="shared" si="5"/>
        <v>-2.2370250058540986E-3</v>
      </c>
      <c r="K25" s="11">
        <f t="shared" si="6"/>
        <v>-2.6516468014754047E-2</v>
      </c>
      <c r="L25" s="11"/>
    </row>
    <row r="26" spans="1:12" x14ac:dyDescent="0.25">
      <c r="A26" s="15">
        <v>35431</v>
      </c>
      <c r="B26" s="11">
        <v>6.0530400000000002</v>
      </c>
      <c r="C26" s="11">
        <v>6.0665100000000001</v>
      </c>
      <c r="D26" s="11">
        <f t="shared" si="0"/>
        <v>6.0597750000000001</v>
      </c>
      <c r="E26" s="11">
        <f t="shared" si="1"/>
        <v>9.7420396546754606E-3</v>
      </c>
      <c r="F26" s="11">
        <f t="shared" si="2"/>
        <v>0.12337629906121106</v>
      </c>
      <c r="G26" s="11">
        <f>(Tabla2[[#This Row],[Promedio simple]]/D14)-1</f>
        <v>-6.7530189846705113E-3</v>
      </c>
      <c r="H26" s="11">
        <f t="shared" si="3"/>
        <v>9.7521271921063857E-3</v>
      </c>
      <c r="I26" s="11">
        <f t="shared" si="4"/>
        <v>0.12351097967503488</v>
      </c>
      <c r="J26" s="11">
        <f t="shared" si="5"/>
        <v>9.7521271921063857E-3</v>
      </c>
      <c r="K26" s="11">
        <f t="shared" si="6"/>
        <v>0.12351097967503488</v>
      </c>
      <c r="L26" s="11"/>
    </row>
    <row r="27" spans="1:12" x14ac:dyDescent="0.25">
      <c r="A27" s="15">
        <v>35462</v>
      </c>
      <c r="B27" s="11">
        <v>6.0906799999999999</v>
      </c>
      <c r="C27" s="11">
        <v>6.1033600000000003</v>
      </c>
      <c r="D27" s="11">
        <f t="shared" si="0"/>
        <v>6.0970200000000006</v>
      </c>
      <c r="E27" s="11">
        <f t="shared" si="1"/>
        <v>6.146267806973027E-3</v>
      </c>
      <c r="F27" s="11">
        <f t="shared" si="2"/>
        <v>7.6300263939096391E-2</v>
      </c>
      <c r="G27" s="11">
        <f>(Tabla2[[#This Row],[Promedio simple]]/D15)-1</f>
        <v>-1.1236866132257162E-2</v>
      </c>
      <c r="H27" s="11">
        <f t="shared" si="3"/>
        <v>6.0743326888113014E-3</v>
      </c>
      <c r="I27" s="11">
        <f t="shared" si="4"/>
        <v>7.5377217046283862E-2</v>
      </c>
      <c r="J27" s="11">
        <f t="shared" si="5"/>
        <v>6.0743326888113014E-3</v>
      </c>
      <c r="K27" s="11">
        <f t="shared" si="6"/>
        <v>7.5377217046283862E-2</v>
      </c>
      <c r="L27" s="11"/>
    </row>
    <row r="28" spans="1:12" x14ac:dyDescent="0.25">
      <c r="A28" s="15">
        <v>35490</v>
      </c>
      <c r="B28" s="11">
        <v>5.9953900000000004</v>
      </c>
      <c r="C28" s="11">
        <v>6.0121599999999997</v>
      </c>
      <c r="D28" s="11">
        <f t="shared" si="0"/>
        <v>6.0037750000000001</v>
      </c>
      <c r="E28" s="11">
        <f t="shared" si="1"/>
        <v>-1.5293536842588717E-2</v>
      </c>
      <c r="F28" s="11">
        <f t="shared" si="2"/>
        <v>-0.16884607283699626</v>
      </c>
      <c r="G28" s="11">
        <f>(Tabla2[[#This Row],[Promedio simple]]/D16)-1</f>
        <v>-2.8883862029699059E-2</v>
      </c>
      <c r="H28" s="11">
        <f t="shared" si="3"/>
        <v>-1.4942589000157436E-2</v>
      </c>
      <c r="I28" s="11">
        <f t="shared" si="4"/>
        <v>-0.16528443322491038</v>
      </c>
      <c r="J28" s="11">
        <f t="shared" si="5"/>
        <v>-1.4942589000157436E-2</v>
      </c>
      <c r="K28" s="11">
        <f t="shared" si="6"/>
        <v>-0.16528443322491038</v>
      </c>
      <c r="L28" s="11"/>
    </row>
    <row r="29" spans="1:12" x14ac:dyDescent="0.25">
      <c r="A29" s="15">
        <v>35521</v>
      </c>
      <c r="B29" s="11">
        <v>5.9967699999999997</v>
      </c>
      <c r="C29" s="11">
        <v>6.0098799999999999</v>
      </c>
      <c r="D29" s="11">
        <f t="shared" si="0"/>
        <v>6.0033250000000002</v>
      </c>
      <c r="E29" s="11">
        <f t="shared" si="1"/>
        <v>-7.495284217007292E-5</v>
      </c>
      <c r="F29" s="11">
        <f t="shared" si="2"/>
        <v>-8.9906341537826506E-4</v>
      </c>
      <c r="G29" s="11">
        <f>(Tabla2[[#This Row],[Promedio simple]]/D17)-1</f>
        <v>-2.153787729383394E-2</v>
      </c>
      <c r="H29" s="11">
        <f t="shared" si="3"/>
        <v>-3.7923142431339762E-4</v>
      </c>
      <c r="I29" s="11">
        <f t="shared" si="4"/>
        <v>-4.5412971930383073E-3</v>
      </c>
      <c r="J29" s="11">
        <f t="shared" si="5"/>
        <v>-3.7923142431339762E-4</v>
      </c>
      <c r="K29" s="11">
        <f t="shared" si="6"/>
        <v>-4.5412971930383073E-3</v>
      </c>
      <c r="L29" s="11"/>
    </row>
    <row r="30" spans="1:12" x14ac:dyDescent="0.25">
      <c r="A30" s="15">
        <v>35551</v>
      </c>
      <c r="B30" s="11">
        <v>5.9756499999999999</v>
      </c>
      <c r="C30" s="11">
        <v>5.9883600000000001</v>
      </c>
      <c r="D30" s="11">
        <f t="shared" si="0"/>
        <v>5.982005</v>
      </c>
      <c r="E30" s="11">
        <f t="shared" si="1"/>
        <v>-3.5513652850712729E-3</v>
      </c>
      <c r="F30" s="11">
        <f t="shared" si="2"/>
        <v>-4.1793754145236783E-2</v>
      </c>
      <c r="G30" s="11">
        <f>(Tabla2[[#This Row],[Promedio simple]]/D18)-1</f>
        <v>-1.7326545631361268E-2</v>
      </c>
      <c r="H30" s="11">
        <f t="shared" si="3"/>
        <v>-3.5807703315207107E-3</v>
      </c>
      <c r="I30" s="11">
        <f t="shared" si="4"/>
        <v>-4.2133017310897469E-2</v>
      </c>
      <c r="J30" s="11">
        <f t="shared" si="5"/>
        <v>-3.5807703315207107E-3</v>
      </c>
      <c r="K30" s="11">
        <f t="shared" si="6"/>
        <v>-4.2133017310897469E-2</v>
      </c>
      <c r="L30" s="11"/>
    </row>
    <row r="31" spans="1:12" x14ac:dyDescent="0.25">
      <c r="A31" s="15">
        <v>35582</v>
      </c>
      <c r="B31" s="11">
        <v>5.92258</v>
      </c>
      <c r="C31" s="11">
        <v>5.9352499999999999</v>
      </c>
      <c r="D31" s="11">
        <f t="shared" si="0"/>
        <v>5.9289149999999999</v>
      </c>
      <c r="E31" s="11">
        <f t="shared" si="1"/>
        <v>-8.8749507899107405E-3</v>
      </c>
      <c r="F31" s="11">
        <f t="shared" si="2"/>
        <v>-0.10145169543818122</v>
      </c>
      <c r="G31" s="11">
        <f>(Tabla2[[#This Row],[Promedio simple]]/D19)-1</f>
        <v>-3.2690599311338997E-2</v>
      </c>
      <c r="H31" s="11">
        <f t="shared" si="3"/>
        <v>-8.8688722788877739E-3</v>
      </c>
      <c r="I31" s="11">
        <f t="shared" si="4"/>
        <v>-0.10138556428732992</v>
      </c>
      <c r="J31" s="11">
        <f t="shared" si="5"/>
        <v>-8.8688722788877739E-3</v>
      </c>
      <c r="K31" s="11">
        <f t="shared" si="6"/>
        <v>-0.10138556428732992</v>
      </c>
      <c r="L31" s="11"/>
    </row>
    <row r="32" spans="1:12" x14ac:dyDescent="0.25">
      <c r="A32" s="15">
        <v>35612</v>
      </c>
      <c r="B32" s="11">
        <v>5.9535099999999996</v>
      </c>
      <c r="C32" s="11">
        <v>5.9683000000000002</v>
      </c>
      <c r="D32" s="11">
        <f t="shared" si="0"/>
        <v>5.9609050000000003</v>
      </c>
      <c r="E32" s="11">
        <f t="shared" si="1"/>
        <v>5.3955909302123573E-3</v>
      </c>
      <c r="F32" s="11">
        <f t="shared" si="2"/>
        <v>6.6703490127677956E-2</v>
      </c>
      <c r="G32" s="11">
        <f>(Tabla2[[#This Row],[Promedio simple]]/D20)-1</f>
        <v>-2.2146014414594628E-2</v>
      </c>
      <c r="H32" s="11">
        <f t="shared" si="3"/>
        <v>5.568425929826093E-3</v>
      </c>
      <c r="I32" s="11">
        <f t="shared" si="4"/>
        <v>6.89060632813292E-2</v>
      </c>
      <c r="J32" s="11">
        <f t="shared" si="5"/>
        <v>5.568425929826093E-3</v>
      </c>
      <c r="K32" s="11">
        <f t="shared" si="6"/>
        <v>6.89060632813292E-2</v>
      </c>
      <c r="L32" s="11"/>
    </row>
    <row r="33" spans="1:12" x14ac:dyDescent="0.25">
      <c r="A33" s="15">
        <v>35643</v>
      </c>
      <c r="B33" s="11">
        <v>6.0721699999999998</v>
      </c>
      <c r="C33" s="11">
        <v>6.0852599999999999</v>
      </c>
      <c r="D33" s="11">
        <f t="shared" si="0"/>
        <v>6.0787149999999999</v>
      </c>
      <c r="E33" s="11">
        <f t="shared" si="1"/>
        <v>1.9763777480097389E-2</v>
      </c>
      <c r="F33" s="11">
        <f t="shared" si="2"/>
        <v>0.26472172435039143</v>
      </c>
      <c r="G33" s="11">
        <f>(Tabla2[[#This Row],[Promedio simple]]/D21)-1</f>
        <v>6.3870047499237081E-4</v>
      </c>
      <c r="H33" s="11">
        <f t="shared" si="3"/>
        <v>1.9596870130522914E-2</v>
      </c>
      <c r="I33" s="11">
        <f t="shared" si="4"/>
        <v>0.26223995629770247</v>
      </c>
      <c r="J33" s="11">
        <f t="shared" si="5"/>
        <v>1.9596870130522914E-2</v>
      </c>
      <c r="K33" s="11">
        <f t="shared" si="6"/>
        <v>0.26223995629770247</v>
      </c>
      <c r="L33" s="11"/>
    </row>
    <row r="34" spans="1:12" x14ac:dyDescent="0.25">
      <c r="A34" s="15">
        <v>35674</v>
      </c>
      <c r="B34" s="11">
        <v>6.1045800000000003</v>
      </c>
      <c r="C34" s="11">
        <v>6.1185799999999997</v>
      </c>
      <c r="D34" s="11">
        <f t="shared" si="0"/>
        <v>6.11158</v>
      </c>
      <c r="E34" s="11">
        <f t="shared" si="1"/>
        <v>5.4065703030985457E-3</v>
      </c>
      <c r="F34" s="11">
        <f t="shared" si="2"/>
        <v>6.6843285117163864E-2</v>
      </c>
      <c r="G34" s="11">
        <f>(Tabla2[[#This Row],[Promedio simple]]/D22)-1</f>
        <v>1.0275365241626533E-2</v>
      </c>
      <c r="H34" s="11">
        <f t="shared" si="3"/>
        <v>5.4755261073478056E-3</v>
      </c>
      <c r="I34" s="11">
        <f t="shared" si="4"/>
        <v>6.7721649694468589E-2</v>
      </c>
      <c r="J34" s="11">
        <f t="shared" si="5"/>
        <v>5.4755261073478056E-3</v>
      </c>
      <c r="K34" s="11">
        <f t="shared" si="6"/>
        <v>6.7721649694468589E-2</v>
      </c>
      <c r="L34" s="11"/>
    </row>
    <row r="35" spans="1:12" x14ac:dyDescent="0.25">
      <c r="A35" s="15">
        <v>35704</v>
      </c>
      <c r="B35" s="11">
        <v>6.1467999999999998</v>
      </c>
      <c r="C35" s="11">
        <v>6.1121499999999997</v>
      </c>
      <c r="D35" s="11">
        <f t="shared" si="0"/>
        <v>6.1294749999999993</v>
      </c>
      <c r="E35" s="11">
        <f t="shared" si="1"/>
        <v>2.9280480661300068E-3</v>
      </c>
      <c r="F35" s="11">
        <f t="shared" si="2"/>
        <v>3.5707984844937313E-2</v>
      </c>
      <c r="G35" s="11">
        <f>(Tabla2[[#This Row],[Promedio simple]]/D23)-1</f>
        <v>1.196883595455156E-2</v>
      </c>
      <c r="H35" s="11">
        <f t="shared" si="3"/>
        <v>-1.0508974304495045E-3</v>
      </c>
      <c r="I35" s="11">
        <f t="shared" si="4"/>
        <v>-1.2538134456730687E-2</v>
      </c>
      <c r="J35" s="11">
        <f t="shared" si="5"/>
        <v>-1.0508974304495045E-3</v>
      </c>
      <c r="K35" s="11">
        <f t="shared" si="6"/>
        <v>-1.2538134456730687E-2</v>
      </c>
      <c r="L35" s="11"/>
    </row>
    <row r="36" spans="1:12" x14ac:dyDescent="0.25">
      <c r="A36" s="15">
        <v>35735</v>
      </c>
      <c r="B36" s="11">
        <v>6.2105899999999998</v>
      </c>
      <c r="C36" s="11">
        <v>6.2272100000000004</v>
      </c>
      <c r="D36" s="11">
        <f t="shared" si="0"/>
        <v>6.2188999999999997</v>
      </c>
      <c r="E36" s="11">
        <f t="shared" si="1"/>
        <v>1.4589340848930821E-2</v>
      </c>
      <c r="F36" s="11">
        <f t="shared" si="2"/>
        <v>0.18982624509900314</v>
      </c>
      <c r="G36" s="11">
        <f>(Tabla2[[#This Row],[Promedio simple]]/D24)-1</f>
        <v>3.4069642442930981E-2</v>
      </c>
      <c r="H36" s="11">
        <f t="shared" si="3"/>
        <v>1.8824799784036728E-2</v>
      </c>
      <c r="I36" s="11">
        <f t="shared" si="4"/>
        <v>0.25081791801381126</v>
      </c>
      <c r="J36" s="11">
        <f t="shared" si="5"/>
        <v>1.8824799784036728E-2</v>
      </c>
      <c r="K36" s="11">
        <f t="shared" si="6"/>
        <v>0.25081791801381126</v>
      </c>
      <c r="L36" s="11"/>
    </row>
    <row r="37" spans="1:12" x14ac:dyDescent="0.25">
      <c r="A37" s="15">
        <v>35765</v>
      </c>
      <c r="B37" s="11">
        <v>6.1818600000000004</v>
      </c>
      <c r="C37" s="11">
        <v>6.1975899999999999</v>
      </c>
      <c r="D37" s="11">
        <f t="shared" si="0"/>
        <v>6.1897250000000001</v>
      </c>
      <c r="E37" s="11">
        <f t="shared" si="1"/>
        <v>-4.6913441283827906E-3</v>
      </c>
      <c r="F37" s="11">
        <f t="shared" si="2"/>
        <v>-5.4866031813411764E-2</v>
      </c>
      <c r="G37" s="11">
        <f>(Tabla2[[#This Row],[Promedio simple]]/D25)-1</f>
        <v>3.1395645284112872E-2</v>
      </c>
      <c r="H37" s="11">
        <f t="shared" si="3"/>
        <v>-4.7565442630006505E-3</v>
      </c>
      <c r="I37" s="11">
        <f t="shared" si="4"/>
        <v>-5.5608724013822219E-2</v>
      </c>
      <c r="J37" s="11">
        <f t="shared" si="5"/>
        <v>-4.7565442630006505E-3</v>
      </c>
      <c r="K37" s="11">
        <f t="shared" si="6"/>
        <v>-5.5608724013822219E-2</v>
      </c>
      <c r="L37" s="11"/>
    </row>
    <row r="38" spans="1:12" x14ac:dyDescent="0.25">
      <c r="A38" s="15">
        <v>35796</v>
      </c>
      <c r="B38" s="11">
        <v>6.2517399999999999</v>
      </c>
      <c r="C38" s="11">
        <v>6.2643399999999998</v>
      </c>
      <c r="D38" s="11">
        <f t="shared" si="0"/>
        <v>6.2580399999999994</v>
      </c>
      <c r="E38" s="11">
        <f t="shared" si="1"/>
        <v>1.1036839277996924E-2</v>
      </c>
      <c r="F38" s="11">
        <f t="shared" si="2"/>
        <v>0.14078489964480023</v>
      </c>
      <c r="G38" s="11">
        <f>(Tabla2[[#This Row],[Promedio simple]]/D26)-1</f>
        <v>3.2718211484749737E-2</v>
      </c>
      <c r="H38" s="11">
        <f t="shared" si="3"/>
        <v>1.077031555814445E-2</v>
      </c>
      <c r="I38" s="11">
        <f t="shared" si="4"/>
        <v>0.13718140137118762</v>
      </c>
      <c r="J38" s="11">
        <f t="shared" si="5"/>
        <v>1.077031555814445E-2</v>
      </c>
      <c r="K38" s="11">
        <f t="shared" si="6"/>
        <v>0.13718140137118762</v>
      </c>
      <c r="L38" s="11"/>
    </row>
    <row r="39" spans="1:12" x14ac:dyDescent="0.25">
      <c r="A39" s="15">
        <v>35827</v>
      </c>
      <c r="B39" s="11">
        <v>6.2101300000000004</v>
      </c>
      <c r="C39" s="11">
        <v>6.2232500000000002</v>
      </c>
      <c r="D39" s="11">
        <f t="shared" si="0"/>
        <v>6.2166899999999998</v>
      </c>
      <c r="E39" s="11">
        <f t="shared" si="1"/>
        <v>-6.6075001118560683E-3</v>
      </c>
      <c r="F39" s="11">
        <f t="shared" si="2"/>
        <v>-7.6471034894957102E-2</v>
      </c>
      <c r="G39" s="11">
        <f>(Tabla2[[#This Row],[Promedio simple]]/D27)-1</f>
        <v>1.9627621362567238E-2</v>
      </c>
      <c r="H39" s="11">
        <f t="shared" si="3"/>
        <v>-6.559350226839511E-3</v>
      </c>
      <c r="I39" s="11">
        <f t="shared" si="4"/>
        <v>-7.5933728604979156E-2</v>
      </c>
      <c r="J39" s="11">
        <f t="shared" si="5"/>
        <v>-6.559350226839511E-3</v>
      </c>
      <c r="K39" s="11">
        <f t="shared" si="6"/>
        <v>-7.5933728604979156E-2</v>
      </c>
      <c r="L39" s="11"/>
    </row>
    <row r="40" spans="1:12" x14ac:dyDescent="0.25">
      <c r="A40" s="15">
        <v>35855</v>
      </c>
      <c r="B40" s="11">
        <v>6.2676499999999997</v>
      </c>
      <c r="C40" s="11">
        <v>6.2795100000000001</v>
      </c>
      <c r="D40" s="11">
        <f t="shared" si="0"/>
        <v>6.2735799999999999</v>
      </c>
      <c r="E40" s="11">
        <f t="shared" si="1"/>
        <v>9.151172086753645E-3</v>
      </c>
      <c r="F40" s="11">
        <f t="shared" si="2"/>
        <v>0.11551328677971751</v>
      </c>
      <c r="G40" s="11">
        <f>(Tabla2[[#This Row],[Promedio simple]]/D28)-1</f>
        <v>4.4939225737140376E-2</v>
      </c>
      <c r="H40" s="11">
        <f t="shared" si="3"/>
        <v>9.0402924516932437E-3</v>
      </c>
      <c r="I40" s="11">
        <f t="shared" si="4"/>
        <v>0.11404338227212363</v>
      </c>
      <c r="J40" s="11">
        <f t="shared" si="5"/>
        <v>9.0402924516932437E-3</v>
      </c>
      <c r="K40" s="11">
        <f t="shared" si="6"/>
        <v>0.11404338227212363</v>
      </c>
      <c r="L40" s="11"/>
    </row>
    <row r="41" spans="1:12" x14ac:dyDescent="0.25">
      <c r="A41" s="15">
        <v>35886</v>
      </c>
      <c r="B41" s="11">
        <v>6.2801299999999998</v>
      </c>
      <c r="C41" s="11">
        <v>6.2980999999999998</v>
      </c>
      <c r="D41" s="11">
        <f t="shared" si="0"/>
        <v>6.2891149999999998</v>
      </c>
      <c r="E41" s="11">
        <f t="shared" si="1"/>
        <v>2.4762575754193605E-3</v>
      </c>
      <c r="F41" s="11">
        <f t="shared" si="2"/>
        <v>3.0123152284722066E-2</v>
      </c>
      <c r="G41" s="11">
        <f>(Tabla2[[#This Row],[Promedio simple]]/D29)-1</f>
        <v>4.7605285404338282E-2</v>
      </c>
      <c r="H41" s="11">
        <f t="shared" si="3"/>
        <v>2.9604220711487716E-3</v>
      </c>
      <c r="I41" s="11">
        <f t="shared" si="4"/>
        <v>3.6109241573524242E-2</v>
      </c>
      <c r="J41" s="11">
        <f t="shared" si="5"/>
        <v>2.9604220711487716E-3</v>
      </c>
      <c r="K41" s="11">
        <f t="shared" si="6"/>
        <v>3.6109241573524242E-2</v>
      </c>
      <c r="L41" s="11"/>
    </row>
    <row r="42" spans="1:12" x14ac:dyDescent="0.25">
      <c r="A42" s="15">
        <v>35916</v>
      </c>
      <c r="B42" s="11">
        <v>6.2756400000000001</v>
      </c>
      <c r="C42" s="11">
        <v>6.2862299999999998</v>
      </c>
      <c r="D42" s="11">
        <f t="shared" si="0"/>
        <v>6.2809349999999995</v>
      </c>
      <c r="E42" s="11">
        <f t="shared" si="1"/>
        <v>-1.3006599497703553E-3</v>
      </c>
      <c r="F42" s="11">
        <f t="shared" si="2"/>
        <v>-1.5496748783901504E-2</v>
      </c>
      <c r="G42" s="11">
        <f>(Tabla2[[#This Row],[Promedio simple]]/D30)-1</f>
        <v>4.997153964264478E-2</v>
      </c>
      <c r="H42" s="11">
        <f t="shared" si="3"/>
        <v>-1.8846953843222325E-3</v>
      </c>
      <c r="I42" s="11">
        <f t="shared" si="4"/>
        <v>-2.2383374131629608E-2</v>
      </c>
      <c r="J42" s="11">
        <f t="shared" si="5"/>
        <v>-1.8846953843222325E-3</v>
      </c>
      <c r="K42" s="11">
        <f t="shared" si="6"/>
        <v>-2.2383374131629608E-2</v>
      </c>
      <c r="L42" s="11"/>
    </row>
    <row r="43" spans="1:12" x14ac:dyDescent="0.25">
      <c r="A43" s="15">
        <v>35947</v>
      </c>
      <c r="B43" s="11">
        <v>6.3063900000000004</v>
      </c>
      <c r="C43" s="11">
        <v>6.3167200000000001</v>
      </c>
      <c r="D43" s="11">
        <f t="shared" si="0"/>
        <v>6.3115550000000002</v>
      </c>
      <c r="E43" s="11">
        <f t="shared" si="1"/>
        <v>4.8750703517870253E-3</v>
      </c>
      <c r="F43" s="11">
        <f t="shared" si="2"/>
        <v>6.0095192267368702E-2</v>
      </c>
      <c r="G43" s="11">
        <f>(Tabla2[[#This Row],[Promedio simple]]/D31)-1</f>
        <v>6.4537946656344491E-2</v>
      </c>
      <c r="H43" s="11">
        <f t="shared" si="3"/>
        <v>4.850283874436645E-3</v>
      </c>
      <c r="I43" s="11">
        <f t="shared" si="4"/>
        <v>5.9781452239500377E-2</v>
      </c>
      <c r="J43" s="11">
        <f t="shared" si="5"/>
        <v>4.850283874436645E-3</v>
      </c>
      <c r="K43" s="11">
        <f t="shared" si="6"/>
        <v>5.9781452239500377E-2</v>
      </c>
      <c r="L43" s="11"/>
    </row>
    <row r="44" spans="1:12" x14ac:dyDescent="0.25">
      <c r="A44" s="15">
        <v>35977</v>
      </c>
      <c r="B44" s="11">
        <v>6.34077</v>
      </c>
      <c r="C44" s="11">
        <v>6.3544600000000004</v>
      </c>
      <c r="D44" s="11">
        <f t="shared" si="0"/>
        <v>6.3476150000000002</v>
      </c>
      <c r="E44" s="11">
        <f t="shared" si="1"/>
        <v>5.7133305500782772E-3</v>
      </c>
      <c r="F44" s="11">
        <f t="shared" si="2"/>
        <v>7.0755909497592917E-2</v>
      </c>
      <c r="G44" s="11">
        <f>(Tabla2[[#This Row],[Promedio simple]]/D32)-1</f>
        <v>6.4874377296735952E-2</v>
      </c>
      <c r="H44" s="11">
        <f t="shared" si="3"/>
        <v>5.9746197393584222E-3</v>
      </c>
      <c r="I44" s="11">
        <f t="shared" si="4"/>
        <v>7.4098934538277872E-2</v>
      </c>
      <c r="J44" s="11">
        <f t="shared" si="5"/>
        <v>5.9746197393584222E-3</v>
      </c>
      <c r="K44" s="11">
        <f t="shared" si="6"/>
        <v>7.4098934538277872E-2</v>
      </c>
      <c r="L44" s="11"/>
    </row>
    <row r="45" spans="1:12" x14ac:dyDescent="0.25">
      <c r="A45" s="15">
        <v>36008</v>
      </c>
      <c r="B45" s="11">
        <v>6.3963999999999999</v>
      </c>
      <c r="C45" s="11">
        <v>6.4101999999999997</v>
      </c>
      <c r="D45" s="11">
        <f t="shared" si="0"/>
        <v>6.4032999999999998</v>
      </c>
      <c r="E45" s="11">
        <f t="shared" si="1"/>
        <v>8.7725862390835019E-3</v>
      </c>
      <c r="F45" s="11">
        <f t="shared" si="2"/>
        <v>0.11050178096469976</v>
      </c>
      <c r="G45" s="11">
        <f>(Tabla2[[#This Row],[Promedio simple]]/D33)-1</f>
        <v>5.3396976170128063E-2</v>
      </c>
      <c r="H45" s="11">
        <f t="shared" si="3"/>
        <v>8.7717917808907142E-3</v>
      </c>
      <c r="I45" s="11">
        <f t="shared" si="4"/>
        <v>0.11049128611071302</v>
      </c>
      <c r="J45" s="11">
        <f t="shared" si="5"/>
        <v>8.7717917808907142E-3</v>
      </c>
      <c r="K45" s="11">
        <f t="shared" si="6"/>
        <v>0.11049128611071302</v>
      </c>
      <c r="L45" s="11"/>
    </row>
    <row r="46" spans="1:12" x14ac:dyDescent="0.25">
      <c r="A46" s="15">
        <v>36039</v>
      </c>
      <c r="B46" s="11">
        <v>6.4817799999999997</v>
      </c>
      <c r="C46" s="11">
        <v>6.4960399999999998</v>
      </c>
      <c r="D46" s="11">
        <f t="shared" si="0"/>
        <v>6.4889099999999997</v>
      </c>
      <c r="E46" s="11">
        <f t="shared" si="1"/>
        <v>1.3369668764543263E-2</v>
      </c>
      <c r="F46" s="11">
        <f t="shared" si="2"/>
        <v>0.17277531180756678</v>
      </c>
      <c r="G46" s="11">
        <f>(Tabla2[[#This Row],[Promedio simple]]/D34)-1</f>
        <v>6.1740171935898758E-2</v>
      </c>
      <c r="H46" s="11">
        <f t="shared" si="3"/>
        <v>1.3391157842189028E-2</v>
      </c>
      <c r="I46" s="11">
        <f t="shared" si="4"/>
        <v>0.17307377899121557</v>
      </c>
      <c r="J46" s="11">
        <f t="shared" si="5"/>
        <v>1.3391157842189028E-2</v>
      </c>
      <c r="K46" s="11">
        <f t="shared" si="6"/>
        <v>0.17307377899121557</v>
      </c>
      <c r="L46" s="11"/>
    </row>
    <row r="47" spans="1:12" x14ac:dyDescent="0.25">
      <c r="A47" s="15">
        <v>36069</v>
      </c>
      <c r="B47" s="11">
        <v>6.5621799999999997</v>
      </c>
      <c r="C47" s="11">
        <v>6.5759100000000004</v>
      </c>
      <c r="D47" s="11">
        <f t="shared" si="0"/>
        <v>6.569045</v>
      </c>
      <c r="E47" s="11">
        <f t="shared" si="1"/>
        <v>1.2349531739537234E-2</v>
      </c>
      <c r="F47" s="11">
        <f t="shared" si="2"/>
        <v>0.15868620333296324</v>
      </c>
      <c r="G47" s="11">
        <f>(Tabla2[[#This Row],[Promedio simple]]/D35)-1</f>
        <v>7.171413538679916E-2</v>
      </c>
      <c r="H47" s="11">
        <f t="shared" si="3"/>
        <v>1.2295182911435276E-2</v>
      </c>
      <c r="I47" s="11">
        <f t="shared" si="4"/>
        <v>0.15793996329151438</v>
      </c>
      <c r="J47" s="11">
        <f t="shared" si="5"/>
        <v>1.2295182911435276E-2</v>
      </c>
      <c r="K47" s="11">
        <f t="shared" si="6"/>
        <v>0.15793996329151438</v>
      </c>
      <c r="L47" s="11"/>
    </row>
    <row r="48" spans="1:12" x14ac:dyDescent="0.25">
      <c r="A48" s="15">
        <v>36100</v>
      </c>
      <c r="B48" s="11">
        <v>6.5590599999999997</v>
      </c>
      <c r="C48" s="11">
        <v>6.5724900000000002</v>
      </c>
      <c r="D48" s="11">
        <f t="shared" si="0"/>
        <v>6.5657750000000004</v>
      </c>
      <c r="E48" s="11">
        <f t="shared" si="1"/>
        <v>-4.9778925247123684E-4</v>
      </c>
      <c r="F48" s="11">
        <f t="shared" si="2"/>
        <v>-5.9571437228902457E-3</v>
      </c>
      <c r="G48" s="11">
        <f>(Tabla2[[#This Row],[Promedio simple]]/D36)-1</f>
        <v>5.5777549084243372E-2</v>
      </c>
      <c r="H48" s="11">
        <f t="shared" si="3"/>
        <v>-5.2008011058546355E-4</v>
      </c>
      <c r="I48" s="11">
        <f t="shared" si="4"/>
        <v>-6.2231403396858509E-3</v>
      </c>
      <c r="J48" s="11">
        <f t="shared" si="5"/>
        <v>-5.2008011058546355E-4</v>
      </c>
      <c r="K48" s="11">
        <f t="shared" si="6"/>
        <v>-6.2231403396858509E-3</v>
      </c>
      <c r="L48" s="11"/>
    </row>
    <row r="49" spans="1:12" x14ac:dyDescent="0.25">
      <c r="A49" s="15">
        <v>36130</v>
      </c>
      <c r="B49" s="11">
        <v>6.7195299999999998</v>
      </c>
      <c r="C49" s="11">
        <v>6.7371800000000004</v>
      </c>
      <c r="D49" s="11">
        <f t="shared" si="0"/>
        <v>6.7283550000000005</v>
      </c>
      <c r="E49" s="11">
        <f t="shared" si="1"/>
        <v>2.476173795172687E-2</v>
      </c>
      <c r="F49" s="11">
        <f t="shared" si="2"/>
        <v>0.34114217122211876</v>
      </c>
      <c r="G49" s="11">
        <f>(Tabla2[[#This Row],[Promedio simple]]/D37)-1</f>
        <v>8.7020021083327626E-2</v>
      </c>
      <c r="H49" s="11">
        <f t="shared" si="3"/>
        <v>2.5057474412285119E-2</v>
      </c>
      <c r="I49" s="11">
        <f t="shared" si="4"/>
        <v>0.34579404029465666</v>
      </c>
      <c r="J49" s="11">
        <f t="shared" si="5"/>
        <v>2.5057474412285119E-2</v>
      </c>
      <c r="K49" s="11">
        <f t="shared" si="6"/>
        <v>0.34579404029465666</v>
      </c>
      <c r="L49" s="11"/>
    </row>
    <row r="50" spans="1:12" x14ac:dyDescent="0.25">
      <c r="A50" s="15">
        <v>36161</v>
      </c>
      <c r="B50" s="11">
        <v>6.97126</v>
      </c>
      <c r="C50" s="11">
        <v>6.9870599999999996</v>
      </c>
      <c r="D50" s="11">
        <f t="shared" si="0"/>
        <v>6.9791600000000003</v>
      </c>
      <c r="E50" s="11">
        <f t="shared" si="1"/>
        <v>3.7275827449651411E-2</v>
      </c>
      <c r="F50" s="11">
        <f t="shared" si="2"/>
        <v>0.55142607786274533</v>
      </c>
      <c r="G50" s="11">
        <f>(Tabla2[[#This Row],[Promedio simple]]/D38)-1</f>
        <v>0.11523096688420043</v>
      </c>
      <c r="H50" s="11">
        <f t="shared" si="3"/>
        <v>3.7089702219622822E-2</v>
      </c>
      <c r="I50" s="11">
        <f t="shared" si="4"/>
        <v>0.54808878159617302</v>
      </c>
      <c r="J50" s="11">
        <f t="shared" si="5"/>
        <v>3.7089702219622822E-2</v>
      </c>
      <c r="K50" s="11">
        <f t="shared" si="6"/>
        <v>0.54808878159617302</v>
      </c>
      <c r="L50" s="11"/>
    </row>
    <row r="51" spans="1:12" x14ac:dyDescent="0.25">
      <c r="A51" s="15">
        <v>36192</v>
      </c>
      <c r="B51" s="11">
        <v>6.8733700000000004</v>
      </c>
      <c r="C51" s="11">
        <v>6.8882899999999996</v>
      </c>
      <c r="D51" s="11">
        <f t="shared" si="0"/>
        <v>6.8808299999999996</v>
      </c>
      <c r="E51" s="11">
        <f t="shared" si="1"/>
        <v>-1.4089088085099122E-2</v>
      </c>
      <c r="F51" s="11">
        <f t="shared" si="2"/>
        <v>-0.1565641043000835</v>
      </c>
      <c r="G51" s="11">
        <f>(Tabla2[[#This Row],[Promedio simple]]/D39)-1</f>
        <v>0.10683177060461424</v>
      </c>
      <c r="H51" s="11">
        <f t="shared" si="3"/>
        <v>-1.4136131649077011E-2</v>
      </c>
      <c r="I51" s="11">
        <f t="shared" si="4"/>
        <v>-0.15704692057069114</v>
      </c>
      <c r="J51" s="11">
        <f t="shared" si="5"/>
        <v>-1.4136131649077011E-2</v>
      </c>
      <c r="K51" s="11">
        <f t="shared" si="6"/>
        <v>-0.15704692057069114</v>
      </c>
      <c r="L51" s="11"/>
    </row>
    <row r="52" spans="1:12" x14ac:dyDescent="0.25">
      <c r="A52" s="15">
        <v>36220</v>
      </c>
      <c r="B52" s="11">
        <v>6.9680299999999997</v>
      </c>
      <c r="C52" s="11">
        <v>6.98475</v>
      </c>
      <c r="D52" s="11">
        <f t="shared" si="0"/>
        <v>6.9763900000000003</v>
      </c>
      <c r="E52" s="11">
        <f t="shared" si="1"/>
        <v>1.3887859458815432E-2</v>
      </c>
      <c r="F52" s="11">
        <f t="shared" si="2"/>
        <v>0.1799920269613664</v>
      </c>
      <c r="G52" s="11">
        <f>(Tabla2[[#This Row],[Promedio simple]]/D40)-1</f>
        <v>0.11202694474287411</v>
      </c>
      <c r="H52" s="11">
        <f t="shared" si="3"/>
        <v>1.4003475463431503E-2</v>
      </c>
      <c r="I52" s="11">
        <f t="shared" si="4"/>
        <v>0.18160772705962702</v>
      </c>
      <c r="J52" s="11">
        <f t="shared" si="5"/>
        <v>1.4003475463431503E-2</v>
      </c>
      <c r="K52" s="11">
        <f t="shared" si="6"/>
        <v>0.18160772705962702</v>
      </c>
      <c r="L52" s="11"/>
    </row>
    <row r="53" spans="1:12" x14ac:dyDescent="0.25">
      <c r="A53" s="15">
        <v>36251</v>
      </c>
      <c r="B53" s="11">
        <v>7.0647000000000002</v>
      </c>
      <c r="C53" s="11">
        <v>7.08141</v>
      </c>
      <c r="D53" s="11">
        <f t="shared" si="0"/>
        <v>7.0730550000000001</v>
      </c>
      <c r="E53" s="11">
        <f t="shared" si="1"/>
        <v>1.3856020090619925E-2</v>
      </c>
      <c r="F53" s="11">
        <f t="shared" si="2"/>
        <v>0.17954743681977847</v>
      </c>
      <c r="G53" s="11">
        <f>(Tabla2[[#This Row],[Promedio simple]]/D41)-1</f>
        <v>0.12465028863361538</v>
      </c>
      <c r="H53" s="11">
        <f t="shared" si="3"/>
        <v>1.3838720068721111E-2</v>
      </c>
      <c r="I53" s="11">
        <f t="shared" si="4"/>
        <v>0.17930593174123333</v>
      </c>
      <c r="J53" s="11">
        <f t="shared" si="5"/>
        <v>1.3838720068721111E-2</v>
      </c>
      <c r="K53" s="11">
        <f t="shared" si="6"/>
        <v>0.17930593174123333</v>
      </c>
      <c r="L53" s="11"/>
    </row>
    <row r="54" spans="1:12" x14ac:dyDescent="0.25">
      <c r="A54" s="15">
        <v>36281</v>
      </c>
      <c r="B54" s="11">
        <v>7.2618999999999998</v>
      </c>
      <c r="C54" s="11">
        <v>7.2800900000000004</v>
      </c>
      <c r="D54" s="11">
        <f t="shared" si="0"/>
        <v>7.2709950000000001</v>
      </c>
      <c r="E54" s="11">
        <f t="shared" si="1"/>
        <v>2.7985078583441014E-2</v>
      </c>
      <c r="F54" s="11">
        <f t="shared" si="2"/>
        <v>0.39264918700683493</v>
      </c>
      <c r="G54" s="11">
        <f>(Tabla2[[#This Row],[Promedio simple]]/D42)-1</f>
        <v>0.15762939753396599</v>
      </c>
      <c r="H54" s="11">
        <f t="shared" si="3"/>
        <v>2.8056559357529043E-2</v>
      </c>
      <c r="I54" s="11">
        <f t="shared" si="4"/>
        <v>0.393811683124492</v>
      </c>
      <c r="J54" s="11">
        <f t="shared" si="5"/>
        <v>2.8056559357529043E-2</v>
      </c>
      <c r="K54" s="11">
        <f t="shared" si="6"/>
        <v>0.393811683124492</v>
      </c>
      <c r="L54" s="11"/>
    </row>
    <row r="55" spans="1:12" x14ac:dyDescent="0.25">
      <c r="A55" s="15">
        <v>36312</v>
      </c>
      <c r="B55" s="11">
        <v>7.3519399999999999</v>
      </c>
      <c r="C55" s="11">
        <v>7.3649399999999998</v>
      </c>
      <c r="D55" s="11">
        <f t="shared" si="0"/>
        <v>7.3584399999999999</v>
      </c>
      <c r="E55" s="11">
        <f t="shared" si="1"/>
        <v>1.2026552074372088E-2</v>
      </c>
      <c r="F55" s="11">
        <f t="shared" si="2"/>
        <v>0.15425797656421292</v>
      </c>
      <c r="G55" s="11">
        <f>(Tabla2[[#This Row],[Promedio simple]]/D43)-1</f>
        <v>0.16586799924899642</v>
      </c>
      <c r="H55" s="11">
        <f t="shared" si="3"/>
        <v>1.1655075692745376E-2</v>
      </c>
      <c r="I55" s="11">
        <f t="shared" si="4"/>
        <v>0.14918401881337395</v>
      </c>
      <c r="J55" s="11">
        <f t="shared" si="5"/>
        <v>1.1655075692745376E-2</v>
      </c>
      <c r="K55" s="11">
        <f t="shared" si="6"/>
        <v>0.14918401881337395</v>
      </c>
      <c r="L55" s="11"/>
    </row>
    <row r="56" spans="1:12" x14ac:dyDescent="0.25">
      <c r="A56" s="15">
        <v>36342</v>
      </c>
      <c r="B56" s="11">
        <v>7.3805899999999998</v>
      </c>
      <c r="C56" s="11">
        <v>7.39832</v>
      </c>
      <c r="D56" s="11">
        <f t="shared" si="0"/>
        <v>7.3894549999999999</v>
      </c>
      <c r="E56" s="11">
        <f t="shared" si="1"/>
        <v>4.214887938204237E-3</v>
      </c>
      <c r="F56" s="11">
        <f t="shared" si="2"/>
        <v>5.1767794350128238E-2</v>
      </c>
      <c r="G56" s="11">
        <f>(Tabla2[[#This Row],[Promedio simple]]/D44)-1</f>
        <v>0.16413093736781437</v>
      </c>
      <c r="H56" s="11">
        <f t="shared" si="3"/>
        <v>4.5322840376160745E-3</v>
      </c>
      <c r="I56" s="11">
        <f t="shared" si="4"/>
        <v>5.5763846429446096E-2</v>
      </c>
      <c r="J56" s="11">
        <f t="shared" si="5"/>
        <v>4.5322840376160745E-3</v>
      </c>
      <c r="K56" s="11">
        <f t="shared" si="6"/>
        <v>5.5763846429446096E-2</v>
      </c>
      <c r="L56" s="11"/>
    </row>
    <row r="57" spans="1:12" x14ac:dyDescent="0.25">
      <c r="A57" s="15">
        <v>36373</v>
      </c>
      <c r="B57" s="11">
        <v>7.6613699999999998</v>
      </c>
      <c r="C57" s="11">
        <v>7.6807499999999997</v>
      </c>
      <c r="D57" s="11">
        <f t="shared" si="0"/>
        <v>7.6710599999999998</v>
      </c>
      <c r="E57" s="11">
        <f t="shared" si="1"/>
        <v>3.8109035104753941E-2</v>
      </c>
      <c r="F57" s="11">
        <f t="shared" si="2"/>
        <v>0.56644680374810985</v>
      </c>
      <c r="G57" s="11">
        <f>(Tabla2[[#This Row],[Promedio simple]]/D45)-1</f>
        <v>0.19798541377102441</v>
      </c>
      <c r="H57" s="11">
        <f t="shared" si="3"/>
        <v>3.8174882946398592E-2</v>
      </c>
      <c r="I57" s="11">
        <f t="shared" si="4"/>
        <v>0.5676395470528548</v>
      </c>
      <c r="J57" s="11">
        <f t="shared" si="5"/>
        <v>3.8174882946398592E-2</v>
      </c>
      <c r="K57" s="11">
        <f t="shared" si="6"/>
        <v>0.5676395470528548</v>
      </c>
      <c r="L57" s="11"/>
    </row>
    <row r="58" spans="1:12" x14ac:dyDescent="0.25">
      <c r="A58" s="15">
        <v>36404</v>
      </c>
      <c r="B58" s="11">
        <v>7.7744099999999996</v>
      </c>
      <c r="C58" s="11">
        <v>7.7912600000000003</v>
      </c>
      <c r="D58" s="11">
        <f t="shared" si="0"/>
        <v>7.7828350000000004</v>
      </c>
      <c r="E58" s="11">
        <f t="shared" si="1"/>
        <v>1.4570998010705161E-2</v>
      </c>
      <c r="F58" s="11">
        <f t="shared" si="2"/>
        <v>0.18956813924943638</v>
      </c>
      <c r="G58" s="11">
        <f>(Tabla2[[#This Row],[Promedio simple]]/D46)-1</f>
        <v>0.19940560124890006</v>
      </c>
      <c r="H58" s="11">
        <f t="shared" si="3"/>
        <v>1.4387917846564457E-2</v>
      </c>
      <c r="I58" s="11">
        <f t="shared" si="4"/>
        <v>0.18699479175048905</v>
      </c>
      <c r="J58" s="11">
        <f t="shared" si="5"/>
        <v>1.4387917846564457E-2</v>
      </c>
      <c r="K58" s="11">
        <f t="shared" si="6"/>
        <v>0.18699479175048905</v>
      </c>
      <c r="L58" s="11"/>
    </row>
    <row r="59" spans="1:12" x14ac:dyDescent="0.25">
      <c r="A59" s="15">
        <v>36434</v>
      </c>
      <c r="B59" s="11">
        <v>7.7969900000000001</v>
      </c>
      <c r="C59" s="11">
        <v>7.80532</v>
      </c>
      <c r="D59" s="11">
        <f t="shared" si="0"/>
        <v>7.8011549999999996</v>
      </c>
      <c r="E59" s="11">
        <f t="shared" si="1"/>
        <v>2.3538980332999948E-3</v>
      </c>
      <c r="F59" s="11">
        <f t="shared" si="2"/>
        <v>2.8615356190523578E-2</v>
      </c>
      <c r="G59" s="11">
        <f>(Tabla2[[#This Row],[Promedio simple]]/D47)-1</f>
        <v>0.18756303237380778</v>
      </c>
      <c r="H59" s="11">
        <f t="shared" si="3"/>
        <v>1.8045861644970795E-3</v>
      </c>
      <c r="I59" s="11">
        <f t="shared" si="4"/>
        <v>2.1871263171545641E-2</v>
      </c>
      <c r="J59" s="11">
        <f t="shared" si="5"/>
        <v>1.8045861644970795E-3</v>
      </c>
      <c r="K59" s="11">
        <f t="shared" si="6"/>
        <v>2.1871263171545641E-2</v>
      </c>
      <c r="L59" s="11"/>
    </row>
    <row r="60" spans="1:12" x14ac:dyDescent="0.25">
      <c r="A60" s="15">
        <v>36465</v>
      </c>
      <c r="B60" s="11">
        <v>7.7574300000000003</v>
      </c>
      <c r="C60" s="11">
        <v>7.7742100000000001</v>
      </c>
      <c r="D60" s="11">
        <f t="shared" si="0"/>
        <v>7.7658199999999997</v>
      </c>
      <c r="E60" s="11">
        <f t="shared" si="1"/>
        <v>-4.5294574969988455E-3</v>
      </c>
      <c r="F60" s="11">
        <f t="shared" si="2"/>
        <v>-5.3019671875610186E-2</v>
      </c>
      <c r="G60" s="11">
        <f>(Tabla2[[#This Row],[Promedio simple]]/D48)-1</f>
        <v>0.18277278767548366</v>
      </c>
      <c r="H60" s="11">
        <f t="shared" si="3"/>
        <v>-3.9857430572993735E-3</v>
      </c>
      <c r="I60" s="11">
        <f t="shared" si="4"/>
        <v>-4.6794236790775101E-2</v>
      </c>
      <c r="J60" s="11">
        <f t="shared" si="5"/>
        <v>-3.9857430572993735E-3</v>
      </c>
      <c r="K60" s="11">
        <f t="shared" si="6"/>
        <v>-4.6794236790775101E-2</v>
      </c>
      <c r="L60" s="11"/>
    </row>
    <row r="61" spans="1:12" x14ac:dyDescent="0.25">
      <c r="A61" s="15">
        <v>36495</v>
      </c>
      <c r="B61" s="11">
        <v>7.66364</v>
      </c>
      <c r="C61" s="11">
        <v>7.6841999999999997</v>
      </c>
      <c r="D61" s="11">
        <f t="shared" si="0"/>
        <v>7.6739199999999999</v>
      </c>
      <c r="E61" s="11">
        <f t="shared" si="1"/>
        <v>-1.1833908074099009E-2</v>
      </c>
      <c r="F61" s="11">
        <f t="shared" si="2"/>
        <v>-0.13311923145004245</v>
      </c>
      <c r="G61" s="11">
        <f>(Tabla2[[#This Row],[Promedio simple]]/D49)-1</f>
        <v>0.14053435052104102</v>
      </c>
      <c r="H61" s="11">
        <f t="shared" si="3"/>
        <v>-1.1578025291315797E-2</v>
      </c>
      <c r="I61" s="11">
        <f t="shared" si="4"/>
        <v>-0.13042167617915923</v>
      </c>
      <c r="J61" s="11">
        <f t="shared" si="5"/>
        <v>-1.1578025291315797E-2</v>
      </c>
      <c r="K61" s="11">
        <f t="shared" si="6"/>
        <v>-0.13042167617915923</v>
      </c>
      <c r="L61" s="11"/>
    </row>
    <row r="62" spans="1:12" x14ac:dyDescent="0.25">
      <c r="A62" s="15">
        <v>36526</v>
      </c>
      <c r="B62" s="11">
        <v>7.8733199999999997</v>
      </c>
      <c r="C62" s="11">
        <v>7.8925099999999997</v>
      </c>
      <c r="D62" s="11">
        <f t="shared" si="0"/>
        <v>7.8829149999999997</v>
      </c>
      <c r="E62" s="11">
        <f t="shared" si="1"/>
        <v>2.7234451232225565E-2</v>
      </c>
      <c r="F62" s="11">
        <f t="shared" si="2"/>
        <v>0.3804952455272641</v>
      </c>
      <c r="G62" s="11">
        <f>(Tabla2[[#This Row],[Promedio simple]]/D50)-1</f>
        <v>0.12949337742650968</v>
      </c>
      <c r="H62" s="11">
        <f t="shared" si="3"/>
        <v>2.7108872751880453E-2</v>
      </c>
      <c r="I62" s="11">
        <f t="shared" si="4"/>
        <v>0.3784714351310714</v>
      </c>
      <c r="J62" s="11">
        <f t="shared" si="5"/>
        <v>2.7108872751880453E-2</v>
      </c>
      <c r="K62" s="11">
        <f t="shared" si="6"/>
        <v>0.3784714351310714</v>
      </c>
      <c r="L62" s="11"/>
    </row>
    <row r="63" spans="1:12" x14ac:dyDescent="0.25">
      <c r="A63" s="15">
        <v>36557</v>
      </c>
      <c r="B63" s="11">
        <v>7.7813499999999998</v>
      </c>
      <c r="C63" s="11">
        <v>7.8003</v>
      </c>
      <c r="D63" s="11">
        <f t="shared" si="0"/>
        <v>7.7908249999999999</v>
      </c>
      <c r="E63" s="11">
        <f t="shared" si="1"/>
        <v>-1.1682226688984998E-2</v>
      </c>
      <c r="F63" s="11">
        <f t="shared" si="2"/>
        <v>-0.13152111054048599</v>
      </c>
      <c r="G63" s="11">
        <f>(Tabla2[[#This Row],[Promedio simple]]/D51)-1</f>
        <v>0.132250760446051</v>
      </c>
      <c r="H63" s="11">
        <f t="shared" si="3"/>
        <v>-1.168322878273198E-2</v>
      </c>
      <c r="I63" s="11">
        <f t="shared" si="4"/>
        <v>-0.13153167749497829</v>
      </c>
      <c r="J63" s="11">
        <f t="shared" si="5"/>
        <v>-1.168322878273198E-2</v>
      </c>
      <c r="K63" s="11">
        <f t="shared" si="6"/>
        <v>-0.13153167749497829</v>
      </c>
      <c r="L63" s="11"/>
    </row>
    <row r="64" spans="1:12" x14ac:dyDescent="0.25">
      <c r="A64" s="15">
        <v>36586</v>
      </c>
      <c r="B64" s="11">
        <v>7.7170800000000002</v>
      </c>
      <c r="C64" s="11">
        <v>7.7289300000000001</v>
      </c>
      <c r="D64" s="11">
        <f t="shared" si="0"/>
        <v>7.7230050000000006</v>
      </c>
      <c r="E64" s="11">
        <f t="shared" si="1"/>
        <v>-8.7051114612379799E-3</v>
      </c>
      <c r="F64" s="11">
        <f t="shared" si="2"/>
        <v>-9.9602248641909918E-2</v>
      </c>
      <c r="G64" s="11">
        <f>(Tabla2[[#This Row],[Promedio simple]]/D52)-1</f>
        <v>0.10702024972801127</v>
      </c>
      <c r="H64" s="11">
        <f t="shared" si="3"/>
        <v>-9.1496480904580402E-3</v>
      </c>
      <c r="I64" s="11">
        <f t="shared" si="4"/>
        <v>-0.10443561216250019</v>
      </c>
      <c r="J64" s="11">
        <f t="shared" si="5"/>
        <v>-9.1496480904580402E-3</v>
      </c>
      <c r="K64" s="11">
        <f t="shared" si="6"/>
        <v>-0.10443561216250019</v>
      </c>
      <c r="L64" s="11"/>
    </row>
    <row r="65" spans="1:12" x14ac:dyDescent="0.25">
      <c r="A65" s="15">
        <v>36617</v>
      </c>
      <c r="B65" s="11">
        <v>7.7060899999999997</v>
      </c>
      <c r="C65" s="11">
        <v>7.7196499999999997</v>
      </c>
      <c r="D65" s="11">
        <f t="shared" si="0"/>
        <v>7.7128699999999997</v>
      </c>
      <c r="E65" s="11">
        <f t="shared" si="1"/>
        <v>-1.3123130180545672E-3</v>
      </c>
      <c r="F65" s="11">
        <f t="shared" si="2"/>
        <v>-1.5634589035882218E-2</v>
      </c>
      <c r="G65" s="11">
        <f>(Tabla2[[#This Row],[Promedio simple]]/D53)-1</f>
        <v>9.0458083529677102E-2</v>
      </c>
      <c r="H65" s="11">
        <f t="shared" si="3"/>
        <v>-1.2006836651387021E-3</v>
      </c>
      <c r="I65" s="11">
        <f t="shared" si="4"/>
        <v>-1.4313435441584366E-2</v>
      </c>
      <c r="J65" s="11">
        <f t="shared" si="5"/>
        <v>-1.2006836651387021E-3</v>
      </c>
      <c r="K65" s="11">
        <f t="shared" si="6"/>
        <v>-1.4313435441584366E-2</v>
      </c>
      <c r="L65" s="11"/>
    </row>
    <row r="66" spans="1:12" x14ac:dyDescent="0.25">
      <c r="A66" s="15">
        <v>36647</v>
      </c>
      <c r="B66" s="11">
        <v>7.6951599999999996</v>
      </c>
      <c r="C66" s="11">
        <v>7.7076399999999996</v>
      </c>
      <c r="D66" s="11">
        <f t="shared" si="0"/>
        <v>7.7013999999999996</v>
      </c>
      <c r="E66" s="11">
        <f t="shared" si="1"/>
        <v>-1.4871247667859189E-3</v>
      </c>
      <c r="F66" s="11">
        <f t="shared" si="2"/>
        <v>-1.7700256685353355E-2</v>
      </c>
      <c r="G66" s="11">
        <f>(Tabla2[[#This Row],[Promedio simple]]/D54)-1</f>
        <v>5.9194786958318479E-2</v>
      </c>
      <c r="H66" s="11">
        <f t="shared" si="3"/>
        <v>-1.555770015480018E-3</v>
      </c>
      <c r="I66" s="11">
        <f t="shared" si="4"/>
        <v>-1.8510317986356495E-2</v>
      </c>
      <c r="J66" s="11">
        <f t="shared" si="5"/>
        <v>-1.555770015480018E-3</v>
      </c>
      <c r="K66" s="11">
        <f t="shared" si="6"/>
        <v>-1.8510317986356495E-2</v>
      </c>
      <c r="L66" s="11"/>
    </row>
    <row r="67" spans="1:12" x14ac:dyDescent="0.25">
      <c r="A67" s="15">
        <v>36678</v>
      </c>
      <c r="B67" s="11">
        <v>7.7240000000000002</v>
      </c>
      <c r="C67" s="11">
        <v>7.7382299999999997</v>
      </c>
      <c r="D67" s="11">
        <f t="shared" ref="D67:D130" si="7">AVERAGE(B67:C67)</f>
        <v>7.731115</v>
      </c>
      <c r="E67" s="11">
        <f t="shared" si="1"/>
        <v>3.858389383748495E-3</v>
      </c>
      <c r="F67" s="11">
        <f t="shared" si="2"/>
        <v>4.7295973029626071E-2</v>
      </c>
      <c r="G67" s="11">
        <f>(Tabla2[[#This Row],[Promedio simple]]/D55)-1</f>
        <v>5.0645924951484345E-2</v>
      </c>
      <c r="H67" s="11">
        <f t="shared" si="3"/>
        <v>3.9687894089501796E-3</v>
      </c>
      <c r="I67" s="11">
        <f t="shared" si="4"/>
        <v>4.8678934581613875E-2</v>
      </c>
      <c r="J67" s="11">
        <f t="shared" si="5"/>
        <v>3.9687894089501796E-3</v>
      </c>
      <c r="K67" s="11">
        <f t="shared" si="6"/>
        <v>4.8678934581613875E-2</v>
      </c>
      <c r="L67" s="11"/>
    </row>
    <row r="68" spans="1:12" x14ac:dyDescent="0.25">
      <c r="A68" s="15">
        <v>36708</v>
      </c>
      <c r="B68" s="11">
        <v>7.7418899999999997</v>
      </c>
      <c r="C68" s="11">
        <v>7.7581100000000003</v>
      </c>
      <c r="D68" s="11">
        <f t="shared" si="7"/>
        <v>7.75</v>
      </c>
      <c r="E68" s="11">
        <f t="shared" ref="E68:E131" si="8">D68/D67-1</f>
        <v>2.4427265666078224E-3</v>
      </c>
      <c r="F68" s="11">
        <f t="shared" ref="F68:F131" si="9">((1+E68)^12)-1</f>
        <v>2.9709759373767186E-2</v>
      </c>
      <c r="G68" s="11">
        <f>(Tabla2[[#This Row],[Promedio simple]]/D56)-1</f>
        <v>4.8791825648846876E-2</v>
      </c>
      <c r="H68" s="11">
        <f t="shared" ref="H68:H131" si="10">C68/C67-1</f>
        <v>2.5690629510883856E-3</v>
      </c>
      <c r="I68" s="11">
        <f t="shared" ref="I68:I131" si="11">((1+H68)^12)-1</f>
        <v>3.1268112965325612E-2</v>
      </c>
      <c r="J68" s="11">
        <f t="shared" ref="J68:J131" si="12">(C68/C67)-1</f>
        <v>2.5690629510883856E-3</v>
      </c>
      <c r="K68" s="11">
        <f t="shared" ref="K68:K131" si="13">((1+J68)^12)-1</f>
        <v>3.1268112965325612E-2</v>
      </c>
      <c r="L68" s="11"/>
    </row>
    <row r="69" spans="1:12" x14ac:dyDescent="0.25">
      <c r="A69" s="15">
        <v>36739</v>
      </c>
      <c r="B69" s="11">
        <v>7.7401600000000004</v>
      </c>
      <c r="C69" s="11">
        <v>7.7556200000000004</v>
      </c>
      <c r="D69" s="11">
        <f t="shared" si="7"/>
        <v>7.7478899999999999</v>
      </c>
      <c r="E69" s="11">
        <f t="shared" si="8"/>
        <v>-2.7225806451613987E-4</v>
      </c>
      <c r="F69" s="11">
        <f t="shared" si="9"/>
        <v>-3.2622089973471935E-3</v>
      </c>
      <c r="G69" s="11">
        <f>(Tabla2[[#This Row],[Promedio simple]]/D57)-1</f>
        <v>1.0015564993625325E-2</v>
      </c>
      <c r="H69" s="11">
        <f t="shared" si="10"/>
        <v>-3.2095445926905164E-4</v>
      </c>
      <c r="I69" s="11">
        <f t="shared" si="11"/>
        <v>-3.844662003152699E-3</v>
      </c>
      <c r="J69" s="11">
        <f t="shared" si="12"/>
        <v>-3.2095445926905164E-4</v>
      </c>
      <c r="K69" s="11">
        <f t="shared" si="13"/>
        <v>-3.844662003152699E-3</v>
      </c>
      <c r="L69" s="11"/>
    </row>
    <row r="70" spans="1:12" x14ac:dyDescent="0.25">
      <c r="A70" s="15">
        <v>36770</v>
      </c>
      <c r="B70" s="11">
        <v>7.7925399999999998</v>
      </c>
      <c r="C70" s="11">
        <v>7.80783</v>
      </c>
      <c r="D70" s="11">
        <f t="shared" si="7"/>
        <v>7.8001849999999999</v>
      </c>
      <c r="E70" s="11">
        <f t="shared" si="8"/>
        <v>6.7495795629519684E-3</v>
      </c>
      <c r="F70" s="11">
        <f t="shared" si="9"/>
        <v>8.4070391345296036E-2</v>
      </c>
      <c r="G70" s="11">
        <f>(Tabla2[[#This Row],[Promedio simple]]/D58)-1</f>
        <v>2.229264785903684E-3</v>
      </c>
      <c r="H70" s="11">
        <f t="shared" si="10"/>
        <v>6.7318924857071583E-3</v>
      </c>
      <c r="I70" s="11">
        <f t="shared" si="11"/>
        <v>8.3841867575052076E-2</v>
      </c>
      <c r="J70" s="11">
        <f t="shared" si="12"/>
        <v>6.7318924857071583E-3</v>
      </c>
      <c r="K70" s="11">
        <f t="shared" si="13"/>
        <v>8.3841867575052076E-2</v>
      </c>
      <c r="L70" s="11"/>
    </row>
    <row r="71" spans="1:12" x14ac:dyDescent="0.25">
      <c r="A71" s="15">
        <v>36800</v>
      </c>
      <c r="B71" s="11">
        <v>7.8104399999999998</v>
      </c>
      <c r="C71" s="11">
        <v>7.8262200000000002</v>
      </c>
      <c r="D71" s="11">
        <f t="shared" si="7"/>
        <v>7.8183299999999996</v>
      </c>
      <c r="E71" s="11">
        <f t="shared" si="8"/>
        <v>2.3262268779522532E-3</v>
      </c>
      <c r="F71" s="11">
        <f t="shared" si="9"/>
        <v>2.8274654319199621E-2</v>
      </c>
      <c r="G71" s="11">
        <f>(Tabla2[[#This Row],[Promedio simple]]/D59)-1</f>
        <v>2.201597071202821E-3</v>
      </c>
      <c r="H71" s="11">
        <f t="shared" si="10"/>
        <v>2.3553279208179401E-3</v>
      </c>
      <c r="I71" s="11">
        <f t="shared" si="11"/>
        <v>2.8632964531865257E-2</v>
      </c>
      <c r="J71" s="11">
        <f t="shared" si="12"/>
        <v>2.3553279208179401E-3</v>
      </c>
      <c r="K71" s="11">
        <f t="shared" si="13"/>
        <v>2.8632964531865257E-2</v>
      </c>
      <c r="L71" s="11"/>
    </row>
    <row r="72" spans="1:12" x14ac:dyDescent="0.25">
      <c r="A72" s="15">
        <v>36831</v>
      </c>
      <c r="B72" s="11">
        <v>7.7614000000000001</v>
      </c>
      <c r="C72" s="11">
        <v>7.7776399999999999</v>
      </c>
      <c r="D72" s="11">
        <f t="shared" si="7"/>
        <v>7.76952</v>
      </c>
      <c r="E72" s="11">
        <f t="shared" si="8"/>
        <v>-6.243021207853805E-3</v>
      </c>
      <c r="F72" s="11">
        <f t="shared" si="9"/>
        <v>-7.2396670514117578E-2</v>
      </c>
      <c r="G72" s="11">
        <f>(Tabla2[[#This Row],[Promedio simple]]/D60)-1</f>
        <v>4.7644678861979983E-4</v>
      </c>
      <c r="H72" s="11">
        <f t="shared" si="10"/>
        <v>-6.2073389196828366E-3</v>
      </c>
      <c r="I72" s="11">
        <f t="shared" si="11"/>
        <v>-7.1996908229686962E-2</v>
      </c>
      <c r="J72" s="11">
        <f t="shared" si="12"/>
        <v>-6.2073389196828366E-3</v>
      </c>
      <c r="K72" s="11">
        <f t="shared" si="13"/>
        <v>-7.1996908229686962E-2</v>
      </c>
      <c r="L72" s="11"/>
    </row>
    <row r="73" spans="1:12" x14ac:dyDescent="0.25">
      <c r="A73" s="15">
        <v>36861</v>
      </c>
      <c r="B73" s="11">
        <v>7.7229200000000002</v>
      </c>
      <c r="C73" s="11">
        <v>7.7368100000000002</v>
      </c>
      <c r="D73" s="11">
        <f t="shared" si="7"/>
        <v>7.7298650000000002</v>
      </c>
      <c r="E73" s="11">
        <f t="shared" si="8"/>
        <v>-5.1039189036130583E-3</v>
      </c>
      <c r="F73" s="11">
        <f t="shared" si="9"/>
        <v>-5.9556644988706942E-2</v>
      </c>
      <c r="G73" s="11">
        <f>(Tabla2[[#This Row],[Promedio simple]]/D61)-1</f>
        <v>7.2902766773697003E-3</v>
      </c>
      <c r="H73" s="11">
        <f t="shared" si="10"/>
        <v>-5.2496644226268652E-3</v>
      </c>
      <c r="I73" s="11">
        <f t="shared" si="11"/>
        <v>-6.1208536389953827E-2</v>
      </c>
      <c r="J73" s="11">
        <f t="shared" si="12"/>
        <v>-5.2496644226268652E-3</v>
      </c>
      <c r="K73" s="11">
        <f t="shared" si="13"/>
        <v>-6.1208536389953827E-2</v>
      </c>
      <c r="L73" s="11"/>
    </row>
    <row r="74" spans="1:12" x14ac:dyDescent="0.25">
      <c r="A74" s="15">
        <v>36892</v>
      </c>
      <c r="B74" s="11">
        <v>7.7930599999999997</v>
      </c>
      <c r="C74" s="11">
        <v>7.8108599999999999</v>
      </c>
      <c r="D74" s="11">
        <f t="shared" si="7"/>
        <v>7.8019599999999993</v>
      </c>
      <c r="E74" s="11">
        <f t="shared" si="8"/>
        <v>9.3268123052601126E-3</v>
      </c>
      <c r="F74" s="11">
        <f t="shared" si="9"/>
        <v>0.11784534564579752</v>
      </c>
      <c r="G74" s="11">
        <f>(Tabla2[[#This Row],[Promedio simple]]/D62)-1</f>
        <v>-1.0269678158397078E-2</v>
      </c>
      <c r="H74" s="11">
        <f t="shared" si="10"/>
        <v>9.5711281523005454E-3</v>
      </c>
      <c r="I74" s="11">
        <f t="shared" si="11"/>
        <v>0.12109667573212057</v>
      </c>
      <c r="J74" s="11">
        <f t="shared" si="12"/>
        <v>9.5711281523005454E-3</v>
      </c>
      <c r="K74" s="11">
        <f t="shared" si="13"/>
        <v>0.12109667573212057</v>
      </c>
      <c r="L74" s="11"/>
    </row>
    <row r="75" spans="1:12" x14ac:dyDescent="0.25">
      <c r="A75" s="15">
        <v>36923</v>
      </c>
      <c r="B75" s="11">
        <v>7.72851</v>
      </c>
      <c r="C75" s="11">
        <v>7.7445199999999996</v>
      </c>
      <c r="D75" s="11">
        <f t="shared" si="7"/>
        <v>7.7365149999999998</v>
      </c>
      <c r="E75" s="11">
        <f t="shared" si="8"/>
        <v>-8.388276791985505E-3</v>
      </c>
      <c r="F75" s="11">
        <f t="shared" si="9"/>
        <v>-9.614278266084475E-2</v>
      </c>
      <c r="G75" s="11">
        <f>(Tabla2[[#This Row],[Promedio simple]]/D63)-1</f>
        <v>-6.9710203989949981E-3</v>
      </c>
      <c r="H75" s="11">
        <f t="shared" si="10"/>
        <v>-8.4933029141477379E-3</v>
      </c>
      <c r="I75" s="11">
        <f t="shared" si="11"/>
        <v>-9.7290893402736556E-2</v>
      </c>
      <c r="J75" s="11">
        <f t="shared" si="12"/>
        <v>-8.4933029141477379E-3</v>
      </c>
      <c r="K75" s="11">
        <f t="shared" si="13"/>
        <v>-9.7290893402736556E-2</v>
      </c>
      <c r="L75" s="11"/>
    </row>
    <row r="76" spans="1:12" x14ac:dyDescent="0.25">
      <c r="A76" s="15">
        <v>36951</v>
      </c>
      <c r="B76" s="11">
        <v>7.6924799999999998</v>
      </c>
      <c r="C76" s="11">
        <v>7.7063600000000001</v>
      </c>
      <c r="D76" s="11">
        <f t="shared" si="7"/>
        <v>7.6994199999999999</v>
      </c>
      <c r="E76" s="11">
        <f t="shared" si="8"/>
        <v>-4.7947945554296378E-3</v>
      </c>
      <c r="F76" s="11">
        <f t="shared" si="9"/>
        <v>-5.6044182583544599E-2</v>
      </c>
      <c r="G76" s="11">
        <f>(Tabla2[[#This Row],[Promedio simple]]/D64)-1</f>
        <v>-3.0538631012152484E-3</v>
      </c>
      <c r="H76" s="11">
        <f t="shared" si="10"/>
        <v>-4.9273550846274938E-3</v>
      </c>
      <c r="I76" s="11">
        <f t="shared" si="11"/>
        <v>-5.7551887552285685E-2</v>
      </c>
      <c r="J76" s="11">
        <f t="shared" si="12"/>
        <v>-4.9273550846274938E-3</v>
      </c>
      <c r="K76" s="11">
        <f t="shared" si="13"/>
        <v>-5.7551887552285685E-2</v>
      </c>
      <c r="L76" s="11"/>
    </row>
    <row r="77" spans="1:12" x14ac:dyDescent="0.25">
      <c r="A77" s="15">
        <v>36982</v>
      </c>
      <c r="B77" s="11">
        <v>7.7382400000000002</v>
      </c>
      <c r="C77" s="11">
        <v>7.7571300000000001</v>
      </c>
      <c r="D77" s="11">
        <f t="shared" si="7"/>
        <v>7.7476850000000006</v>
      </c>
      <c r="E77" s="11">
        <f t="shared" si="8"/>
        <v>6.2686540025094217E-3</v>
      </c>
      <c r="F77" s="11">
        <f t="shared" si="9"/>
        <v>7.7872350936823764E-2</v>
      </c>
      <c r="G77" s="11">
        <f>(Tabla2[[#This Row],[Promedio simple]]/D65)-1</f>
        <v>4.513883936848595E-3</v>
      </c>
      <c r="H77" s="11">
        <f t="shared" si="10"/>
        <v>6.588064922998571E-3</v>
      </c>
      <c r="I77" s="11">
        <f t="shared" si="11"/>
        <v>8.1985199628753724E-2</v>
      </c>
      <c r="J77" s="11">
        <f t="shared" si="12"/>
        <v>6.588064922998571E-3</v>
      </c>
      <c r="K77" s="11">
        <f t="shared" si="13"/>
        <v>8.1985199628753724E-2</v>
      </c>
      <c r="L77" s="11"/>
    </row>
    <row r="78" spans="1:12" x14ac:dyDescent="0.25">
      <c r="A78" s="15">
        <v>37012</v>
      </c>
      <c r="B78" s="11">
        <v>7.7602099999999998</v>
      </c>
      <c r="C78" s="11">
        <v>7.7780399999999998</v>
      </c>
      <c r="D78" s="11">
        <f t="shared" si="7"/>
        <v>7.7691249999999998</v>
      </c>
      <c r="E78" s="11">
        <f t="shared" si="8"/>
        <v>2.7672782256893402E-3</v>
      </c>
      <c r="F78" s="11">
        <f t="shared" si="9"/>
        <v>3.3717446659969008E-2</v>
      </c>
      <c r="G78" s="11">
        <f>(Tabla2[[#This Row],[Promedio simple]]/D66)-1</f>
        <v>8.7938556626068198E-3</v>
      </c>
      <c r="H78" s="11">
        <f t="shared" si="10"/>
        <v>2.6955845783169785E-3</v>
      </c>
      <c r="I78" s="11">
        <f t="shared" si="11"/>
        <v>3.2830917868355902E-2</v>
      </c>
      <c r="J78" s="11">
        <f t="shared" si="12"/>
        <v>2.6955845783169785E-3</v>
      </c>
      <c r="K78" s="11">
        <f t="shared" si="13"/>
        <v>3.2830917868355902E-2</v>
      </c>
      <c r="L78" s="11"/>
    </row>
    <row r="79" spans="1:12" x14ac:dyDescent="0.25">
      <c r="A79" s="15">
        <v>37043</v>
      </c>
      <c r="B79" s="11">
        <v>7.7891000000000004</v>
      </c>
      <c r="C79" s="11">
        <v>7.8074599999999998</v>
      </c>
      <c r="D79" s="11">
        <f t="shared" si="7"/>
        <v>7.7982800000000001</v>
      </c>
      <c r="E79" s="11">
        <f t="shared" si="8"/>
        <v>3.7526748507714647E-3</v>
      </c>
      <c r="F79" s="11">
        <f t="shared" si="9"/>
        <v>4.5973272898568673E-2</v>
      </c>
      <c r="G79" s="11">
        <f>(Tabla2[[#This Row],[Promedio simple]]/D67)-1</f>
        <v>8.6876213844964134E-3</v>
      </c>
      <c r="H79" s="11">
        <f t="shared" si="10"/>
        <v>3.78244390617688E-3</v>
      </c>
      <c r="I79" s="11">
        <f t="shared" si="11"/>
        <v>4.6345588310860109E-2</v>
      </c>
      <c r="J79" s="11">
        <f t="shared" si="12"/>
        <v>3.78244390617688E-3</v>
      </c>
      <c r="K79" s="11">
        <f t="shared" si="13"/>
        <v>4.6345588310860109E-2</v>
      </c>
      <c r="L79" s="11"/>
    </row>
    <row r="80" spans="1:12" x14ac:dyDescent="0.25">
      <c r="A80" s="15">
        <v>37073</v>
      </c>
      <c r="B80" s="11">
        <v>7.7904200000000001</v>
      </c>
      <c r="C80" s="11">
        <v>7.80748</v>
      </c>
      <c r="D80" s="11">
        <f t="shared" si="7"/>
        <v>7.7989499999999996</v>
      </c>
      <c r="E80" s="11">
        <f t="shared" si="8"/>
        <v>8.5916381560968702E-5</v>
      </c>
      <c r="F80" s="11">
        <f t="shared" si="9"/>
        <v>1.0314839055085567E-3</v>
      </c>
      <c r="G80" s="11">
        <f>(Tabla2[[#This Row],[Promedio simple]]/D68)-1</f>
        <v>6.3161290322579777E-3</v>
      </c>
      <c r="H80" s="11">
        <f t="shared" si="10"/>
        <v>2.5616525733962447E-6</v>
      </c>
      <c r="I80" s="11">
        <f t="shared" si="11"/>
        <v>3.0740263980755245E-5</v>
      </c>
      <c r="J80" s="11">
        <f t="shared" si="12"/>
        <v>2.5616525733962447E-6</v>
      </c>
      <c r="K80" s="11">
        <f t="shared" si="13"/>
        <v>3.0740263980755245E-5</v>
      </c>
      <c r="L80" s="11"/>
    </row>
    <row r="81" spans="1:12" x14ac:dyDescent="0.25">
      <c r="A81" s="15">
        <v>37104</v>
      </c>
      <c r="B81" s="11">
        <v>7.8394000000000004</v>
      </c>
      <c r="C81" s="11">
        <v>7.8599399999999999</v>
      </c>
      <c r="D81" s="11">
        <f t="shared" si="7"/>
        <v>7.8496699999999997</v>
      </c>
      <c r="E81" s="11">
        <f t="shared" si="8"/>
        <v>6.503439565582525E-3</v>
      </c>
      <c r="F81" s="11">
        <f t="shared" si="9"/>
        <v>8.0894134939981654E-2</v>
      </c>
      <c r="G81" s="11">
        <f>(Tabla2[[#This Row],[Promedio simple]]/D69)-1</f>
        <v>1.3136479738354634E-2</v>
      </c>
      <c r="H81" s="11">
        <f t="shared" si="10"/>
        <v>6.719197487537576E-3</v>
      </c>
      <c r="I81" s="11">
        <f t="shared" si="11"/>
        <v>8.3677870589816461E-2</v>
      </c>
      <c r="J81" s="11">
        <f t="shared" si="12"/>
        <v>6.719197487537576E-3</v>
      </c>
      <c r="K81" s="11">
        <f t="shared" si="13"/>
        <v>8.3677870589816461E-2</v>
      </c>
      <c r="L81" s="11"/>
    </row>
    <row r="82" spans="1:12" x14ac:dyDescent="0.25">
      <c r="A82" s="15">
        <v>37135</v>
      </c>
      <c r="B82" s="11">
        <v>7.9433699999999998</v>
      </c>
      <c r="C82" s="11">
        <v>7.9633599999999998</v>
      </c>
      <c r="D82" s="11">
        <f t="shared" si="7"/>
        <v>7.9533649999999998</v>
      </c>
      <c r="E82" s="11">
        <f t="shared" si="8"/>
        <v>1.3210109469570019E-2</v>
      </c>
      <c r="F82" s="11">
        <f t="shared" si="9"/>
        <v>0.1705613291998731</v>
      </c>
      <c r="G82" s="11">
        <f>(Tabla2[[#This Row],[Promedio simple]]/D70)-1</f>
        <v>1.9637995765485083E-2</v>
      </c>
      <c r="H82" s="11">
        <f t="shared" si="10"/>
        <v>1.315786125593843E-2</v>
      </c>
      <c r="I82" s="11">
        <f t="shared" si="11"/>
        <v>0.16983718646062096</v>
      </c>
      <c r="J82" s="11">
        <f t="shared" si="12"/>
        <v>1.315786125593843E-2</v>
      </c>
      <c r="K82" s="11">
        <f t="shared" si="13"/>
        <v>0.16983718646062096</v>
      </c>
      <c r="L82" s="11"/>
    </row>
    <row r="83" spans="1:12" x14ac:dyDescent="0.25">
      <c r="A83" s="15">
        <v>37165</v>
      </c>
      <c r="B83" s="11">
        <v>8.0989500000000003</v>
      </c>
      <c r="C83" s="11">
        <v>8.11313</v>
      </c>
      <c r="D83" s="11">
        <f t="shared" si="7"/>
        <v>8.1060400000000001</v>
      </c>
      <c r="E83" s="11">
        <f t="shared" si="8"/>
        <v>1.9196277298979769E-2</v>
      </c>
      <c r="F83" s="11">
        <f t="shared" si="9"/>
        <v>0.2563016910577276</v>
      </c>
      <c r="G83" s="11">
        <f>(Tabla2[[#This Row],[Promedio simple]]/D71)-1</f>
        <v>3.6799418801713557E-2</v>
      </c>
      <c r="H83" s="11">
        <f t="shared" si="10"/>
        <v>1.8807387836290212E-2</v>
      </c>
      <c r="I83" s="11">
        <f t="shared" si="11"/>
        <v>0.25056142096910761</v>
      </c>
      <c r="J83" s="11">
        <f t="shared" si="12"/>
        <v>1.8807387836290212E-2</v>
      </c>
      <c r="K83" s="11">
        <f t="shared" si="13"/>
        <v>0.25056142096910761</v>
      </c>
      <c r="L83" s="11"/>
    </row>
    <row r="84" spans="1:12" x14ac:dyDescent="0.25">
      <c r="A84" s="15">
        <v>37196</v>
      </c>
      <c r="B84" s="11">
        <v>8.0732300000000006</v>
      </c>
      <c r="C84" s="11">
        <v>8.0929199999999994</v>
      </c>
      <c r="D84" s="11">
        <f t="shared" si="7"/>
        <v>8.0830750000000009</v>
      </c>
      <c r="E84" s="11">
        <f t="shared" si="8"/>
        <v>-2.833072622390076E-3</v>
      </c>
      <c r="F84" s="11">
        <f t="shared" si="9"/>
        <v>-3.3472106492459464E-2</v>
      </c>
      <c r="G84" s="11">
        <f>(Tabla2[[#This Row],[Promedio simple]]/D72)-1</f>
        <v>4.0357061954921392E-2</v>
      </c>
      <c r="H84" s="11">
        <f t="shared" si="10"/>
        <v>-2.4910238095532389E-3</v>
      </c>
      <c r="I84" s="11">
        <f t="shared" si="11"/>
        <v>-2.9486124161749783E-2</v>
      </c>
      <c r="J84" s="11">
        <f t="shared" si="12"/>
        <v>-2.4910238095532389E-3</v>
      </c>
      <c r="K84" s="11">
        <f t="shared" si="13"/>
        <v>-2.9486124161749783E-2</v>
      </c>
      <c r="L84" s="11"/>
    </row>
    <row r="85" spans="1:12" x14ac:dyDescent="0.25">
      <c r="A85" s="15">
        <v>37226</v>
      </c>
      <c r="B85" s="11">
        <v>7.9464499999999996</v>
      </c>
      <c r="C85" s="11">
        <v>7.9715800000000003</v>
      </c>
      <c r="D85" s="11">
        <f t="shared" si="7"/>
        <v>7.959015</v>
      </c>
      <c r="E85" s="11">
        <f t="shared" si="8"/>
        <v>-1.534811937288727E-2</v>
      </c>
      <c r="F85" s="11">
        <f t="shared" si="9"/>
        <v>-0.16939875721083508</v>
      </c>
      <c r="G85" s="11">
        <f>(Tabla2[[#This Row],[Promedio simple]]/D73)-1</f>
        <v>2.9644760936963221E-2</v>
      </c>
      <c r="H85" s="11">
        <f t="shared" si="10"/>
        <v>-1.4993352214033862E-2</v>
      </c>
      <c r="I85" s="11">
        <f t="shared" si="11"/>
        <v>-0.16580047425854483</v>
      </c>
      <c r="J85" s="11">
        <f t="shared" si="12"/>
        <v>-1.4993352214033862E-2</v>
      </c>
      <c r="K85" s="11">
        <f t="shared" si="13"/>
        <v>-0.16580047425854483</v>
      </c>
      <c r="L85" s="11"/>
    </row>
    <row r="86" spans="1:12" x14ac:dyDescent="0.25">
      <c r="A86" s="15">
        <v>37257</v>
      </c>
      <c r="B86" s="11">
        <v>8.0050299999999996</v>
      </c>
      <c r="C86" s="11">
        <v>8.0279600000000002</v>
      </c>
      <c r="D86" s="11">
        <f t="shared" si="7"/>
        <v>8.016494999999999</v>
      </c>
      <c r="E86" s="11">
        <f t="shared" si="8"/>
        <v>7.2219992046753667E-3</v>
      </c>
      <c r="F86" s="11">
        <f t="shared" si="9"/>
        <v>9.0190602274301757E-2</v>
      </c>
      <c r="G86" s="11">
        <f>(Tabla2[[#This Row],[Promedio simple]]/D74)-1</f>
        <v>2.74975775317996E-2</v>
      </c>
      <c r="H86" s="11">
        <f t="shared" si="10"/>
        <v>7.072625502096086E-3</v>
      </c>
      <c r="I86" s="11">
        <f t="shared" si="11"/>
        <v>8.8252045988015837E-2</v>
      </c>
      <c r="J86" s="11">
        <f t="shared" si="12"/>
        <v>7.072625502096086E-3</v>
      </c>
      <c r="K86" s="11">
        <f t="shared" si="13"/>
        <v>8.8252045988015837E-2</v>
      </c>
      <c r="L86" s="11"/>
    </row>
    <row r="87" spans="1:12" x14ac:dyDescent="0.25">
      <c r="A87" s="15">
        <v>37288</v>
      </c>
      <c r="B87" s="11">
        <v>7.9290200000000004</v>
      </c>
      <c r="C87" s="11">
        <v>7.94902</v>
      </c>
      <c r="D87" s="11">
        <f t="shared" si="7"/>
        <v>7.9390200000000002</v>
      </c>
      <c r="E87" s="11">
        <f t="shared" si="8"/>
        <v>-9.6644481160406137E-3</v>
      </c>
      <c r="F87" s="11">
        <f t="shared" si="9"/>
        <v>-0.11000321071764751</v>
      </c>
      <c r="G87" s="11">
        <f>(Tabla2[[#This Row],[Promedio simple]]/D75)-1</f>
        <v>2.6175222306167534E-2</v>
      </c>
      <c r="H87" s="11">
        <f t="shared" si="10"/>
        <v>-9.8331331994678806E-3</v>
      </c>
      <c r="I87" s="11">
        <f t="shared" si="11"/>
        <v>-0.11182063857300117</v>
      </c>
      <c r="J87" s="11">
        <f t="shared" si="12"/>
        <v>-9.8331331994678806E-3</v>
      </c>
      <c r="K87" s="11">
        <f t="shared" si="13"/>
        <v>-0.11182063857300117</v>
      </c>
      <c r="L87" s="11"/>
    </row>
    <row r="88" spans="1:12" x14ac:dyDescent="0.25">
      <c r="A88" s="15">
        <v>37316</v>
      </c>
      <c r="B88" s="11">
        <v>7.9018699999999997</v>
      </c>
      <c r="C88" s="11">
        <v>7.9208999999999996</v>
      </c>
      <c r="D88" s="11">
        <f t="shared" si="7"/>
        <v>7.9113849999999992</v>
      </c>
      <c r="E88" s="11">
        <f t="shared" si="8"/>
        <v>-3.4809082229293464E-3</v>
      </c>
      <c r="F88" s="11">
        <f t="shared" si="9"/>
        <v>-4.0980401732573446E-2</v>
      </c>
      <c r="G88" s="11">
        <f>(Tabla2[[#This Row],[Promedio simple]]/D76)-1</f>
        <v>2.752999576591475E-2</v>
      </c>
      <c r="H88" s="11">
        <f t="shared" si="10"/>
        <v>-3.5375429927211322E-3</v>
      </c>
      <c r="I88" s="11">
        <f t="shared" si="11"/>
        <v>-4.1634240244466048E-2</v>
      </c>
      <c r="J88" s="11">
        <f t="shared" si="12"/>
        <v>-3.5375429927211322E-3</v>
      </c>
      <c r="K88" s="11">
        <f t="shared" si="13"/>
        <v>-4.1634240244466048E-2</v>
      </c>
      <c r="L88" s="11"/>
    </row>
    <row r="89" spans="1:12" x14ac:dyDescent="0.25">
      <c r="A89" s="15">
        <v>37347</v>
      </c>
      <c r="B89" s="11">
        <v>7.8154700000000004</v>
      </c>
      <c r="C89" s="11">
        <v>7.8340899999999998</v>
      </c>
      <c r="D89" s="11">
        <f t="shared" si="7"/>
        <v>7.8247800000000005</v>
      </c>
      <c r="E89" s="11">
        <f t="shared" si="8"/>
        <v>-1.0946882246281597E-2</v>
      </c>
      <c r="F89" s="11">
        <f t="shared" si="9"/>
        <v>-0.12373514078916392</v>
      </c>
      <c r="G89" s="11">
        <f>(Tabla2[[#This Row],[Promedio simple]]/D77)-1</f>
        <v>9.950714310145603E-3</v>
      </c>
      <c r="H89" s="11">
        <f t="shared" si="10"/>
        <v>-1.0959613175270499E-2</v>
      </c>
      <c r="I89" s="11">
        <f t="shared" si="11"/>
        <v>-0.12387048085248675</v>
      </c>
      <c r="J89" s="11">
        <f t="shared" si="12"/>
        <v>-1.0959613175270499E-2</v>
      </c>
      <c r="K89" s="11">
        <f t="shared" si="13"/>
        <v>-0.12387048085248675</v>
      </c>
      <c r="L89" s="11"/>
    </row>
    <row r="90" spans="1:12" x14ac:dyDescent="0.25">
      <c r="A90" s="15">
        <v>37377</v>
      </c>
      <c r="B90" s="11">
        <v>7.8587199999999999</v>
      </c>
      <c r="C90" s="11">
        <v>7.8752700000000004</v>
      </c>
      <c r="D90" s="11">
        <f t="shared" si="7"/>
        <v>7.8669950000000002</v>
      </c>
      <c r="E90" s="11">
        <f t="shared" si="8"/>
        <v>5.3950398605455696E-3</v>
      </c>
      <c r="F90" s="11">
        <f t="shared" si="9"/>
        <v>6.6696474069480205E-2</v>
      </c>
      <c r="G90" s="11">
        <f>(Tabla2[[#This Row],[Promedio simple]]/D78)-1</f>
        <v>1.2597300210770213E-2</v>
      </c>
      <c r="H90" s="11">
        <f t="shared" si="10"/>
        <v>5.2565135197579771E-3</v>
      </c>
      <c r="I90" s="11">
        <f t="shared" si="11"/>
        <v>6.4934138344978631E-2</v>
      </c>
      <c r="J90" s="11">
        <f t="shared" si="12"/>
        <v>5.2565135197579771E-3</v>
      </c>
      <c r="K90" s="11">
        <f t="shared" si="13"/>
        <v>6.4934138344978631E-2</v>
      </c>
      <c r="L90" s="11"/>
    </row>
    <row r="91" spans="1:12" x14ac:dyDescent="0.25">
      <c r="A91" s="15">
        <v>37408</v>
      </c>
      <c r="B91" s="11">
        <v>7.8892899999999999</v>
      </c>
      <c r="C91" s="11">
        <v>7.9109400000000001</v>
      </c>
      <c r="D91" s="11">
        <f t="shared" si="7"/>
        <v>7.9001149999999996</v>
      </c>
      <c r="E91" s="11">
        <f t="shared" si="8"/>
        <v>4.2099937778019569E-3</v>
      </c>
      <c r="F91" s="11">
        <f t="shared" si="9"/>
        <v>5.1706285017293574E-2</v>
      </c>
      <c r="G91" s="11">
        <f>(Tabla2[[#This Row],[Promedio simple]]/D79)-1</f>
        <v>1.3058648830254871E-2</v>
      </c>
      <c r="H91" s="11">
        <f t="shared" si="10"/>
        <v>4.5293685168890097E-3</v>
      </c>
      <c r="I91" s="11">
        <f t="shared" si="11"/>
        <v>5.5727076454514135E-2</v>
      </c>
      <c r="J91" s="11">
        <f t="shared" si="12"/>
        <v>4.5293685168890097E-3</v>
      </c>
      <c r="K91" s="11">
        <f t="shared" si="13"/>
        <v>5.5727076454514135E-2</v>
      </c>
      <c r="L91" s="11"/>
    </row>
    <row r="92" spans="1:12" x14ac:dyDescent="0.25">
      <c r="A92" s="15">
        <v>37438</v>
      </c>
      <c r="B92" s="11">
        <v>7.8441799999999997</v>
      </c>
      <c r="C92" s="11">
        <v>7.8669399999999996</v>
      </c>
      <c r="D92" s="11">
        <f t="shared" si="7"/>
        <v>7.8555599999999997</v>
      </c>
      <c r="E92" s="11">
        <f t="shared" si="8"/>
        <v>-5.6397913194934368E-3</v>
      </c>
      <c r="F92" s="11">
        <f t="shared" si="9"/>
        <v>-6.5617186257684423E-2</v>
      </c>
      <c r="G92" s="11">
        <f>(Tabla2[[#This Row],[Promedio simple]]/D80)-1</f>
        <v>7.258669436270182E-3</v>
      </c>
      <c r="H92" s="11">
        <f t="shared" si="10"/>
        <v>-5.5619180527219925E-3</v>
      </c>
      <c r="I92" s="11">
        <f t="shared" si="11"/>
        <v>-6.4738694243700823E-2</v>
      </c>
      <c r="J92" s="11">
        <f t="shared" si="12"/>
        <v>-5.5619180527219925E-3</v>
      </c>
      <c r="K92" s="11">
        <f t="shared" si="13"/>
        <v>-6.4738694243700823E-2</v>
      </c>
      <c r="L92" s="11"/>
    </row>
    <row r="93" spans="1:12" x14ac:dyDescent="0.25">
      <c r="A93" s="15">
        <v>37469</v>
      </c>
      <c r="B93" s="11">
        <v>7.7598200000000004</v>
      </c>
      <c r="C93" s="11">
        <v>7.78322</v>
      </c>
      <c r="D93" s="11">
        <f t="shared" si="7"/>
        <v>7.7715200000000006</v>
      </c>
      <c r="E93" s="11">
        <f t="shared" si="8"/>
        <v>-1.0698155191991243E-2</v>
      </c>
      <c r="F93" s="11">
        <f t="shared" si="9"/>
        <v>-0.12108712341725447</v>
      </c>
      <c r="G93" s="11">
        <f>(Tabla2[[#This Row],[Promedio simple]]/D81)-1</f>
        <v>-9.955832538182996E-3</v>
      </c>
      <c r="H93" s="11">
        <f t="shared" si="10"/>
        <v>-1.0642003116840826E-2</v>
      </c>
      <c r="I93" s="11">
        <f t="shared" si="11"/>
        <v>-0.12048829879970069</v>
      </c>
      <c r="J93" s="11">
        <f t="shared" si="12"/>
        <v>-1.0642003116840826E-2</v>
      </c>
      <c r="K93" s="11">
        <f t="shared" si="13"/>
        <v>-0.12048829879970069</v>
      </c>
      <c r="L93" s="11"/>
    </row>
    <row r="94" spans="1:12" x14ac:dyDescent="0.25">
      <c r="A94" s="15">
        <v>37500</v>
      </c>
      <c r="B94" s="11">
        <v>7.7714499999999997</v>
      </c>
      <c r="C94" s="11">
        <v>7.7920800000000003</v>
      </c>
      <c r="D94" s="11">
        <f t="shared" si="7"/>
        <v>7.781765</v>
      </c>
      <c r="E94" s="11">
        <f t="shared" si="8"/>
        <v>1.3182749320594933E-3</v>
      </c>
      <c r="F94" s="11">
        <f t="shared" si="9"/>
        <v>1.5934502715149845E-2</v>
      </c>
      <c r="G94" s="11">
        <f>(Tabla2[[#This Row],[Promedio simple]]/D82)-1</f>
        <v>-2.1575773273325161E-2</v>
      </c>
      <c r="H94" s="11">
        <f t="shared" si="10"/>
        <v>1.1383463399468052E-3</v>
      </c>
      <c r="I94" s="11">
        <f t="shared" si="11"/>
        <v>1.3746006373123176E-2</v>
      </c>
      <c r="J94" s="11">
        <f t="shared" si="12"/>
        <v>1.1383463399468052E-3</v>
      </c>
      <c r="K94" s="11">
        <f t="shared" si="13"/>
        <v>1.3746006373123176E-2</v>
      </c>
      <c r="L94" s="11"/>
    </row>
    <row r="95" spans="1:12" x14ac:dyDescent="0.25">
      <c r="A95" s="15">
        <v>37530</v>
      </c>
      <c r="B95" s="11">
        <v>7.7172599999999996</v>
      </c>
      <c r="C95" s="11">
        <v>7.73787</v>
      </c>
      <c r="D95" s="11">
        <f t="shared" si="7"/>
        <v>7.7275650000000002</v>
      </c>
      <c r="E95" s="11">
        <f t="shared" si="8"/>
        <v>-6.9650008706251265E-3</v>
      </c>
      <c r="F95" s="11">
        <f t="shared" si="9"/>
        <v>-8.0451450548470471E-2</v>
      </c>
      <c r="G95" s="11">
        <f>(Tabla2[[#This Row],[Promedio simple]]/D83)-1</f>
        <v>-4.6690492521625826E-2</v>
      </c>
      <c r="H95" s="11">
        <f t="shared" si="10"/>
        <v>-6.9570640958511731E-3</v>
      </c>
      <c r="I95" s="11">
        <f t="shared" si="11"/>
        <v>-8.0363253408607949E-2</v>
      </c>
      <c r="J95" s="11">
        <f t="shared" si="12"/>
        <v>-6.9570640958511731E-3</v>
      </c>
      <c r="K95" s="11">
        <f t="shared" si="13"/>
        <v>-8.0363253408607949E-2</v>
      </c>
      <c r="L95" s="11"/>
    </row>
    <row r="96" spans="1:12" x14ac:dyDescent="0.25">
      <c r="A96" s="15">
        <v>37561</v>
      </c>
      <c r="B96" s="11">
        <v>7.6006600000000004</v>
      </c>
      <c r="C96" s="11">
        <v>7.6247699999999998</v>
      </c>
      <c r="D96" s="11">
        <f t="shared" si="7"/>
        <v>7.6127149999999997</v>
      </c>
      <c r="E96" s="11">
        <f t="shared" si="8"/>
        <v>-1.4862379028840356E-2</v>
      </c>
      <c r="F96" s="11">
        <f t="shared" si="9"/>
        <v>-0.16446845027571844</v>
      </c>
      <c r="G96" s="11">
        <f>(Tabla2[[#This Row],[Promedio simple]]/D84)-1</f>
        <v>-5.8190725682985889E-2</v>
      </c>
      <c r="H96" s="11">
        <f t="shared" si="10"/>
        <v>-1.4616425450414638E-2</v>
      </c>
      <c r="I96" s="11">
        <f t="shared" si="11"/>
        <v>-0.16196178248694737</v>
      </c>
      <c r="J96" s="11">
        <f t="shared" si="12"/>
        <v>-1.4616425450414638E-2</v>
      </c>
      <c r="K96" s="11">
        <f t="shared" si="13"/>
        <v>-0.16196178248694737</v>
      </c>
      <c r="L96" s="11"/>
    </row>
    <row r="97" spans="1:12" x14ac:dyDescent="0.25">
      <c r="A97" s="15">
        <v>37591</v>
      </c>
      <c r="B97" s="11">
        <v>7.6367000000000003</v>
      </c>
      <c r="C97" s="11">
        <v>7.6661299999999999</v>
      </c>
      <c r="D97" s="11">
        <f t="shared" si="7"/>
        <v>7.6514150000000001</v>
      </c>
      <c r="E97" s="11">
        <f t="shared" si="8"/>
        <v>5.0836002661338586E-3</v>
      </c>
      <c r="F97" s="11">
        <f t="shared" si="9"/>
        <v>6.2738076535971299E-2</v>
      </c>
      <c r="G97" s="11">
        <f>(Tabla2[[#This Row],[Promedio simple]]/D85)-1</f>
        <v>-3.8647998527455929E-2</v>
      </c>
      <c r="H97" s="11">
        <f t="shared" si="10"/>
        <v>5.4244259171096765E-3</v>
      </c>
      <c r="I97" s="11">
        <f t="shared" si="11"/>
        <v>6.70706677891304E-2</v>
      </c>
      <c r="J97" s="11">
        <f t="shared" si="12"/>
        <v>5.4244259171096765E-3</v>
      </c>
      <c r="K97" s="11">
        <f t="shared" si="13"/>
        <v>6.70706677891304E-2</v>
      </c>
      <c r="L97" s="11"/>
    </row>
    <row r="98" spans="1:12" x14ac:dyDescent="0.25">
      <c r="A98" s="15">
        <v>37622</v>
      </c>
      <c r="B98" s="11">
        <v>7.7846500000000001</v>
      </c>
      <c r="C98" s="11">
        <v>7.8129600000000003</v>
      </c>
      <c r="D98" s="11">
        <f t="shared" si="7"/>
        <v>7.7988049999999998</v>
      </c>
      <c r="E98" s="11">
        <f t="shared" si="8"/>
        <v>1.926310362200967E-2</v>
      </c>
      <c r="F98" s="11">
        <f t="shared" si="9"/>
        <v>0.25729052086568949</v>
      </c>
      <c r="G98" s="11">
        <f>(Tabla2[[#This Row],[Promedio simple]]/D86)-1</f>
        <v>-2.7155259249834196E-2</v>
      </c>
      <c r="H98" s="11">
        <f t="shared" si="10"/>
        <v>1.915307984602399E-2</v>
      </c>
      <c r="I98" s="11">
        <f t="shared" si="11"/>
        <v>0.25566287729267101</v>
      </c>
      <c r="J98" s="11">
        <f t="shared" si="12"/>
        <v>1.915307984602399E-2</v>
      </c>
      <c r="K98" s="11">
        <f t="shared" si="13"/>
        <v>0.25566287729267101</v>
      </c>
      <c r="L98" s="11"/>
    </row>
    <row r="99" spans="1:12" x14ac:dyDescent="0.25">
      <c r="A99" s="15">
        <v>37653</v>
      </c>
      <c r="B99" s="11">
        <v>7.8144200000000001</v>
      </c>
      <c r="C99" s="11">
        <v>7.8395700000000001</v>
      </c>
      <c r="D99" s="11">
        <f t="shared" si="7"/>
        <v>7.8269950000000001</v>
      </c>
      <c r="E99" s="11">
        <f t="shared" si="8"/>
        <v>3.6146563479917404E-3</v>
      </c>
      <c r="F99" s="11">
        <f t="shared" si="9"/>
        <v>4.4248690239453881E-2</v>
      </c>
      <c r="G99" s="11">
        <f>(Tabla2[[#This Row],[Promedio simple]]/D87)-1</f>
        <v>-1.4110683686399561E-2</v>
      </c>
      <c r="H99" s="11">
        <f t="shared" si="10"/>
        <v>3.4058794618172517E-3</v>
      </c>
      <c r="I99" s="11">
        <f t="shared" si="11"/>
        <v>4.1644913313108933E-2</v>
      </c>
      <c r="J99" s="11">
        <f t="shared" si="12"/>
        <v>3.4058794618172517E-3</v>
      </c>
      <c r="K99" s="11">
        <f t="shared" si="13"/>
        <v>4.1644913313108933E-2</v>
      </c>
      <c r="L99" s="11"/>
    </row>
    <row r="100" spans="1:12" x14ac:dyDescent="0.25">
      <c r="A100" s="15">
        <v>37681</v>
      </c>
      <c r="B100" s="11">
        <v>7.8924500000000002</v>
      </c>
      <c r="C100" s="11">
        <v>7.9191900000000004</v>
      </c>
      <c r="D100" s="11">
        <f t="shared" si="7"/>
        <v>7.9058200000000003</v>
      </c>
      <c r="E100" s="11">
        <f t="shared" si="8"/>
        <v>1.0070914827465804E-2</v>
      </c>
      <c r="F100" s="11">
        <f t="shared" si="9"/>
        <v>0.1277748059907331</v>
      </c>
      <c r="G100" s="11">
        <f>(Tabla2[[#This Row],[Promedio simple]]/D88)-1</f>
        <v>-7.0341665839790402E-4</v>
      </c>
      <c r="H100" s="11">
        <f t="shared" si="10"/>
        <v>1.0156169279692762E-2</v>
      </c>
      <c r="I100" s="11">
        <f t="shared" si="11"/>
        <v>0.12891760658375651</v>
      </c>
      <c r="J100" s="11">
        <f t="shared" si="12"/>
        <v>1.0156169279692762E-2</v>
      </c>
      <c r="K100" s="11">
        <f t="shared" si="13"/>
        <v>0.12891760658375651</v>
      </c>
      <c r="L100" s="11"/>
    </row>
    <row r="101" spans="1:12" x14ac:dyDescent="0.25">
      <c r="A101" s="15">
        <v>37712</v>
      </c>
      <c r="B101" s="11">
        <v>7.8945699999999999</v>
      </c>
      <c r="C101" s="11">
        <v>7.9218799999999998</v>
      </c>
      <c r="D101" s="11">
        <f t="shared" si="7"/>
        <v>7.9082249999999998</v>
      </c>
      <c r="E101" s="11">
        <f t="shared" si="8"/>
        <v>3.0420626829341657E-4</v>
      </c>
      <c r="F101" s="11">
        <f t="shared" si="9"/>
        <v>3.6565891530757622E-3</v>
      </c>
      <c r="G101" s="11">
        <f>(Tabla2[[#This Row],[Promedio simple]]/D89)-1</f>
        <v>1.0664197587663793E-2</v>
      </c>
      <c r="H101" s="11">
        <f t="shared" si="10"/>
        <v>3.3968120476957075E-4</v>
      </c>
      <c r="I101" s="11">
        <f t="shared" si="11"/>
        <v>4.08379838558659E-3</v>
      </c>
      <c r="J101" s="11">
        <f t="shared" si="12"/>
        <v>3.3968120476957075E-4</v>
      </c>
      <c r="K101" s="11">
        <f t="shared" si="13"/>
        <v>4.08379838558659E-3</v>
      </c>
      <c r="L101" s="11"/>
    </row>
    <row r="102" spans="1:12" x14ac:dyDescent="0.25">
      <c r="A102" s="15">
        <v>37742</v>
      </c>
      <c r="B102" s="11">
        <v>7.8905399999999997</v>
      </c>
      <c r="C102" s="11">
        <v>7.9155699999999998</v>
      </c>
      <c r="D102" s="11">
        <f t="shared" si="7"/>
        <v>7.9030550000000002</v>
      </c>
      <c r="E102" s="11">
        <f t="shared" si="8"/>
        <v>-6.5374973524401359E-4</v>
      </c>
      <c r="F102" s="11">
        <f t="shared" si="9"/>
        <v>-7.8168505464848437E-3</v>
      </c>
      <c r="G102" s="11">
        <f>(Tabla2[[#This Row],[Promedio simple]]/D90)-1</f>
        <v>4.5837069935852348E-3</v>
      </c>
      <c r="H102" s="11">
        <f t="shared" si="10"/>
        <v>-7.9652809686592274E-4</v>
      </c>
      <c r="I102" s="11">
        <f t="shared" si="11"/>
        <v>-9.5165739806122307E-3</v>
      </c>
      <c r="J102" s="11">
        <f t="shared" si="12"/>
        <v>-7.9652809686592274E-4</v>
      </c>
      <c r="K102" s="11">
        <f t="shared" si="13"/>
        <v>-9.5165739806122307E-3</v>
      </c>
      <c r="L102" s="11"/>
    </row>
    <row r="103" spans="1:12" x14ac:dyDescent="0.25">
      <c r="A103" s="15">
        <v>37773</v>
      </c>
      <c r="B103" s="11">
        <v>7.9082699999999999</v>
      </c>
      <c r="C103" s="11">
        <v>7.9316199999999997</v>
      </c>
      <c r="D103" s="11">
        <f t="shared" si="7"/>
        <v>7.9199450000000002</v>
      </c>
      <c r="E103" s="11">
        <f t="shared" si="8"/>
        <v>2.1371482293872646E-3</v>
      </c>
      <c r="F103" s="11">
        <f t="shared" si="9"/>
        <v>2.5949385150493276E-2</v>
      </c>
      <c r="G103" s="11">
        <f>(Tabla2[[#This Row],[Promedio simple]]/D91)-1</f>
        <v>2.5100900429930739E-3</v>
      </c>
      <c r="H103" s="11">
        <f t="shared" si="10"/>
        <v>2.027649303840473E-3</v>
      </c>
      <c r="I103" s="11">
        <f t="shared" si="11"/>
        <v>2.4604983920515355E-2</v>
      </c>
      <c r="J103" s="11">
        <f t="shared" si="12"/>
        <v>2.027649303840473E-3</v>
      </c>
      <c r="K103" s="11">
        <f t="shared" si="13"/>
        <v>2.4604983920515355E-2</v>
      </c>
      <c r="L103" s="11"/>
    </row>
    <row r="104" spans="1:12" x14ac:dyDescent="0.25">
      <c r="A104" s="15">
        <v>37803</v>
      </c>
      <c r="B104" s="11">
        <v>7.9074400000000002</v>
      </c>
      <c r="C104" s="11">
        <v>7.93004</v>
      </c>
      <c r="D104" s="11">
        <f t="shared" si="7"/>
        <v>7.9187399999999997</v>
      </c>
      <c r="E104" s="11">
        <f t="shared" si="8"/>
        <v>-1.5214752122649777E-4</v>
      </c>
      <c r="F104" s="11">
        <f t="shared" si="9"/>
        <v>-1.8242432039997647E-3</v>
      </c>
      <c r="G104" s="11">
        <f>(Tabla2[[#This Row],[Promedio simple]]/D92)-1</f>
        <v>8.0427111498098114E-3</v>
      </c>
      <c r="H104" s="11">
        <f t="shared" si="10"/>
        <v>-1.9920268494955096E-4</v>
      </c>
      <c r="I104" s="11">
        <f t="shared" si="11"/>
        <v>-2.3878149648105529E-3</v>
      </c>
      <c r="J104" s="11">
        <f t="shared" si="12"/>
        <v>-1.9920268494955096E-4</v>
      </c>
      <c r="K104" s="11">
        <f t="shared" si="13"/>
        <v>-2.3878149648105529E-3</v>
      </c>
      <c r="L104" s="11"/>
    </row>
    <row r="105" spans="1:12" x14ac:dyDescent="0.25">
      <c r="A105" s="15">
        <v>37834</v>
      </c>
      <c r="B105" s="11">
        <v>7.9105699999999999</v>
      </c>
      <c r="C105" s="11">
        <v>7.9322400000000002</v>
      </c>
      <c r="D105" s="11">
        <f t="shared" si="7"/>
        <v>7.921405</v>
      </c>
      <c r="E105" s="11">
        <f t="shared" si="8"/>
        <v>3.3654343999178771E-4</v>
      </c>
      <c r="F105" s="11">
        <f t="shared" si="9"/>
        <v>4.0460049302279977E-3</v>
      </c>
      <c r="G105" s="11">
        <f>(Tabla2[[#This Row],[Promedio simple]]/D93)-1</f>
        <v>1.9286445894754145E-2</v>
      </c>
      <c r="H105" s="11">
        <f t="shared" si="10"/>
        <v>2.7742609116732098E-4</v>
      </c>
      <c r="I105" s="11">
        <f t="shared" si="11"/>
        <v>3.3341974999969715E-3</v>
      </c>
      <c r="J105" s="11">
        <f t="shared" si="12"/>
        <v>2.7742609116732098E-4</v>
      </c>
      <c r="K105" s="11">
        <f t="shared" si="13"/>
        <v>3.3341974999969715E-3</v>
      </c>
      <c r="L105" s="11"/>
    </row>
    <row r="106" spans="1:12" x14ac:dyDescent="0.25">
      <c r="A106" s="15">
        <v>37865</v>
      </c>
      <c r="B106" s="11">
        <v>7.97079</v>
      </c>
      <c r="C106" s="11">
        <v>7.9979699999999996</v>
      </c>
      <c r="D106" s="11">
        <f t="shared" si="7"/>
        <v>7.9843799999999998</v>
      </c>
      <c r="E106" s="11">
        <f t="shared" si="8"/>
        <v>7.9499785707206616E-3</v>
      </c>
      <c r="F106" s="11">
        <f t="shared" si="9"/>
        <v>9.9683628309161554E-2</v>
      </c>
      <c r="G106" s="11">
        <f>(Tabla2[[#This Row],[Promedio simple]]/D94)-1</f>
        <v>2.6037152239883898E-2</v>
      </c>
      <c r="H106" s="11">
        <f t="shared" si="10"/>
        <v>8.2864361138845766E-3</v>
      </c>
      <c r="I106" s="11">
        <f t="shared" si="11"/>
        <v>0.10409666746095092</v>
      </c>
      <c r="J106" s="11">
        <f t="shared" si="12"/>
        <v>8.2864361138845766E-3</v>
      </c>
      <c r="K106" s="11">
        <f t="shared" si="13"/>
        <v>0.10409666746095092</v>
      </c>
      <c r="L106" s="11"/>
    </row>
    <row r="107" spans="1:12" x14ac:dyDescent="0.25">
      <c r="A107" s="15">
        <v>37895</v>
      </c>
      <c r="B107" s="11">
        <v>8.0822000000000003</v>
      </c>
      <c r="C107" s="11">
        <v>8.1102900000000009</v>
      </c>
      <c r="D107" s="11">
        <f t="shared" si="7"/>
        <v>8.0962449999999997</v>
      </c>
      <c r="E107" s="11">
        <f t="shared" si="8"/>
        <v>1.4010480463104269E-2</v>
      </c>
      <c r="F107" s="11">
        <f t="shared" si="9"/>
        <v>0.18170568502261064</v>
      </c>
      <c r="G107" s="11">
        <f>(Tabla2[[#This Row],[Promedio simple]]/D95)-1</f>
        <v>4.7709724861583203E-2</v>
      </c>
      <c r="H107" s="11">
        <f t="shared" si="10"/>
        <v>1.4043563554251959E-2</v>
      </c>
      <c r="I107" s="11">
        <f t="shared" si="11"/>
        <v>0.18216841980057308</v>
      </c>
      <c r="J107" s="11">
        <f t="shared" si="12"/>
        <v>1.4043563554251959E-2</v>
      </c>
      <c r="K107" s="11">
        <f t="shared" si="13"/>
        <v>0.18216841980057308</v>
      </c>
      <c r="L107" s="11"/>
    </row>
    <row r="108" spans="1:12" x14ac:dyDescent="0.25">
      <c r="A108" s="15">
        <v>37926</v>
      </c>
      <c r="B108" s="11">
        <v>8.0663999999999998</v>
      </c>
      <c r="C108" s="11">
        <v>8.0900400000000001</v>
      </c>
      <c r="D108" s="11">
        <f t="shared" si="7"/>
        <v>8.07822</v>
      </c>
      <c r="E108" s="11">
        <f t="shared" si="8"/>
        <v>-2.2263407295604054E-3</v>
      </c>
      <c r="F108" s="11">
        <f t="shared" si="9"/>
        <v>-2.6391369210247317E-2</v>
      </c>
      <c r="G108" s="11">
        <f>(Tabla2[[#This Row],[Promedio simple]]/D96)-1</f>
        <v>6.1148355087508266E-2</v>
      </c>
      <c r="H108" s="11">
        <f t="shared" si="10"/>
        <v>-2.4968281035574469E-3</v>
      </c>
      <c r="I108" s="11">
        <f t="shared" si="11"/>
        <v>-2.9553888575652221E-2</v>
      </c>
      <c r="J108" s="11">
        <f t="shared" si="12"/>
        <v>-2.4968281035574469E-3</v>
      </c>
      <c r="K108" s="11">
        <f t="shared" si="13"/>
        <v>-2.9553888575652221E-2</v>
      </c>
      <c r="L108" s="11"/>
    </row>
    <row r="109" spans="1:12" x14ac:dyDescent="0.25">
      <c r="A109" s="15">
        <v>37956</v>
      </c>
      <c r="B109" s="11">
        <v>8.0174599999999998</v>
      </c>
      <c r="C109" s="11">
        <v>8.0391399999999997</v>
      </c>
      <c r="D109" s="11">
        <f t="shared" si="7"/>
        <v>8.0282999999999998</v>
      </c>
      <c r="E109" s="11">
        <f t="shared" si="8"/>
        <v>-6.1795791647170084E-3</v>
      </c>
      <c r="F109" s="11">
        <f t="shared" si="9"/>
        <v>-7.1685795891402337E-2</v>
      </c>
      <c r="G109" s="11">
        <f>(Tabla2[[#This Row],[Promedio simple]]/D97)-1</f>
        <v>4.9256902154699356E-2</v>
      </c>
      <c r="H109" s="11">
        <f t="shared" si="10"/>
        <v>-6.2916870621159138E-3</v>
      </c>
      <c r="I109" s="11">
        <f t="shared" si="11"/>
        <v>-7.2941638177426604E-2</v>
      </c>
      <c r="J109" s="11">
        <f t="shared" si="12"/>
        <v>-6.2916870621159138E-3</v>
      </c>
      <c r="K109" s="11">
        <f t="shared" si="13"/>
        <v>-7.2941638177426604E-2</v>
      </c>
      <c r="L109" s="11"/>
    </row>
    <row r="110" spans="1:12" x14ac:dyDescent="0.25">
      <c r="A110" s="15">
        <v>37987</v>
      </c>
      <c r="B110" s="11">
        <v>8.0986899999999995</v>
      </c>
      <c r="C110" s="11">
        <v>8.1259099999999993</v>
      </c>
      <c r="D110" s="11">
        <f t="shared" si="7"/>
        <v>8.1122999999999994</v>
      </c>
      <c r="E110" s="11">
        <f t="shared" si="8"/>
        <v>1.0462987182840555E-2</v>
      </c>
      <c r="F110" s="11">
        <f t="shared" si="9"/>
        <v>0.13303916349321177</v>
      </c>
      <c r="G110" s="11">
        <f>(Tabla2[[#This Row],[Promedio simple]]/D98)-1</f>
        <v>4.0197825179626889E-2</v>
      </c>
      <c r="H110" s="11">
        <f t="shared" si="10"/>
        <v>1.079344307973229E-2</v>
      </c>
      <c r="I110" s="11">
        <f t="shared" si="11"/>
        <v>0.13749368000101603</v>
      </c>
      <c r="J110" s="11">
        <f t="shared" si="12"/>
        <v>1.079344307973229E-2</v>
      </c>
      <c r="K110" s="11">
        <f t="shared" si="13"/>
        <v>0.13749368000101603</v>
      </c>
      <c r="L110" s="11"/>
    </row>
    <row r="111" spans="1:12" x14ac:dyDescent="0.25">
      <c r="A111" s="15">
        <v>38018</v>
      </c>
      <c r="B111" s="11">
        <v>8.0934799999999996</v>
      </c>
      <c r="C111" s="11">
        <v>8.1126699999999996</v>
      </c>
      <c r="D111" s="11">
        <f t="shared" si="7"/>
        <v>8.1030750000000005</v>
      </c>
      <c r="E111" s="11">
        <f t="shared" si="8"/>
        <v>-1.137162087200827E-3</v>
      </c>
      <c r="F111" s="11">
        <f t="shared" si="9"/>
        <v>-1.3560920649297925E-2</v>
      </c>
      <c r="G111" s="11">
        <f>(Tabla2[[#This Row],[Promedio simple]]/D99)-1</f>
        <v>3.527279626472235E-2</v>
      </c>
      <c r="H111" s="11">
        <f t="shared" si="10"/>
        <v>-1.6293559736694219E-3</v>
      </c>
      <c r="I111" s="11">
        <f t="shared" si="11"/>
        <v>-1.9378002981148668E-2</v>
      </c>
      <c r="J111" s="11">
        <f t="shared" si="12"/>
        <v>-1.6293559736694219E-3</v>
      </c>
      <c r="K111" s="11">
        <f t="shared" si="13"/>
        <v>-1.9378002981148668E-2</v>
      </c>
      <c r="L111" s="11"/>
    </row>
    <row r="112" spans="1:12" x14ac:dyDescent="0.25">
      <c r="A112" s="15">
        <v>38047</v>
      </c>
      <c r="B112" s="11">
        <v>8.08826</v>
      </c>
      <c r="C112" s="11">
        <v>8.1079000000000008</v>
      </c>
      <c r="D112" s="11">
        <f t="shared" si="7"/>
        <v>8.0980799999999995</v>
      </c>
      <c r="E112" s="11">
        <f t="shared" si="8"/>
        <v>-6.1643265056798846E-4</v>
      </c>
      <c r="F112" s="11">
        <f t="shared" si="9"/>
        <v>-7.3721639796819893E-3</v>
      </c>
      <c r="G112" s="11">
        <f>(Tabla2[[#This Row],[Promedio simple]]/D100)-1</f>
        <v>2.4318792990480231E-2</v>
      </c>
      <c r="H112" s="11">
        <f t="shared" si="10"/>
        <v>-5.8796918893522232E-4</v>
      </c>
      <c r="I112" s="11">
        <f t="shared" si="11"/>
        <v>-7.0328582139007612E-3</v>
      </c>
      <c r="J112" s="11">
        <f t="shared" si="12"/>
        <v>-5.8796918893522232E-4</v>
      </c>
      <c r="K112" s="11">
        <f t="shared" si="13"/>
        <v>-7.0328582139007612E-3</v>
      </c>
      <c r="L112" s="11"/>
    </row>
    <row r="113" spans="1:12" x14ac:dyDescent="0.25">
      <c r="A113" s="15">
        <v>38078</v>
      </c>
      <c r="B113" s="11">
        <v>8.0346899999999994</v>
      </c>
      <c r="C113" s="11">
        <v>8.0582100000000008</v>
      </c>
      <c r="D113" s="11">
        <f t="shared" si="7"/>
        <v>8.0464500000000001</v>
      </c>
      <c r="E113" s="11">
        <f t="shared" si="8"/>
        <v>-6.3755853239285676E-3</v>
      </c>
      <c r="F113" s="11">
        <f t="shared" si="9"/>
        <v>-7.3880454651623295E-2</v>
      </c>
      <c r="G113" s="11">
        <f>(Tabla2[[#This Row],[Promedio simple]]/D101)-1</f>
        <v>1.7478637747408543E-2</v>
      </c>
      <c r="H113" s="11">
        <f t="shared" si="10"/>
        <v>-6.1285906338263141E-3</v>
      </c>
      <c r="I113" s="11">
        <f t="shared" si="11"/>
        <v>-7.1114102229301812E-2</v>
      </c>
      <c r="J113" s="11">
        <f t="shared" si="12"/>
        <v>-6.1285906338263141E-3</v>
      </c>
      <c r="K113" s="11">
        <f t="shared" si="13"/>
        <v>-7.1114102229301812E-2</v>
      </c>
      <c r="L113" s="11"/>
    </row>
    <row r="114" spans="1:12" x14ac:dyDescent="0.25">
      <c r="A114" s="15">
        <v>38108</v>
      </c>
      <c r="B114" s="11">
        <v>7.9736700000000003</v>
      </c>
      <c r="C114" s="11">
        <v>7.9940300000000004</v>
      </c>
      <c r="D114" s="11">
        <f t="shared" si="7"/>
        <v>7.9838500000000003</v>
      </c>
      <c r="E114" s="11">
        <f t="shared" si="8"/>
        <v>-7.7798283715178052E-3</v>
      </c>
      <c r="F114" s="11">
        <f t="shared" si="9"/>
        <v>-8.9465044868713761E-2</v>
      </c>
      <c r="G114" s="11">
        <f>(Tabla2[[#This Row],[Promedio simple]]/D102)-1</f>
        <v>1.0223261763963487E-2</v>
      </c>
      <c r="H114" s="11">
        <f t="shared" si="10"/>
        <v>-7.9645479579212308E-3</v>
      </c>
      <c r="I114" s="11">
        <f t="shared" si="11"/>
        <v>-9.1497112361370592E-2</v>
      </c>
      <c r="J114" s="11">
        <f t="shared" si="12"/>
        <v>-7.9645479579212308E-3</v>
      </c>
      <c r="K114" s="11">
        <f t="shared" si="13"/>
        <v>-9.1497112361370592E-2</v>
      </c>
      <c r="L114" s="11"/>
    </row>
    <row r="115" spans="1:12" x14ac:dyDescent="0.25">
      <c r="A115" s="15">
        <v>38139</v>
      </c>
      <c r="B115" s="11">
        <v>7.9268000000000001</v>
      </c>
      <c r="C115" s="11">
        <v>7.9478999999999997</v>
      </c>
      <c r="D115" s="11">
        <f t="shared" si="7"/>
        <v>7.9373500000000003</v>
      </c>
      <c r="E115" s="11">
        <f t="shared" si="8"/>
        <v>-5.8242577202728407E-3</v>
      </c>
      <c r="F115" s="11">
        <f t="shared" si="9"/>
        <v>-6.7695143246362721E-2</v>
      </c>
      <c r="G115" s="11">
        <f>(Tabla2[[#This Row],[Promedio simple]]/D103)-1</f>
        <v>2.1976162713250869E-3</v>
      </c>
      <c r="H115" s="11">
        <f t="shared" si="10"/>
        <v>-5.7705562776222408E-3</v>
      </c>
      <c r="I115" s="11">
        <f t="shared" si="11"/>
        <v>-6.7090650615114544E-2</v>
      </c>
      <c r="J115" s="11">
        <f t="shared" si="12"/>
        <v>-5.7705562776222408E-3</v>
      </c>
      <c r="K115" s="11">
        <f t="shared" si="13"/>
        <v>-6.7090650615114544E-2</v>
      </c>
      <c r="L115" s="11"/>
    </row>
    <row r="116" spans="1:12" x14ac:dyDescent="0.25">
      <c r="A116" s="15">
        <v>38169</v>
      </c>
      <c r="B116" s="11">
        <v>7.8822700000000001</v>
      </c>
      <c r="C116" s="11">
        <v>7.9079499999999996</v>
      </c>
      <c r="D116" s="11">
        <f t="shared" si="7"/>
        <v>7.8951099999999999</v>
      </c>
      <c r="E116" s="11">
        <f t="shared" si="8"/>
        <v>-5.3216753702433062E-3</v>
      </c>
      <c r="F116" s="11">
        <f t="shared" si="9"/>
        <v>-6.2023732131701204E-2</v>
      </c>
      <c r="G116" s="11">
        <f>(Tabla2[[#This Row],[Promedio simple]]/D104)-1</f>
        <v>-2.9840605954987165E-3</v>
      </c>
      <c r="H116" s="11">
        <f t="shared" si="10"/>
        <v>-5.0264849834548153E-3</v>
      </c>
      <c r="I116" s="11">
        <f t="shared" si="11"/>
        <v>-5.8677919281613589E-2</v>
      </c>
      <c r="J116" s="11">
        <f t="shared" si="12"/>
        <v>-5.0264849834548153E-3</v>
      </c>
      <c r="K116" s="11">
        <f t="shared" si="13"/>
        <v>-5.8677919281613589E-2</v>
      </c>
      <c r="L116" s="11"/>
    </row>
    <row r="117" spans="1:12" x14ac:dyDescent="0.25">
      <c r="A117" s="15">
        <v>38200</v>
      </c>
      <c r="B117" s="11">
        <v>7.8972600000000002</v>
      </c>
      <c r="C117" s="11">
        <v>7.9226599999999996</v>
      </c>
      <c r="D117" s="11">
        <f t="shared" si="7"/>
        <v>7.9099599999999999</v>
      </c>
      <c r="E117" s="11">
        <f t="shared" si="8"/>
        <v>1.880911095602178E-3</v>
      </c>
      <c r="F117" s="11">
        <f t="shared" si="9"/>
        <v>2.280589986789705E-2</v>
      </c>
      <c r="G117" s="11">
        <f>(Tabla2[[#This Row],[Promedio simple]]/D105)-1</f>
        <v>-1.4448194480650711E-3</v>
      </c>
      <c r="H117" s="11">
        <f t="shared" si="10"/>
        <v>1.8601533899429423E-3</v>
      </c>
      <c r="I117" s="11">
        <f t="shared" si="11"/>
        <v>2.2551633903959534E-2</v>
      </c>
      <c r="J117" s="11">
        <f t="shared" si="12"/>
        <v>1.8601533899429423E-3</v>
      </c>
      <c r="K117" s="11">
        <f t="shared" si="13"/>
        <v>2.2551633903959534E-2</v>
      </c>
      <c r="L117" s="11"/>
    </row>
    <row r="118" spans="1:12" x14ac:dyDescent="0.25">
      <c r="A118" s="15">
        <v>38231</v>
      </c>
      <c r="B118" s="11">
        <v>7.88727</v>
      </c>
      <c r="C118" s="11">
        <v>7.9105100000000004</v>
      </c>
      <c r="D118" s="11">
        <f t="shared" si="7"/>
        <v>7.8988899999999997</v>
      </c>
      <c r="E118" s="11">
        <f t="shared" si="8"/>
        <v>-1.399501388123392E-3</v>
      </c>
      <c r="F118" s="11">
        <f t="shared" si="9"/>
        <v>-1.6665349925133244E-2</v>
      </c>
      <c r="G118" s="11">
        <f>(Tabla2[[#This Row],[Promedio simple]]/D106)-1</f>
        <v>-1.0707155721546346E-2</v>
      </c>
      <c r="H118" s="11">
        <f t="shared" si="10"/>
        <v>-1.5335758444763314E-3</v>
      </c>
      <c r="I118" s="11">
        <f t="shared" si="11"/>
        <v>-1.8248478465517914E-2</v>
      </c>
      <c r="J118" s="11">
        <f t="shared" si="12"/>
        <v>-1.5335758444763314E-3</v>
      </c>
      <c r="K118" s="11">
        <f t="shared" si="13"/>
        <v>-1.8248478465517914E-2</v>
      </c>
      <c r="L118" s="11"/>
    </row>
    <row r="119" spans="1:12" x14ac:dyDescent="0.25">
      <c r="A119" s="15">
        <v>38261</v>
      </c>
      <c r="B119" s="11">
        <v>7.8180500000000004</v>
      </c>
      <c r="C119" s="11">
        <v>7.8409800000000001</v>
      </c>
      <c r="D119" s="11">
        <f t="shared" si="7"/>
        <v>7.8295150000000007</v>
      </c>
      <c r="E119" s="11">
        <f t="shared" si="8"/>
        <v>-8.7828796197945147E-3</v>
      </c>
      <c r="F119" s="11">
        <f t="shared" si="9"/>
        <v>-0.10044952914971872</v>
      </c>
      <c r="G119" s="11">
        <f>(Tabla2[[#This Row],[Promedio simple]]/D107)-1</f>
        <v>-3.2944902235542362E-2</v>
      </c>
      <c r="H119" s="11">
        <f t="shared" si="10"/>
        <v>-8.7895723537421144E-3</v>
      </c>
      <c r="I119" s="11">
        <f t="shared" si="11"/>
        <v>-0.10052241201194989</v>
      </c>
      <c r="J119" s="11">
        <f t="shared" si="12"/>
        <v>-8.7895723537421144E-3</v>
      </c>
      <c r="K119" s="11">
        <f t="shared" si="13"/>
        <v>-0.10052241201194989</v>
      </c>
      <c r="L119" s="11"/>
    </row>
    <row r="120" spans="1:12" x14ac:dyDescent="0.25">
      <c r="A120" s="15">
        <v>38292</v>
      </c>
      <c r="B120" s="11">
        <v>7.7589499999999996</v>
      </c>
      <c r="C120" s="11">
        <v>7.7778099999999997</v>
      </c>
      <c r="D120" s="11">
        <f t="shared" si="7"/>
        <v>7.7683799999999996</v>
      </c>
      <c r="E120" s="11">
        <f t="shared" si="8"/>
        <v>-7.8082742034469854E-3</v>
      </c>
      <c r="F120" s="11">
        <f t="shared" si="9"/>
        <v>-8.9778243588961026E-2</v>
      </c>
      <c r="G120" s="11">
        <f>(Tabla2[[#This Row],[Promedio simple]]/D108)-1</f>
        <v>-3.8354984142546344E-2</v>
      </c>
      <c r="H120" s="11">
        <f t="shared" si="10"/>
        <v>-8.0563909103199549E-3</v>
      </c>
      <c r="I120" s="11">
        <f t="shared" si="11"/>
        <v>-9.2505912363267773E-2</v>
      </c>
      <c r="J120" s="11">
        <f t="shared" si="12"/>
        <v>-8.0563909103199549E-3</v>
      </c>
      <c r="K120" s="11">
        <f t="shared" si="13"/>
        <v>-9.2505912363267773E-2</v>
      </c>
      <c r="L120" s="11"/>
    </row>
    <row r="121" spans="1:12" x14ac:dyDescent="0.25">
      <c r="A121" s="15">
        <v>38322</v>
      </c>
      <c r="B121" s="11">
        <v>7.7658500000000004</v>
      </c>
      <c r="C121" s="11">
        <v>7.7840999999999996</v>
      </c>
      <c r="D121" s="11">
        <f t="shared" si="7"/>
        <v>7.7749749999999995</v>
      </c>
      <c r="E121" s="11">
        <f t="shared" si="8"/>
        <v>8.4895435084275661E-4</v>
      </c>
      <c r="F121" s="11">
        <f t="shared" si="9"/>
        <v>1.0235154827409554E-2</v>
      </c>
      <c r="G121" s="11">
        <f>(Tabla2[[#This Row],[Promedio simple]]/D109)-1</f>
        <v>-3.1554002715394325E-2</v>
      </c>
      <c r="H121" s="11">
        <f t="shared" si="10"/>
        <v>8.0871093534029548E-4</v>
      </c>
      <c r="I121" s="11">
        <f t="shared" si="11"/>
        <v>9.7478126786731956E-3</v>
      </c>
      <c r="J121" s="11">
        <f t="shared" si="12"/>
        <v>8.0871093534029548E-4</v>
      </c>
      <c r="K121" s="11">
        <f t="shared" si="13"/>
        <v>9.7478126786731956E-3</v>
      </c>
      <c r="L121" s="11"/>
    </row>
    <row r="122" spans="1:12" x14ac:dyDescent="0.25">
      <c r="A122" s="15">
        <v>38353</v>
      </c>
      <c r="B122" s="11">
        <v>7.7515900000000002</v>
      </c>
      <c r="C122" s="11">
        <v>7.7736999999999998</v>
      </c>
      <c r="D122" s="11">
        <f t="shared" si="7"/>
        <v>7.762645</v>
      </c>
      <c r="E122" s="11">
        <f t="shared" si="8"/>
        <v>-1.5858571892513051E-3</v>
      </c>
      <c r="F122" s="11">
        <f t="shared" si="9"/>
        <v>-1.886517434337498E-2</v>
      </c>
      <c r="G122" s="11">
        <f>(Tabla2[[#This Row],[Promedio simple]]/D110)-1</f>
        <v>-4.3101833018995728E-2</v>
      </c>
      <c r="H122" s="11">
        <f t="shared" si="10"/>
        <v>-1.3360568338022238E-3</v>
      </c>
      <c r="I122" s="11">
        <f t="shared" si="11"/>
        <v>-1.5915391956346281E-2</v>
      </c>
      <c r="J122" s="11">
        <f t="shared" si="12"/>
        <v>-1.3360568338022238E-3</v>
      </c>
      <c r="K122" s="11">
        <f t="shared" si="13"/>
        <v>-1.5915391956346281E-2</v>
      </c>
      <c r="L122" s="11"/>
    </row>
    <row r="123" spans="1:12" x14ac:dyDescent="0.25">
      <c r="A123" s="15">
        <v>38384</v>
      </c>
      <c r="B123" s="11">
        <v>7.7064199999999996</v>
      </c>
      <c r="C123" s="11">
        <v>7.7266000000000004</v>
      </c>
      <c r="D123" s="11">
        <f t="shared" si="7"/>
        <v>7.7165099999999995</v>
      </c>
      <c r="E123" s="11">
        <f t="shared" si="8"/>
        <v>-5.9432062138614628E-3</v>
      </c>
      <c r="F123" s="11">
        <f t="shared" si="9"/>
        <v>-6.903281393109495E-2</v>
      </c>
      <c r="G123" s="11">
        <f>(Tabla2[[#This Row],[Promedio simple]]/D111)-1</f>
        <v>-4.7705963476828317E-2</v>
      </c>
      <c r="H123" s="11">
        <f t="shared" si="10"/>
        <v>-6.0588908756447069E-3</v>
      </c>
      <c r="I123" s="11">
        <f t="shared" si="11"/>
        <v>-7.0332092404904789E-2</v>
      </c>
      <c r="J123" s="11">
        <f t="shared" si="12"/>
        <v>-6.0588908756447069E-3</v>
      </c>
      <c r="K123" s="11">
        <f t="shared" si="13"/>
        <v>-7.0332092404904789E-2</v>
      </c>
      <c r="L123" s="11"/>
    </row>
    <row r="124" spans="1:12" x14ac:dyDescent="0.25">
      <c r="A124" s="15">
        <v>38412</v>
      </c>
      <c r="B124" s="11">
        <v>7.6037400000000002</v>
      </c>
      <c r="C124" s="11">
        <v>7.6261099999999997</v>
      </c>
      <c r="D124" s="11">
        <f t="shared" si="7"/>
        <v>7.6149249999999995</v>
      </c>
      <c r="E124" s="11">
        <f t="shared" si="8"/>
        <v>-1.3164630124240073E-2</v>
      </c>
      <c r="F124" s="11">
        <f t="shared" si="9"/>
        <v>-0.1470246446053235</v>
      </c>
      <c r="G124" s="11">
        <f>(Tabla2[[#This Row],[Promedio simple]]/D112)-1</f>
        <v>-5.9662907750973049E-2</v>
      </c>
      <c r="H124" s="11">
        <f t="shared" si="10"/>
        <v>-1.3005720498019957E-2</v>
      </c>
      <c r="I124" s="11">
        <f t="shared" si="11"/>
        <v>-0.14537493348038033</v>
      </c>
      <c r="J124" s="11">
        <f t="shared" si="12"/>
        <v>-1.3005720498019957E-2</v>
      </c>
      <c r="K124" s="11">
        <f t="shared" si="13"/>
        <v>-0.14537493348038033</v>
      </c>
      <c r="L124" s="11"/>
    </row>
    <row r="125" spans="1:12" x14ac:dyDescent="0.25">
      <c r="A125" s="15">
        <v>38443</v>
      </c>
      <c r="B125" s="11">
        <v>7.5947899999999997</v>
      </c>
      <c r="C125" s="11">
        <v>7.6174400000000002</v>
      </c>
      <c r="D125" s="11">
        <f t="shared" si="7"/>
        <v>7.606115</v>
      </c>
      <c r="E125" s="11">
        <f t="shared" si="8"/>
        <v>-1.1569385121980025E-3</v>
      </c>
      <c r="F125" s="11">
        <f t="shared" si="9"/>
        <v>-1.3795260502981077E-2</v>
      </c>
      <c r="G125" s="11">
        <f>(Tabla2[[#This Row],[Promedio simple]]/D113)-1</f>
        <v>-5.4724133002752806E-2</v>
      </c>
      <c r="H125" s="11">
        <f t="shared" si="10"/>
        <v>-1.1368836798839599E-3</v>
      </c>
      <c r="I125" s="11">
        <f t="shared" si="11"/>
        <v>-1.355762131007443E-2</v>
      </c>
      <c r="J125" s="11">
        <f t="shared" si="12"/>
        <v>-1.1368836798839599E-3</v>
      </c>
      <c r="K125" s="11">
        <f t="shared" si="13"/>
        <v>-1.355762131007443E-2</v>
      </c>
      <c r="L125" s="11"/>
    </row>
    <row r="126" spans="1:12" x14ac:dyDescent="0.25">
      <c r="A126" s="15">
        <v>38473</v>
      </c>
      <c r="B126" s="11">
        <v>7.5822500000000002</v>
      </c>
      <c r="C126" s="11">
        <v>7.60283</v>
      </c>
      <c r="D126" s="11">
        <f t="shared" si="7"/>
        <v>7.5925399999999996</v>
      </c>
      <c r="E126" s="11">
        <f t="shared" si="8"/>
        <v>-1.7847481927371067E-3</v>
      </c>
      <c r="F126" s="11">
        <f t="shared" si="9"/>
        <v>-2.1207992482485172E-2</v>
      </c>
      <c r="G126" s="11">
        <f>(Tabla2[[#This Row],[Promedio simple]]/D114)-1</f>
        <v>-4.9012694376773247E-2</v>
      </c>
      <c r="H126" s="11">
        <f t="shared" si="10"/>
        <v>-1.9179671910773965E-3</v>
      </c>
      <c r="I126" s="11">
        <f t="shared" si="11"/>
        <v>-2.2774364332139085E-2</v>
      </c>
      <c r="J126" s="11">
        <f t="shared" si="12"/>
        <v>-1.9179671910773965E-3</v>
      </c>
      <c r="K126" s="11">
        <f t="shared" si="13"/>
        <v>-2.2774364332139085E-2</v>
      </c>
      <c r="L126" s="11"/>
    </row>
    <row r="127" spans="1:12" x14ac:dyDescent="0.25">
      <c r="A127" s="15">
        <v>38504</v>
      </c>
      <c r="B127" s="11">
        <v>7.60466</v>
      </c>
      <c r="C127" s="11">
        <v>7.6222599999999998</v>
      </c>
      <c r="D127" s="11">
        <f t="shared" si="7"/>
        <v>7.6134599999999999</v>
      </c>
      <c r="E127" s="11">
        <f t="shared" si="8"/>
        <v>2.7553361589138792E-3</v>
      </c>
      <c r="F127" s="11">
        <f t="shared" si="9"/>
        <v>3.3569728466592119E-2</v>
      </c>
      <c r="G127" s="11">
        <f>(Tabla2[[#This Row],[Promedio simple]]/D115)-1</f>
        <v>-4.0805810503505624E-2</v>
      </c>
      <c r="H127" s="11">
        <f t="shared" si="10"/>
        <v>2.5556273124611728E-3</v>
      </c>
      <c r="I127" s="11">
        <f t="shared" si="11"/>
        <v>3.1102282300999651E-2</v>
      </c>
      <c r="J127" s="11">
        <f t="shared" si="12"/>
        <v>2.5556273124611728E-3</v>
      </c>
      <c r="K127" s="11">
        <f t="shared" si="13"/>
        <v>3.1102282300999651E-2</v>
      </c>
      <c r="L127" s="11"/>
    </row>
    <row r="128" spans="1:12" x14ac:dyDescent="0.25">
      <c r="A128" s="15">
        <v>38534</v>
      </c>
      <c r="B128" s="11">
        <v>7.5801600000000002</v>
      </c>
      <c r="C128" s="11">
        <v>7.5969499999999996</v>
      </c>
      <c r="D128" s="11">
        <f t="shared" si="7"/>
        <v>7.5885549999999995</v>
      </c>
      <c r="E128" s="11">
        <f t="shared" si="8"/>
        <v>-3.2711802518172739E-3</v>
      </c>
      <c r="F128" s="11">
        <f t="shared" si="9"/>
        <v>-3.8555566507052608E-2</v>
      </c>
      <c r="G128" s="11">
        <f>(Tabla2[[#This Row],[Promedio simple]]/D116)-1</f>
        <v>-3.8828464707901467E-2</v>
      </c>
      <c r="H128" s="11">
        <f t="shared" si="10"/>
        <v>-3.3205374783856767E-3</v>
      </c>
      <c r="I128" s="11">
        <f t="shared" si="11"/>
        <v>-3.9126730589011394E-2</v>
      </c>
      <c r="J128" s="11">
        <f t="shared" si="12"/>
        <v>-3.3205374783856767E-3</v>
      </c>
      <c r="K128" s="11">
        <f t="shared" si="13"/>
        <v>-3.9126730589011394E-2</v>
      </c>
      <c r="L128" s="11"/>
    </row>
    <row r="129" spans="1:12" x14ac:dyDescent="0.25">
      <c r="A129" s="15">
        <v>38565</v>
      </c>
      <c r="B129" s="11">
        <v>7.5792999999999999</v>
      </c>
      <c r="C129" s="11">
        <v>7.5947199999999997</v>
      </c>
      <c r="D129" s="11">
        <f t="shared" si="7"/>
        <v>7.5870099999999994</v>
      </c>
      <c r="E129" s="11">
        <f t="shared" si="8"/>
        <v>-2.0359607329722973E-4</v>
      </c>
      <c r="F129" s="11">
        <f t="shared" si="9"/>
        <v>-2.440418945540368E-3</v>
      </c>
      <c r="G129" s="11">
        <f>(Tabla2[[#This Row],[Promedio simple]]/D117)-1</f>
        <v>-4.0828272203652149E-2</v>
      </c>
      <c r="H129" s="11">
        <f t="shared" si="10"/>
        <v>-2.9353885440863703E-4</v>
      </c>
      <c r="I129" s="11">
        <f t="shared" si="11"/>
        <v>-3.5167849197471623E-3</v>
      </c>
      <c r="J129" s="11">
        <f t="shared" si="12"/>
        <v>-2.9353885440863703E-4</v>
      </c>
      <c r="K129" s="11">
        <f t="shared" si="13"/>
        <v>-3.5167849197471623E-3</v>
      </c>
      <c r="L129" s="11"/>
    </row>
    <row r="130" spans="1:12" x14ac:dyDescent="0.25">
      <c r="A130" s="15">
        <v>38596</v>
      </c>
      <c r="B130" s="11">
        <v>7.6124299999999998</v>
      </c>
      <c r="C130" s="11">
        <v>7.6326000000000001</v>
      </c>
      <c r="D130" s="11">
        <f t="shared" si="7"/>
        <v>7.6225149999999999</v>
      </c>
      <c r="E130" s="11">
        <f t="shared" si="8"/>
        <v>4.6797091344286113E-3</v>
      </c>
      <c r="F130" s="11">
        <f t="shared" si="9"/>
        <v>5.7624674027525691E-2</v>
      </c>
      <c r="G130" s="11">
        <f>(Tabla2[[#This Row],[Promedio simple]]/D118)-1</f>
        <v>-3.498909340426315E-2</v>
      </c>
      <c r="H130" s="11">
        <f t="shared" si="10"/>
        <v>4.9876756483451246E-3</v>
      </c>
      <c r="I130" s="11">
        <f t="shared" si="11"/>
        <v>6.1521589676702515E-2</v>
      </c>
      <c r="J130" s="11">
        <f t="shared" si="12"/>
        <v>4.9876756483451246E-3</v>
      </c>
      <c r="K130" s="11">
        <f t="shared" si="13"/>
        <v>6.1521589676702515E-2</v>
      </c>
      <c r="L130" s="11"/>
    </row>
    <row r="131" spans="1:12" x14ac:dyDescent="0.25">
      <c r="A131" s="15">
        <v>38626</v>
      </c>
      <c r="B131" s="11">
        <v>7.6658400000000002</v>
      </c>
      <c r="C131" s="11">
        <v>7.69177</v>
      </c>
      <c r="D131" s="11">
        <f t="shared" ref="D131:D194" si="14">AVERAGE(B131:C131)</f>
        <v>7.6788050000000005</v>
      </c>
      <c r="E131" s="11">
        <f t="shared" si="8"/>
        <v>7.3847017683796867E-3</v>
      </c>
      <c r="F131" s="11">
        <f t="shared" si="9"/>
        <v>9.2305740517466539E-2</v>
      </c>
      <c r="G131" s="11">
        <f>(Tabla2[[#This Row],[Promedio simple]]/D119)-1</f>
        <v>-1.9248957310893489E-2</v>
      </c>
      <c r="H131" s="11">
        <f t="shared" si="10"/>
        <v>7.7522731441448389E-3</v>
      </c>
      <c r="I131" s="11">
        <f t="shared" si="11"/>
        <v>9.7098035384111103E-2</v>
      </c>
      <c r="J131" s="11">
        <f t="shared" si="12"/>
        <v>7.7522731441448389E-3</v>
      </c>
      <c r="K131" s="11">
        <f t="shared" si="13"/>
        <v>9.7098035384111103E-2</v>
      </c>
      <c r="L131" s="11"/>
    </row>
    <row r="132" spans="1:12" x14ac:dyDescent="0.25">
      <c r="A132" s="15">
        <v>38657</v>
      </c>
      <c r="B132" s="11">
        <v>7.6008100000000001</v>
      </c>
      <c r="C132" s="11">
        <v>7.6224100000000004</v>
      </c>
      <c r="D132" s="11">
        <f t="shared" si="14"/>
        <v>7.6116100000000007</v>
      </c>
      <c r="E132" s="11">
        <f t="shared" ref="E132:E195" si="15">D132/D131-1</f>
        <v>-8.7507105597810497E-3</v>
      </c>
      <c r="F132" s="11">
        <f t="shared" ref="F132:F195" si="16">((1+E132)^12)-1</f>
        <v>-0.10009913739372767</v>
      </c>
      <c r="G132" s="11">
        <f>(Tabla2[[#This Row],[Promedio simple]]/D120)-1</f>
        <v>-2.0180526699260182E-2</v>
      </c>
      <c r="H132" s="11">
        <f t="shared" ref="H132:H195" si="17">C132/C131-1</f>
        <v>-9.0174303183792048E-3</v>
      </c>
      <c r="I132" s="11">
        <f t="shared" ref="I132:I195" si="18">((1+H132)^12)-1</f>
        <v>-0.10300052398212434</v>
      </c>
      <c r="J132" s="11">
        <f t="shared" ref="J132:J195" si="19">(C132/C131)-1</f>
        <v>-9.0174303183792048E-3</v>
      </c>
      <c r="K132" s="11">
        <f t="shared" ref="K132:K195" si="20">((1+J132)^12)-1</f>
        <v>-0.10300052398212434</v>
      </c>
      <c r="L132" s="11"/>
    </row>
    <row r="133" spans="1:12" x14ac:dyDescent="0.25">
      <c r="A133" s="15">
        <v>38687</v>
      </c>
      <c r="B133" s="11">
        <v>7.6023399999999999</v>
      </c>
      <c r="C133" s="11">
        <v>7.6218599999999999</v>
      </c>
      <c r="D133" s="11">
        <f t="shared" si="14"/>
        <v>7.6120999999999999</v>
      </c>
      <c r="E133" s="11">
        <f t="shared" si="15"/>
        <v>6.4375342404554559E-5</v>
      </c>
      <c r="F133" s="11">
        <f t="shared" si="16"/>
        <v>7.7277768374672817E-4</v>
      </c>
      <c r="G133" s="11">
        <f>(Tabla2[[#This Row],[Promedio simple]]/D121)-1</f>
        <v>-2.0948620413570374E-2</v>
      </c>
      <c r="H133" s="11">
        <f t="shared" si="17"/>
        <v>-7.21556568067383E-5</v>
      </c>
      <c r="I133" s="11">
        <f t="shared" si="18"/>
        <v>-8.6552433935416229E-4</v>
      </c>
      <c r="J133" s="11">
        <f t="shared" si="19"/>
        <v>-7.21556568067383E-5</v>
      </c>
      <c r="K133" s="11">
        <f t="shared" si="20"/>
        <v>-8.6552433935416229E-4</v>
      </c>
      <c r="L133" s="11"/>
    </row>
    <row r="134" spans="1:12" x14ac:dyDescent="0.25">
      <c r="A134" s="15">
        <v>38718</v>
      </c>
      <c r="B134" s="11">
        <v>7.6114499999999996</v>
      </c>
      <c r="C134" s="11">
        <v>7.6329099999999999</v>
      </c>
      <c r="D134" s="11">
        <f t="shared" si="14"/>
        <v>7.6221800000000002</v>
      </c>
      <c r="E134" s="11">
        <f t="shared" si="15"/>
        <v>1.3242075117247953E-3</v>
      </c>
      <c r="F134" s="11">
        <f t="shared" si="16"/>
        <v>1.6006735198200728E-2</v>
      </c>
      <c r="G134" s="11">
        <f>(Tabla2[[#This Row],[Promedio simple]]/D122)-1</f>
        <v>-1.8094992106427621E-2</v>
      </c>
      <c r="H134" s="11">
        <f t="shared" si="17"/>
        <v>1.4497773509354328E-3</v>
      </c>
      <c r="I134" s="11">
        <f t="shared" si="18"/>
        <v>1.7536723179942149E-2</v>
      </c>
      <c r="J134" s="11">
        <f t="shared" si="19"/>
        <v>1.4497773509354328E-3</v>
      </c>
      <c r="K134" s="11">
        <f t="shared" si="20"/>
        <v>1.7536723179942149E-2</v>
      </c>
      <c r="L134" s="11"/>
    </row>
    <row r="135" spans="1:12" x14ac:dyDescent="0.25">
      <c r="A135" s="15">
        <v>38749</v>
      </c>
      <c r="B135" s="11">
        <v>7.5989500000000003</v>
      </c>
      <c r="C135" s="11">
        <v>7.6175199999999998</v>
      </c>
      <c r="D135" s="11">
        <f t="shared" si="14"/>
        <v>7.6082350000000005</v>
      </c>
      <c r="E135" s="11">
        <f t="shared" si="15"/>
        <v>-1.8295290848548973E-3</v>
      </c>
      <c r="F135" s="11">
        <f t="shared" si="16"/>
        <v>-2.1734777054863152E-2</v>
      </c>
      <c r="G135" s="11">
        <f>(Tabla2[[#This Row],[Promedio simple]]/D123)-1</f>
        <v>-1.4031602369464879E-2</v>
      </c>
      <c r="H135" s="11">
        <f t="shared" si="17"/>
        <v>-2.0162690245266734E-3</v>
      </c>
      <c r="I135" s="11">
        <f t="shared" si="18"/>
        <v>-2.3928710948906917E-2</v>
      </c>
      <c r="J135" s="11">
        <f t="shared" si="19"/>
        <v>-2.0162690245266734E-3</v>
      </c>
      <c r="K135" s="11">
        <f t="shared" si="20"/>
        <v>-2.3928710948906917E-2</v>
      </c>
      <c r="L135" s="11"/>
    </row>
    <row r="136" spans="1:12" x14ac:dyDescent="0.25">
      <c r="A136" s="15">
        <v>38777</v>
      </c>
      <c r="B136" s="11">
        <v>7.6090799999999996</v>
      </c>
      <c r="C136" s="11">
        <v>7.6267100000000001</v>
      </c>
      <c r="D136" s="11">
        <f t="shared" si="14"/>
        <v>7.6178949999999999</v>
      </c>
      <c r="E136" s="11">
        <f t="shared" si="15"/>
        <v>1.2696768698652328E-3</v>
      </c>
      <c r="F136" s="11">
        <f t="shared" si="16"/>
        <v>1.5342971265131622E-2</v>
      </c>
      <c r="G136" s="11">
        <f>(Tabla2[[#This Row],[Promedio simple]]/D124)-1</f>
        <v>3.9002353929951106E-4</v>
      </c>
      <c r="H136" s="11">
        <f t="shared" si="17"/>
        <v>1.2064293890925448E-3</v>
      </c>
      <c r="I136" s="11">
        <f t="shared" si="18"/>
        <v>1.4573601166510297E-2</v>
      </c>
      <c r="J136" s="11">
        <f t="shared" si="19"/>
        <v>1.2064293890925448E-3</v>
      </c>
      <c r="K136" s="11">
        <f t="shared" si="20"/>
        <v>1.4573601166510297E-2</v>
      </c>
      <c r="L136" s="11"/>
    </row>
    <row r="137" spans="1:12" x14ac:dyDescent="0.25">
      <c r="A137" s="15">
        <v>38808</v>
      </c>
      <c r="B137" s="11">
        <v>7.5841099999999999</v>
      </c>
      <c r="C137" s="11">
        <v>7.6013599999999997</v>
      </c>
      <c r="D137" s="11">
        <f t="shared" si="14"/>
        <v>7.5927349999999993</v>
      </c>
      <c r="E137" s="11">
        <f t="shared" si="15"/>
        <v>-3.3027496440947157E-3</v>
      </c>
      <c r="F137" s="11">
        <f t="shared" si="16"/>
        <v>-3.892092481550069E-2</v>
      </c>
      <c r="G137" s="11">
        <f>(Tabla2[[#This Row],[Promedio simple]]/D125)-1</f>
        <v>-1.759110925880103E-3</v>
      </c>
      <c r="H137" s="11">
        <f t="shared" si="17"/>
        <v>-3.323844750882099E-3</v>
      </c>
      <c r="I137" s="11">
        <f t="shared" si="18"/>
        <v>-3.916499137625884E-2</v>
      </c>
      <c r="J137" s="11">
        <f t="shared" si="19"/>
        <v>-3.323844750882099E-3</v>
      </c>
      <c r="K137" s="11">
        <f t="shared" si="20"/>
        <v>-3.916499137625884E-2</v>
      </c>
      <c r="L137" s="11"/>
    </row>
    <row r="138" spans="1:12" x14ac:dyDescent="0.25">
      <c r="A138" s="15">
        <v>38838</v>
      </c>
      <c r="B138" s="11">
        <v>7.57491</v>
      </c>
      <c r="C138" s="11">
        <v>7.5916199999999998</v>
      </c>
      <c r="D138" s="11">
        <f t="shared" si="14"/>
        <v>7.5832649999999999</v>
      </c>
      <c r="E138" s="11">
        <f t="shared" si="15"/>
        <v>-1.2472448992358887E-3</v>
      </c>
      <c r="F138" s="11">
        <f t="shared" si="16"/>
        <v>-1.4864693538548468E-2</v>
      </c>
      <c r="G138" s="11">
        <f>(Tabla2[[#This Row],[Promedio simple]]/D126)-1</f>
        <v>-1.2215938276255445E-3</v>
      </c>
      <c r="H138" s="11">
        <f t="shared" si="17"/>
        <v>-1.2813496532199098E-3</v>
      </c>
      <c r="I138" s="11">
        <f t="shared" si="18"/>
        <v>-1.5268294783789105E-2</v>
      </c>
      <c r="J138" s="11">
        <f t="shared" si="19"/>
        <v>-1.2813496532199098E-3</v>
      </c>
      <c r="K138" s="11">
        <f t="shared" si="20"/>
        <v>-1.5268294783789105E-2</v>
      </c>
      <c r="L138" s="11"/>
    </row>
    <row r="139" spans="1:12" x14ac:dyDescent="0.25">
      <c r="A139" s="15">
        <v>38869</v>
      </c>
      <c r="B139" s="11">
        <v>7.6012399999999998</v>
      </c>
      <c r="C139" s="11">
        <v>7.6194899999999999</v>
      </c>
      <c r="D139" s="11">
        <f t="shared" si="14"/>
        <v>7.6103649999999998</v>
      </c>
      <c r="E139" s="11">
        <f t="shared" si="15"/>
        <v>3.5736585758245898E-3</v>
      </c>
      <c r="F139" s="11">
        <f t="shared" si="16"/>
        <v>4.3736913108933573E-2</v>
      </c>
      <c r="G139" s="11">
        <f>(Tabla2[[#This Row],[Promedio simple]]/D127)-1</f>
        <v>-4.0651687931636538E-4</v>
      </c>
      <c r="H139" s="11">
        <f t="shared" si="17"/>
        <v>3.6711531925992524E-3</v>
      </c>
      <c r="I139" s="11">
        <f t="shared" si="18"/>
        <v>4.4954319937834608E-2</v>
      </c>
      <c r="J139" s="11">
        <f t="shared" si="19"/>
        <v>3.6711531925992524E-3</v>
      </c>
      <c r="K139" s="11">
        <f t="shared" si="20"/>
        <v>4.4954319937834608E-2</v>
      </c>
      <c r="L139" s="11"/>
    </row>
    <row r="140" spans="1:12" x14ac:dyDescent="0.25">
      <c r="A140" s="15">
        <v>38899</v>
      </c>
      <c r="B140" s="11">
        <v>7.5741199999999997</v>
      </c>
      <c r="C140" s="11">
        <v>7.5900499999999997</v>
      </c>
      <c r="D140" s="11">
        <f t="shared" si="14"/>
        <v>7.5820849999999993</v>
      </c>
      <c r="E140" s="11">
        <f t="shared" si="15"/>
        <v>-3.7159847129540902E-3</v>
      </c>
      <c r="F140" s="11">
        <f t="shared" si="16"/>
        <v>-4.3691647645248355E-2</v>
      </c>
      <c r="G140" s="11">
        <f>(Tabla2[[#This Row],[Promedio simple]]/D128)-1</f>
        <v>-8.5259973736773187E-4</v>
      </c>
      <c r="H140" s="11">
        <f t="shared" si="17"/>
        <v>-3.8637756595257811E-3</v>
      </c>
      <c r="I140" s="11">
        <f t="shared" si="18"/>
        <v>-4.5392589864189925E-2</v>
      </c>
      <c r="J140" s="11">
        <f t="shared" si="19"/>
        <v>-3.8637756595257811E-3</v>
      </c>
      <c r="K140" s="11">
        <f t="shared" si="20"/>
        <v>-4.5392589864189925E-2</v>
      </c>
      <c r="L140" s="11"/>
    </row>
    <row r="141" spans="1:12" x14ac:dyDescent="0.25">
      <c r="A141" s="15">
        <v>38930</v>
      </c>
      <c r="B141" s="11">
        <v>7.5738300000000001</v>
      </c>
      <c r="C141" s="11">
        <v>7.5895000000000001</v>
      </c>
      <c r="D141" s="11">
        <f t="shared" si="14"/>
        <v>7.5816650000000001</v>
      </c>
      <c r="E141" s="11">
        <f t="shared" si="15"/>
        <v>-5.5393734045394716E-5</v>
      </c>
      <c r="F141" s="11">
        <f t="shared" si="16"/>
        <v>-6.6452232719305115E-4</v>
      </c>
      <c r="G141" s="11">
        <f>(Tabla2[[#This Row],[Promedio simple]]/D129)-1</f>
        <v>-7.0449360156366048E-4</v>
      </c>
      <c r="H141" s="11">
        <f t="shared" si="17"/>
        <v>-7.2463290755608867E-5</v>
      </c>
      <c r="I141" s="11">
        <f t="shared" si="18"/>
        <v>-8.6921301148223939E-4</v>
      </c>
      <c r="J141" s="11">
        <f t="shared" si="19"/>
        <v>-7.2463290755608867E-5</v>
      </c>
      <c r="K141" s="11">
        <f t="shared" si="20"/>
        <v>-8.6921301148223939E-4</v>
      </c>
      <c r="L141" s="11"/>
    </row>
    <row r="142" spans="1:12" x14ac:dyDescent="0.25">
      <c r="A142" s="15">
        <v>38961</v>
      </c>
      <c r="B142" s="11">
        <v>7.5976400000000002</v>
      </c>
      <c r="C142" s="11">
        <v>7.6149100000000001</v>
      </c>
      <c r="D142" s="11">
        <f t="shared" si="14"/>
        <v>7.6062750000000001</v>
      </c>
      <c r="E142" s="11">
        <f t="shared" si="15"/>
        <v>3.2459888428202355E-3</v>
      </c>
      <c r="F142" s="11">
        <f t="shared" si="16"/>
        <v>3.9654850888255933E-2</v>
      </c>
      <c r="G142" s="11">
        <f>(Tabla2[[#This Row],[Promedio simple]]/D130)-1</f>
        <v>-2.1305304089266341E-3</v>
      </c>
      <c r="H142" s="11">
        <f t="shared" si="17"/>
        <v>3.3480466433888356E-3</v>
      </c>
      <c r="I142" s="11">
        <f t="shared" si="18"/>
        <v>4.0924700252657376E-2</v>
      </c>
      <c r="J142" s="11">
        <f t="shared" si="19"/>
        <v>3.3480466433888356E-3</v>
      </c>
      <c r="K142" s="11">
        <f t="shared" si="20"/>
        <v>4.0924700252657376E-2</v>
      </c>
      <c r="L142" s="11"/>
    </row>
    <row r="143" spans="1:12" x14ac:dyDescent="0.25">
      <c r="A143" s="15">
        <v>38991</v>
      </c>
      <c r="B143" s="11">
        <v>7.6049600000000002</v>
      </c>
      <c r="C143" s="11">
        <v>7.6220699999999999</v>
      </c>
      <c r="D143" s="11">
        <f t="shared" si="14"/>
        <v>7.6135149999999996</v>
      </c>
      <c r="E143" s="11">
        <f t="shared" si="15"/>
        <v>9.5184568004702541E-4</v>
      </c>
      <c r="F143" s="11">
        <f t="shared" si="16"/>
        <v>1.1482134964632795E-2</v>
      </c>
      <c r="G143" s="11">
        <f>(Tabla2[[#This Row],[Promedio simple]]/D131)-1</f>
        <v>-8.502625082939419E-3</v>
      </c>
      <c r="H143" s="11">
        <f t="shared" si="17"/>
        <v>9.4026062028307322E-4</v>
      </c>
      <c r="I143" s="11">
        <f t="shared" si="18"/>
        <v>1.1341660653636731E-2</v>
      </c>
      <c r="J143" s="11">
        <f t="shared" si="19"/>
        <v>9.4026062028307322E-4</v>
      </c>
      <c r="K143" s="11">
        <f t="shared" si="20"/>
        <v>1.1341660653636731E-2</v>
      </c>
      <c r="L143" s="11"/>
    </row>
    <row r="144" spans="1:12" x14ac:dyDescent="0.25">
      <c r="A144" s="15">
        <v>39022</v>
      </c>
      <c r="B144" s="11">
        <v>7.5991299999999997</v>
      </c>
      <c r="C144" s="11">
        <v>7.6183899999999998</v>
      </c>
      <c r="D144" s="11">
        <f t="shared" si="14"/>
        <v>7.6087600000000002</v>
      </c>
      <c r="E144" s="11">
        <f t="shared" si="15"/>
        <v>-6.2454726890270873E-4</v>
      </c>
      <c r="F144" s="11">
        <f t="shared" si="16"/>
        <v>-7.4688768326852673E-3</v>
      </c>
      <c r="G144" s="11">
        <f>(Tabla2[[#This Row],[Promedio simple]]/D132)-1</f>
        <v>-3.7442801194498276E-4</v>
      </c>
      <c r="H144" s="11">
        <f t="shared" si="17"/>
        <v>-4.8280847591275489E-4</v>
      </c>
      <c r="I144" s="11">
        <f t="shared" si="18"/>
        <v>-5.7783415782771685E-3</v>
      </c>
      <c r="J144" s="11">
        <f t="shared" si="19"/>
        <v>-4.8280847591275489E-4</v>
      </c>
      <c r="K144" s="11">
        <f t="shared" si="20"/>
        <v>-5.7783415782771685E-3</v>
      </c>
      <c r="L144" s="11"/>
    </row>
    <row r="145" spans="1:12" x14ac:dyDescent="0.25">
      <c r="A145" s="15">
        <v>39052</v>
      </c>
      <c r="B145" s="11">
        <v>7.5950499999999996</v>
      </c>
      <c r="C145" s="11">
        <v>7.6140499999999998</v>
      </c>
      <c r="D145" s="11">
        <f t="shared" si="14"/>
        <v>7.6045499999999997</v>
      </c>
      <c r="E145" s="11">
        <f t="shared" si="15"/>
        <v>-5.5330960629595971E-4</v>
      </c>
      <c r="F145" s="11">
        <f t="shared" si="16"/>
        <v>-6.6195464960957517E-3</v>
      </c>
      <c r="G145" s="11">
        <f>(Tabla2[[#This Row],[Promedio simple]]/D133)-1</f>
        <v>-9.9184193586532299E-4</v>
      </c>
      <c r="H145" s="11">
        <f t="shared" si="17"/>
        <v>-5.6967417000175491E-4</v>
      </c>
      <c r="I145" s="11">
        <f t="shared" si="18"/>
        <v>-6.8147117690089409E-3</v>
      </c>
      <c r="J145" s="11">
        <f t="shared" si="19"/>
        <v>-5.6967417000175491E-4</v>
      </c>
      <c r="K145" s="11">
        <f t="shared" si="20"/>
        <v>-6.8147117690089409E-3</v>
      </c>
      <c r="L145" s="11"/>
    </row>
    <row r="146" spans="1:12" x14ac:dyDescent="0.25">
      <c r="A146" s="15">
        <v>39083</v>
      </c>
      <c r="B146" s="11">
        <v>7.6694399999999998</v>
      </c>
      <c r="C146" s="11">
        <v>7.6916700000000002</v>
      </c>
      <c r="D146" s="11">
        <f t="shared" si="14"/>
        <v>7.680555</v>
      </c>
      <c r="E146" s="11">
        <f t="shared" si="15"/>
        <v>9.9946742410794709E-3</v>
      </c>
      <c r="F146" s="11">
        <f t="shared" si="16"/>
        <v>0.12675373083199593</v>
      </c>
      <c r="G146" s="11">
        <f>(Tabla2[[#This Row],[Promedio simple]]/D134)-1</f>
        <v>7.6585701203593093E-3</v>
      </c>
      <c r="H146" s="11">
        <f t="shared" si="17"/>
        <v>1.0194311831416947E-2</v>
      </c>
      <c r="I146" s="11">
        <f t="shared" si="18"/>
        <v>0.12942923529710826</v>
      </c>
      <c r="J146" s="11">
        <f t="shared" si="19"/>
        <v>1.0194311831416947E-2</v>
      </c>
      <c r="K146" s="11">
        <f t="shared" si="20"/>
        <v>0.12942923529710826</v>
      </c>
      <c r="L146" s="11"/>
    </row>
    <row r="147" spans="1:12" x14ac:dyDescent="0.25">
      <c r="A147" s="15">
        <v>39114</v>
      </c>
      <c r="B147" s="11">
        <v>7.6863000000000001</v>
      </c>
      <c r="C147" s="11">
        <v>7.7066299999999996</v>
      </c>
      <c r="D147" s="11">
        <f t="shared" si="14"/>
        <v>7.6964649999999999</v>
      </c>
      <c r="E147" s="11">
        <f t="shared" si="15"/>
        <v>2.0714648876285491E-3</v>
      </c>
      <c r="F147" s="11">
        <f t="shared" si="16"/>
        <v>2.5142747092629092E-2</v>
      </c>
      <c r="G147" s="11">
        <f>(Tabla2[[#This Row],[Promedio simple]]/D135)-1</f>
        <v>1.1596644951161306E-2</v>
      </c>
      <c r="H147" s="11">
        <f t="shared" si="17"/>
        <v>1.9449612372866021E-3</v>
      </c>
      <c r="I147" s="11">
        <f t="shared" si="18"/>
        <v>2.3590830310827871E-2</v>
      </c>
      <c r="J147" s="11">
        <f t="shared" si="19"/>
        <v>1.9449612372866021E-3</v>
      </c>
      <c r="K147" s="11">
        <f t="shared" si="20"/>
        <v>2.3590830310827871E-2</v>
      </c>
      <c r="L147" s="11"/>
    </row>
    <row r="148" spans="1:12" x14ac:dyDescent="0.25">
      <c r="A148" s="15">
        <v>39142</v>
      </c>
      <c r="B148" s="11">
        <v>7.6832700000000003</v>
      </c>
      <c r="C148" s="11">
        <v>7.6988099999999999</v>
      </c>
      <c r="D148" s="11">
        <f t="shared" si="14"/>
        <v>7.6910400000000001</v>
      </c>
      <c r="E148" s="11">
        <f t="shared" si="15"/>
        <v>-7.048690535199631E-4</v>
      </c>
      <c r="F148" s="11">
        <f t="shared" si="16"/>
        <v>-8.4257141005641412E-3</v>
      </c>
      <c r="G148" s="11">
        <f>(Tabla2[[#This Row],[Promedio simple]]/D136)-1</f>
        <v>9.6017338122933449E-3</v>
      </c>
      <c r="H148" s="11">
        <f t="shared" si="17"/>
        <v>-1.0147107101288189E-3</v>
      </c>
      <c r="I148" s="11">
        <f t="shared" si="18"/>
        <v>-1.2108801753750731E-2</v>
      </c>
      <c r="J148" s="11">
        <f t="shared" si="19"/>
        <v>-1.0147107101288189E-3</v>
      </c>
      <c r="K148" s="11">
        <f t="shared" si="20"/>
        <v>-1.2108801753750731E-2</v>
      </c>
      <c r="L148" s="11"/>
    </row>
    <row r="149" spans="1:12" x14ac:dyDescent="0.25">
      <c r="A149" s="15">
        <v>39173</v>
      </c>
      <c r="B149" s="11">
        <v>7.6518600000000001</v>
      </c>
      <c r="C149" s="11">
        <v>7.66934</v>
      </c>
      <c r="D149" s="11">
        <f t="shared" si="14"/>
        <v>7.6606000000000005</v>
      </c>
      <c r="E149" s="11">
        <f t="shared" si="15"/>
        <v>-3.9578522540514305E-3</v>
      </c>
      <c r="F149" s="11">
        <f t="shared" si="16"/>
        <v>-4.6473882709815784E-2</v>
      </c>
      <c r="G149" s="11">
        <f>(Tabla2[[#This Row],[Promedio simple]]/D137)-1</f>
        <v>8.9381494283682361E-3</v>
      </c>
      <c r="H149" s="11">
        <f t="shared" si="17"/>
        <v>-3.8278643063018869E-3</v>
      </c>
      <c r="I149" s="11">
        <f t="shared" si="18"/>
        <v>-4.4979537418833981E-2</v>
      </c>
      <c r="J149" s="11">
        <f t="shared" si="19"/>
        <v>-3.8278643063018869E-3</v>
      </c>
      <c r="K149" s="11">
        <f t="shared" si="20"/>
        <v>-4.4979537418833981E-2</v>
      </c>
      <c r="L149" s="11"/>
    </row>
    <row r="150" spans="1:12" x14ac:dyDescent="0.25">
      <c r="A150" s="15">
        <v>39203</v>
      </c>
      <c r="B150" s="11">
        <v>7.63443</v>
      </c>
      <c r="C150" s="11">
        <v>7.6522300000000003</v>
      </c>
      <c r="D150" s="11">
        <f t="shared" si="14"/>
        <v>7.6433300000000006</v>
      </c>
      <c r="E150" s="11">
        <f t="shared" si="15"/>
        <v>-2.2543926063232078E-3</v>
      </c>
      <c r="F150" s="11">
        <f t="shared" si="16"/>
        <v>-2.6719788301628467E-2</v>
      </c>
      <c r="G150" s="11">
        <f>(Tabla2[[#This Row],[Promedio simple]]/D138)-1</f>
        <v>7.9207307142767913E-3</v>
      </c>
      <c r="H150" s="11">
        <f t="shared" si="17"/>
        <v>-2.2309612039627114E-3</v>
      </c>
      <c r="I150" s="11">
        <f t="shared" si="18"/>
        <v>-2.6445470688776229E-2</v>
      </c>
      <c r="J150" s="11">
        <f t="shared" si="19"/>
        <v>-2.2309612039627114E-3</v>
      </c>
      <c r="K150" s="11">
        <f t="shared" si="20"/>
        <v>-2.6445470688776229E-2</v>
      </c>
      <c r="L150" s="11"/>
    </row>
    <row r="151" spans="1:12" x14ac:dyDescent="0.25">
      <c r="A151" s="15">
        <v>39234</v>
      </c>
      <c r="B151" s="11">
        <v>7.6696200000000001</v>
      </c>
      <c r="C151" s="11">
        <v>7.6890900000000002</v>
      </c>
      <c r="D151" s="11">
        <f t="shared" si="14"/>
        <v>7.6793550000000002</v>
      </c>
      <c r="E151" s="11">
        <f t="shared" si="15"/>
        <v>4.7132597964498757E-3</v>
      </c>
      <c r="F151" s="11">
        <f t="shared" si="16"/>
        <v>5.8048576599098123E-2</v>
      </c>
      <c r="G151" s="11">
        <f>(Tabla2[[#This Row],[Promedio simple]]/D139)-1</f>
        <v>9.0652682230090154E-3</v>
      </c>
      <c r="H151" s="11">
        <f t="shared" si="17"/>
        <v>4.8168965125199303E-3</v>
      </c>
      <c r="I151" s="11">
        <f t="shared" si="18"/>
        <v>5.9358979255127897E-2</v>
      </c>
      <c r="J151" s="11">
        <f t="shared" si="19"/>
        <v>4.8168965125199303E-3</v>
      </c>
      <c r="K151" s="11">
        <f t="shared" si="20"/>
        <v>5.9358979255127897E-2</v>
      </c>
      <c r="L151" s="11"/>
    </row>
    <row r="152" spans="1:12" x14ac:dyDescent="0.25">
      <c r="A152" s="15">
        <v>39264</v>
      </c>
      <c r="B152" s="11">
        <v>7.6701499999999996</v>
      </c>
      <c r="C152" s="11">
        <v>7.6871600000000004</v>
      </c>
      <c r="D152" s="11">
        <f t="shared" si="14"/>
        <v>7.678655</v>
      </c>
      <c r="E152" s="11">
        <f t="shared" si="15"/>
        <v>-9.1153488802175886E-5</v>
      </c>
      <c r="F152" s="11">
        <f t="shared" si="16"/>
        <v>-1.0932936409553395E-3</v>
      </c>
      <c r="G152" s="11">
        <f>(Tabla2[[#This Row],[Promedio simple]]/D140)-1</f>
        <v>1.2736602135164699E-2</v>
      </c>
      <c r="H152" s="11">
        <f t="shared" si="17"/>
        <v>-2.5100499538954768E-4</v>
      </c>
      <c r="I152" s="11">
        <f t="shared" si="18"/>
        <v>-3.0079051903243448E-3</v>
      </c>
      <c r="J152" s="11">
        <f t="shared" si="19"/>
        <v>-2.5100499538954768E-4</v>
      </c>
      <c r="K152" s="11">
        <f t="shared" si="20"/>
        <v>-3.0079051903243448E-3</v>
      </c>
      <c r="L152" s="11"/>
    </row>
    <row r="153" spans="1:12" x14ac:dyDescent="0.25">
      <c r="A153" s="15">
        <v>39295</v>
      </c>
      <c r="B153" s="11">
        <v>7.65421</v>
      </c>
      <c r="C153" s="11">
        <v>7.67204</v>
      </c>
      <c r="D153" s="11">
        <f t="shared" si="14"/>
        <v>7.663125</v>
      </c>
      <c r="E153" s="11">
        <f t="shared" si="15"/>
        <v>-2.0224896156944006E-3</v>
      </c>
      <c r="F153" s="11">
        <f t="shared" si="16"/>
        <v>-2.400171653529426E-2</v>
      </c>
      <c r="G153" s="11">
        <f>(Tabla2[[#This Row],[Promedio simple]]/D141)-1</f>
        <v>1.0744341777168875E-2</v>
      </c>
      <c r="H153" s="11">
        <f t="shared" si="17"/>
        <v>-1.9669162603614954E-3</v>
      </c>
      <c r="I153" s="11">
        <f t="shared" si="18"/>
        <v>-2.3349323702564373E-2</v>
      </c>
      <c r="J153" s="11">
        <f t="shared" si="19"/>
        <v>-1.9669162603614954E-3</v>
      </c>
      <c r="K153" s="11">
        <f t="shared" si="20"/>
        <v>-2.3349323702564373E-2</v>
      </c>
      <c r="L153" s="11"/>
    </row>
    <row r="154" spans="1:12" x14ac:dyDescent="0.25">
      <c r="A154" s="15">
        <v>39326</v>
      </c>
      <c r="B154" s="11">
        <v>7.6902499999999998</v>
      </c>
      <c r="C154" s="11">
        <v>7.7110000000000003</v>
      </c>
      <c r="D154" s="11">
        <f t="shared" si="14"/>
        <v>7.7006250000000005</v>
      </c>
      <c r="E154" s="11">
        <f t="shared" si="15"/>
        <v>4.8935649620749366E-3</v>
      </c>
      <c r="F154" s="11">
        <f t="shared" si="16"/>
        <v>6.0329347132683564E-2</v>
      </c>
      <c r="G154" s="11">
        <f>(Tabla2[[#This Row],[Promedio simple]]/D142)-1</f>
        <v>1.2404232032105167E-2</v>
      </c>
      <c r="H154" s="11">
        <f t="shared" si="17"/>
        <v>5.078179988634135E-3</v>
      </c>
      <c r="I154" s="11">
        <f t="shared" si="18"/>
        <v>6.2669304173989637E-2</v>
      </c>
      <c r="J154" s="11">
        <f t="shared" si="19"/>
        <v>5.078179988634135E-3</v>
      </c>
      <c r="K154" s="11">
        <f t="shared" si="20"/>
        <v>6.2669304173989637E-2</v>
      </c>
      <c r="L154" s="11"/>
    </row>
    <row r="155" spans="1:12" x14ac:dyDescent="0.25">
      <c r="A155" s="15">
        <v>39356</v>
      </c>
      <c r="B155" s="11">
        <v>7.7108800000000004</v>
      </c>
      <c r="C155" s="11">
        <v>7.7286099999999998</v>
      </c>
      <c r="D155" s="11">
        <f t="shared" si="14"/>
        <v>7.7197449999999996</v>
      </c>
      <c r="E155" s="11">
        <f t="shared" si="15"/>
        <v>2.4829153477801125E-3</v>
      </c>
      <c r="F155" s="11">
        <f t="shared" si="16"/>
        <v>3.0205251896612939E-2</v>
      </c>
      <c r="G155" s="11">
        <f>(Tabla2[[#This Row],[Promedio simple]]/D143)-1</f>
        <v>1.3952819427031971E-2</v>
      </c>
      <c r="H155" s="11">
        <f t="shared" si="17"/>
        <v>2.2837504863182367E-3</v>
      </c>
      <c r="I155" s="11">
        <f t="shared" si="18"/>
        <v>2.775186383100281E-2</v>
      </c>
      <c r="J155" s="11">
        <f t="shared" si="19"/>
        <v>2.2837504863182367E-3</v>
      </c>
      <c r="K155" s="11">
        <f t="shared" si="20"/>
        <v>2.775186383100281E-2</v>
      </c>
      <c r="L155" s="11"/>
    </row>
    <row r="156" spans="1:12" x14ac:dyDescent="0.25">
      <c r="A156" s="15">
        <v>39387</v>
      </c>
      <c r="B156" s="11">
        <v>7.6298700000000004</v>
      </c>
      <c r="C156" s="11">
        <v>7.6511800000000001</v>
      </c>
      <c r="D156" s="11">
        <f t="shared" si="14"/>
        <v>7.6405250000000002</v>
      </c>
      <c r="E156" s="11">
        <f t="shared" si="15"/>
        <v>-1.0261996996014711E-2</v>
      </c>
      <c r="F156" s="11">
        <f t="shared" si="16"/>
        <v>-0.11642594587979527</v>
      </c>
      <c r="G156" s="11">
        <f>(Tabla2[[#This Row],[Promedio simple]]/D144)-1</f>
        <v>4.1747932646054586E-3</v>
      </c>
      <c r="H156" s="11">
        <f t="shared" si="17"/>
        <v>-1.0018619130736317E-2</v>
      </c>
      <c r="I156" s="11">
        <f t="shared" si="18"/>
        <v>-0.11381515263269715</v>
      </c>
      <c r="J156" s="11">
        <f t="shared" si="19"/>
        <v>-1.0018619130736317E-2</v>
      </c>
      <c r="K156" s="11">
        <f t="shared" si="20"/>
        <v>-0.11381515263269715</v>
      </c>
      <c r="L156" s="11"/>
    </row>
    <row r="157" spans="1:12" x14ac:dyDescent="0.25">
      <c r="A157" s="15">
        <v>39417</v>
      </c>
      <c r="B157" s="11">
        <v>7.6145199999999997</v>
      </c>
      <c r="C157" s="11">
        <v>7.6366899999999998</v>
      </c>
      <c r="D157" s="11">
        <f t="shared" si="14"/>
        <v>7.6256050000000002</v>
      </c>
      <c r="E157" s="11">
        <f t="shared" si="15"/>
        <v>-1.9527453938047445E-3</v>
      </c>
      <c r="F157" s="11">
        <f t="shared" si="16"/>
        <v>-2.3182903560857282E-2</v>
      </c>
      <c r="G157" s="11">
        <f>(Tabla2[[#This Row],[Promedio simple]]/D145)-1</f>
        <v>2.7687371376348135E-3</v>
      </c>
      <c r="H157" s="11">
        <f t="shared" si="17"/>
        <v>-1.8938255275656735E-3</v>
      </c>
      <c r="I157" s="11">
        <f t="shared" si="18"/>
        <v>-2.2490680340549463E-2</v>
      </c>
      <c r="J157" s="11">
        <f t="shared" si="19"/>
        <v>-1.8938255275656735E-3</v>
      </c>
      <c r="K157" s="11">
        <f t="shared" si="20"/>
        <v>-2.2490680340549463E-2</v>
      </c>
      <c r="L157" s="11"/>
    </row>
    <row r="158" spans="1:12" x14ac:dyDescent="0.25">
      <c r="A158" s="15">
        <v>39448</v>
      </c>
      <c r="B158" s="11">
        <v>7.6950000000000003</v>
      </c>
      <c r="C158" s="11">
        <v>7.7143800000000002</v>
      </c>
      <c r="D158" s="11">
        <f t="shared" si="14"/>
        <v>7.7046900000000003</v>
      </c>
      <c r="E158" s="11">
        <f t="shared" si="15"/>
        <v>1.0370980400899343E-2</v>
      </c>
      <c r="F158" s="11">
        <f t="shared" si="16"/>
        <v>0.13180176917832842</v>
      </c>
      <c r="G158" s="11">
        <f>(Tabla2[[#This Row],[Promedio simple]]/D146)-1</f>
        <v>3.142351041037994E-3</v>
      </c>
      <c r="H158" s="11">
        <f t="shared" si="17"/>
        <v>1.0173255690619998E-2</v>
      </c>
      <c r="I158" s="11">
        <f t="shared" si="18"/>
        <v>0.12914677049280199</v>
      </c>
      <c r="J158" s="11">
        <f t="shared" si="19"/>
        <v>1.0173255690619998E-2</v>
      </c>
      <c r="K158" s="11">
        <f t="shared" si="20"/>
        <v>0.12914677049280199</v>
      </c>
      <c r="L158" s="11"/>
    </row>
    <row r="159" spans="1:12" x14ac:dyDescent="0.25">
      <c r="A159" s="15">
        <v>39479</v>
      </c>
      <c r="B159" s="11">
        <v>7.7138400000000003</v>
      </c>
      <c r="C159" s="11">
        <v>7.7327199999999996</v>
      </c>
      <c r="D159" s="11">
        <f t="shared" si="14"/>
        <v>7.7232799999999999</v>
      </c>
      <c r="E159" s="11">
        <f t="shared" si="15"/>
        <v>2.4128160899399287E-3</v>
      </c>
      <c r="F159" s="11">
        <f t="shared" si="16"/>
        <v>2.9341131160976364E-2</v>
      </c>
      <c r="G159" s="11">
        <f>(Tabla2[[#This Row],[Promedio simple]]/D147)-1</f>
        <v>3.4840670359703729E-3</v>
      </c>
      <c r="H159" s="11">
        <f t="shared" si="17"/>
        <v>2.3773783505607327E-3</v>
      </c>
      <c r="I159" s="11">
        <f t="shared" si="18"/>
        <v>2.8904539405284702E-2</v>
      </c>
      <c r="J159" s="11">
        <f t="shared" si="19"/>
        <v>2.3773783505607327E-3</v>
      </c>
      <c r="K159" s="11">
        <f t="shared" si="20"/>
        <v>2.8904539405284702E-2</v>
      </c>
      <c r="L159" s="11"/>
    </row>
    <row r="160" spans="1:12" x14ac:dyDescent="0.25">
      <c r="A160" s="15">
        <v>39508</v>
      </c>
      <c r="B160" s="11">
        <v>7.6284200000000002</v>
      </c>
      <c r="C160" s="11">
        <v>7.6491199999999999</v>
      </c>
      <c r="D160" s="11">
        <f t="shared" si="14"/>
        <v>7.6387700000000001</v>
      </c>
      <c r="E160" s="11">
        <f t="shared" si="15"/>
        <v>-1.0942242156182336E-2</v>
      </c>
      <c r="F160" s="11">
        <f t="shared" si="16"/>
        <v>-0.12368580811645302</v>
      </c>
      <c r="G160" s="11">
        <f>(Tabla2[[#This Row],[Promedio simple]]/D148)-1</f>
        <v>-6.7962200170588183E-3</v>
      </c>
      <c r="H160" s="11">
        <f t="shared" si="17"/>
        <v>-1.0811202267765996E-2</v>
      </c>
      <c r="I160" s="11">
        <f t="shared" si="18"/>
        <v>-0.12229156199897573</v>
      </c>
      <c r="J160" s="11">
        <f t="shared" si="19"/>
        <v>-1.0811202267765996E-2</v>
      </c>
      <c r="K160" s="11">
        <f t="shared" si="20"/>
        <v>-0.12229156199897573</v>
      </c>
      <c r="L160" s="11"/>
    </row>
    <row r="161" spans="1:12" x14ac:dyDescent="0.25">
      <c r="A161" s="15">
        <v>39539</v>
      </c>
      <c r="B161" s="11">
        <v>7.5304200000000003</v>
      </c>
      <c r="C161" s="11">
        <v>7.5513599999999999</v>
      </c>
      <c r="D161" s="11">
        <f t="shared" si="14"/>
        <v>7.5408900000000001</v>
      </c>
      <c r="E161" s="11">
        <f t="shared" si="15"/>
        <v>-1.2813581244100813E-2</v>
      </c>
      <c r="F161" s="11">
        <f t="shared" si="16"/>
        <v>-0.14337634497552776</v>
      </c>
      <c r="G161" s="11">
        <f>(Tabla2[[#This Row],[Promedio simple]]/D149)-1</f>
        <v>-1.5626713312273277E-2</v>
      </c>
      <c r="H161" s="11">
        <f t="shared" si="17"/>
        <v>-1.2780555148827588E-2</v>
      </c>
      <c r="I161" s="11">
        <f t="shared" si="18"/>
        <v>-0.14303238391543938</v>
      </c>
      <c r="J161" s="11">
        <f t="shared" si="19"/>
        <v>-1.2780555148827588E-2</v>
      </c>
      <c r="K161" s="11">
        <f t="shared" si="20"/>
        <v>-0.14303238391543938</v>
      </c>
      <c r="L161" s="11"/>
    </row>
    <row r="162" spans="1:12" x14ac:dyDescent="0.25">
      <c r="A162" s="15">
        <v>39569</v>
      </c>
      <c r="B162" s="11">
        <v>7.4240899999999996</v>
      </c>
      <c r="C162" s="11">
        <v>7.44503</v>
      </c>
      <c r="D162" s="11">
        <f t="shared" si="14"/>
        <v>7.4345599999999994</v>
      </c>
      <c r="E162" s="11">
        <f t="shared" si="15"/>
        <v>-1.4100457638289488E-2</v>
      </c>
      <c r="F162" s="11">
        <f t="shared" si="16"/>
        <v>-0.15668081522349664</v>
      </c>
      <c r="G162" s="11">
        <f>(Tabla2[[#This Row],[Promedio simple]]/D150)-1</f>
        <v>-2.7314011039691E-2</v>
      </c>
      <c r="H162" s="11">
        <f t="shared" si="17"/>
        <v>-1.4080907280277999E-2</v>
      </c>
      <c r="I162" s="11">
        <f t="shared" si="18"/>
        <v>-0.15648011740920387</v>
      </c>
      <c r="J162" s="11">
        <f t="shared" si="19"/>
        <v>-1.4080907280277999E-2</v>
      </c>
      <c r="K162" s="11">
        <f t="shared" si="20"/>
        <v>-0.15648011740920387</v>
      </c>
      <c r="L162" s="11"/>
    </row>
    <row r="163" spans="1:12" x14ac:dyDescent="0.25">
      <c r="A163" s="15">
        <v>39600</v>
      </c>
      <c r="B163" s="11">
        <v>7.4820799999999998</v>
      </c>
      <c r="C163" s="11">
        <v>7.5074500000000004</v>
      </c>
      <c r="D163" s="11">
        <f t="shared" si="14"/>
        <v>7.4947650000000001</v>
      </c>
      <c r="E163" s="11">
        <f t="shared" si="15"/>
        <v>8.0979910041751868E-3</v>
      </c>
      <c r="F163" s="11">
        <f t="shared" si="16"/>
        <v>0.10162299088797977</v>
      </c>
      <c r="G163" s="11">
        <f>(Tabla2[[#This Row],[Promedio simple]]/D151)-1</f>
        <v>-2.4037174997118882E-2</v>
      </c>
      <c r="H163" s="11">
        <f t="shared" si="17"/>
        <v>8.3841166523170862E-3</v>
      </c>
      <c r="I163" s="11">
        <f t="shared" si="18"/>
        <v>0.10538090062877492</v>
      </c>
      <c r="J163" s="11">
        <f t="shared" si="19"/>
        <v>8.3841166523170862E-3</v>
      </c>
      <c r="K163" s="11">
        <f t="shared" si="20"/>
        <v>0.10538090062877492</v>
      </c>
      <c r="L163" s="11"/>
    </row>
    <row r="164" spans="1:12" x14ac:dyDescent="0.25">
      <c r="A164" s="15">
        <v>39630</v>
      </c>
      <c r="B164" s="11">
        <v>7.4317700000000002</v>
      </c>
      <c r="C164" s="11">
        <v>7.4530500000000002</v>
      </c>
      <c r="D164" s="11">
        <f t="shared" si="14"/>
        <v>7.4424100000000006</v>
      </c>
      <c r="E164" s="11">
        <f t="shared" si="15"/>
        <v>-6.985542575384196E-3</v>
      </c>
      <c r="F164" s="11">
        <f t="shared" si="16"/>
        <v>-8.0679683542468905E-2</v>
      </c>
      <c r="G164" s="11">
        <f>(Tabla2[[#This Row],[Promedio simple]]/D152)-1</f>
        <v>-3.0766455844154939E-2</v>
      </c>
      <c r="H164" s="11">
        <f t="shared" si="17"/>
        <v>-7.2461355053979881E-3</v>
      </c>
      <c r="I164" s="11">
        <f t="shared" si="18"/>
        <v>-8.3570552603616011E-2</v>
      </c>
      <c r="J164" s="11">
        <f t="shared" si="19"/>
        <v>-7.2461355053979881E-3</v>
      </c>
      <c r="K164" s="11">
        <f t="shared" si="20"/>
        <v>-8.3570552603616011E-2</v>
      </c>
      <c r="L164" s="11"/>
    </row>
    <row r="165" spans="1:12" x14ac:dyDescent="0.25">
      <c r="A165" s="15">
        <v>39661</v>
      </c>
      <c r="B165" s="11">
        <v>7.3971999999999998</v>
      </c>
      <c r="C165" s="11">
        <v>7.41906</v>
      </c>
      <c r="D165" s="11">
        <f t="shared" si="14"/>
        <v>7.4081299999999999</v>
      </c>
      <c r="E165" s="11">
        <f t="shared" si="15"/>
        <v>-4.6060348731123968E-3</v>
      </c>
      <c r="F165" s="11">
        <f t="shared" si="16"/>
        <v>-5.3893468843668857E-2</v>
      </c>
      <c r="G165" s="11">
        <f>(Tabla2[[#This Row],[Promedio simple]]/D153)-1</f>
        <v>-3.3275589266780869E-2</v>
      </c>
      <c r="H165" s="11">
        <f t="shared" si="17"/>
        <v>-4.5605490369714508E-3</v>
      </c>
      <c r="I165" s="11">
        <f t="shared" si="18"/>
        <v>-5.3374535448775351E-2</v>
      </c>
      <c r="J165" s="11">
        <f t="shared" si="19"/>
        <v>-4.5605490369714508E-3</v>
      </c>
      <c r="K165" s="11">
        <f t="shared" si="20"/>
        <v>-5.3374535448775351E-2</v>
      </c>
      <c r="L165" s="11"/>
    </row>
    <row r="166" spans="1:12" x14ac:dyDescent="0.25">
      <c r="A166" s="15">
        <v>39692</v>
      </c>
      <c r="B166" s="11">
        <v>7.4503700000000004</v>
      </c>
      <c r="C166" s="11">
        <v>7.47431</v>
      </c>
      <c r="D166" s="11">
        <f t="shared" si="14"/>
        <v>7.4623400000000002</v>
      </c>
      <c r="E166" s="11">
        <f t="shared" si="15"/>
        <v>7.317636164592134E-3</v>
      </c>
      <c r="F166" s="11">
        <f t="shared" si="16"/>
        <v>9.1433430347281686E-2</v>
      </c>
      <c r="G166" s="11">
        <f>(Tabla2[[#This Row],[Promedio simple]]/D154)-1</f>
        <v>-3.0943592240889606E-2</v>
      </c>
      <c r="H166" s="11">
        <f t="shared" si="17"/>
        <v>7.4470350691326903E-3</v>
      </c>
      <c r="I166" s="11">
        <f t="shared" si="18"/>
        <v>9.3117071461124246E-2</v>
      </c>
      <c r="J166" s="11">
        <f t="shared" si="19"/>
        <v>7.4470350691326903E-3</v>
      </c>
      <c r="K166" s="11">
        <f t="shared" si="20"/>
        <v>9.3117071461124246E-2</v>
      </c>
      <c r="L166" s="11"/>
    </row>
    <row r="167" spans="1:12" x14ac:dyDescent="0.25">
      <c r="A167" s="15">
        <v>39722</v>
      </c>
      <c r="B167" s="11">
        <v>7.51295</v>
      </c>
      <c r="C167" s="11">
        <v>7.5421300000000002</v>
      </c>
      <c r="D167" s="11">
        <f t="shared" si="14"/>
        <v>7.5275400000000001</v>
      </c>
      <c r="E167" s="11">
        <f t="shared" si="15"/>
        <v>8.7372057558352534E-3</v>
      </c>
      <c r="F167" s="11">
        <f t="shared" si="16"/>
        <v>0.11003449017580791</v>
      </c>
      <c r="G167" s="11">
        <f>(Tabla2[[#This Row],[Promedio simple]]/D155)-1</f>
        <v>-2.4897843128237951E-2</v>
      </c>
      <c r="H167" s="11">
        <f t="shared" si="17"/>
        <v>9.0737472756683424E-3</v>
      </c>
      <c r="I167" s="11">
        <f t="shared" si="18"/>
        <v>0.11448669763945607</v>
      </c>
      <c r="J167" s="11">
        <f t="shared" si="19"/>
        <v>9.0737472756683424E-3</v>
      </c>
      <c r="K167" s="11">
        <f t="shared" si="20"/>
        <v>0.11448669763945607</v>
      </c>
      <c r="L167" s="11"/>
    </row>
    <row r="168" spans="1:12" x14ac:dyDescent="0.25">
      <c r="A168" s="15">
        <v>39753</v>
      </c>
      <c r="B168" s="11">
        <v>7.62087</v>
      </c>
      <c r="C168" s="11">
        <v>7.65022</v>
      </c>
      <c r="D168" s="11">
        <f t="shared" si="14"/>
        <v>7.6355450000000005</v>
      </c>
      <c r="E168" s="11">
        <f t="shared" si="15"/>
        <v>1.4347980880872191E-2</v>
      </c>
      <c r="F168" s="11">
        <f t="shared" si="16"/>
        <v>0.18643412213894139</v>
      </c>
      <c r="G168" s="11">
        <f>(Tabla2[[#This Row],[Promedio simple]]/D156)-1</f>
        <v>-6.5178767165863238E-4</v>
      </c>
      <c r="H168" s="11">
        <f t="shared" si="17"/>
        <v>1.4331495214216616E-2</v>
      </c>
      <c r="I168" s="11">
        <f t="shared" si="18"/>
        <v>0.18620275291011157</v>
      </c>
      <c r="J168" s="11">
        <f t="shared" si="19"/>
        <v>1.4331495214216616E-2</v>
      </c>
      <c r="K168" s="11">
        <f t="shared" si="20"/>
        <v>0.18620275291011157</v>
      </c>
      <c r="L168" s="11"/>
    </row>
    <row r="169" spans="1:12" x14ac:dyDescent="0.25">
      <c r="A169" s="15">
        <v>39783</v>
      </c>
      <c r="B169" s="11">
        <v>7.6892699999999996</v>
      </c>
      <c r="C169" s="11">
        <v>7.7215800000000003</v>
      </c>
      <c r="D169" s="11">
        <f t="shared" si="14"/>
        <v>7.705425</v>
      </c>
      <c r="E169" s="11">
        <f t="shared" si="15"/>
        <v>9.1519334900127536E-3</v>
      </c>
      <c r="F169" s="11">
        <f t="shared" si="16"/>
        <v>0.11552338666167983</v>
      </c>
      <c r="G169" s="11">
        <f>(Tabla2[[#This Row],[Promedio simple]]/D157)-1</f>
        <v>1.0467366195862526E-2</v>
      </c>
      <c r="H169" s="11">
        <f t="shared" si="17"/>
        <v>9.3278363236612982E-3</v>
      </c>
      <c r="I169" s="11">
        <f t="shared" si="18"/>
        <v>0.11785895511987987</v>
      </c>
      <c r="J169" s="11">
        <f t="shared" si="19"/>
        <v>9.3278363236612982E-3</v>
      </c>
      <c r="K169" s="11">
        <f t="shared" si="20"/>
        <v>0.11785895511987987</v>
      </c>
      <c r="L169" s="11"/>
    </row>
    <row r="170" spans="1:12" x14ac:dyDescent="0.25">
      <c r="A170" s="15">
        <v>39814</v>
      </c>
      <c r="B170" s="11">
        <v>7.84551</v>
      </c>
      <c r="C170" s="11">
        <v>7.8783200000000004</v>
      </c>
      <c r="D170" s="11">
        <f t="shared" si="14"/>
        <v>7.8619149999999998</v>
      </c>
      <c r="E170" s="11">
        <f t="shared" si="15"/>
        <v>2.0309067961858052E-2</v>
      </c>
      <c r="F170" s="11">
        <f t="shared" si="16"/>
        <v>0.27286093346259888</v>
      </c>
      <c r="G170" s="11">
        <f>(Tabla2[[#This Row],[Promedio simple]]/D158)-1</f>
        <v>2.040640181499831E-2</v>
      </c>
      <c r="H170" s="11">
        <f t="shared" si="17"/>
        <v>2.0298954359081911E-2</v>
      </c>
      <c r="I170" s="11">
        <f t="shared" si="18"/>
        <v>0.27270953806509435</v>
      </c>
      <c r="J170" s="11">
        <f t="shared" si="19"/>
        <v>2.0298954359081911E-2</v>
      </c>
      <c r="K170" s="11">
        <f t="shared" si="20"/>
        <v>0.27270953806509435</v>
      </c>
      <c r="L170" s="11"/>
    </row>
    <row r="171" spans="1:12" x14ac:dyDescent="0.25">
      <c r="A171" s="15">
        <v>39845</v>
      </c>
      <c r="B171" s="11">
        <v>7.9324500000000002</v>
      </c>
      <c r="C171" s="11">
        <v>7.9612600000000002</v>
      </c>
      <c r="D171" s="11">
        <f t="shared" si="14"/>
        <v>7.9468550000000002</v>
      </c>
      <c r="E171" s="11">
        <f t="shared" si="15"/>
        <v>1.0803983507835069E-2</v>
      </c>
      <c r="F171" s="11">
        <f t="shared" si="16"/>
        <v>0.13763602787362772</v>
      </c>
      <c r="G171" s="11">
        <f>(Tabla2[[#This Row],[Promedio simple]]/D159)-1</f>
        <v>2.8948192995722044E-2</v>
      </c>
      <c r="H171" s="11">
        <f t="shared" si="17"/>
        <v>1.05276251789721E-2</v>
      </c>
      <c r="I171" s="11">
        <f t="shared" si="18"/>
        <v>0.133909217966518</v>
      </c>
      <c r="J171" s="11">
        <f t="shared" si="19"/>
        <v>1.05276251789721E-2</v>
      </c>
      <c r="K171" s="11">
        <f t="shared" si="20"/>
        <v>0.133909217966518</v>
      </c>
      <c r="L171" s="11"/>
    </row>
    <row r="172" spans="1:12" x14ac:dyDescent="0.25">
      <c r="A172" s="15">
        <v>39873</v>
      </c>
      <c r="B172" s="11">
        <v>8.06358</v>
      </c>
      <c r="C172" s="11">
        <v>8.0917300000000001</v>
      </c>
      <c r="D172" s="11">
        <f t="shared" si="14"/>
        <v>8.077655</v>
      </c>
      <c r="E172" s="11">
        <f t="shared" si="15"/>
        <v>1.645934146275474E-2</v>
      </c>
      <c r="F172" s="11">
        <f t="shared" si="16"/>
        <v>0.21641043661404757</v>
      </c>
      <c r="G172" s="11">
        <f>(Tabla2[[#This Row],[Promedio simple]]/D160)-1</f>
        <v>5.7454930571283036E-2</v>
      </c>
      <c r="H172" s="11">
        <f t="shared" si="17"/>
        <v>1.6388109419865682E-2</v>
      </c>
      <c r="I172" s="11">
        <f t="shared" si="18"/>
        <v>0.21538789877564368</v>
      </c>
      <c r="J172" s="11">
        <f t="shared" si="19"/>
        <v>1.6388109419865682E-2</v>
      </c>
      <c r="K172" s="11">
        <f t="shared" si="20"/>
        <v>0.21538789877564368</v>
      </c>
      <c r="L172" s="11"/>
    </row>
    <row r="173" spans="1:12" x14ac:dyDescent="0.25">
      <c r="A173" s="15">
        <v>39904</v>
      </c>
      <c r="B173" s="11">
        <v>8.0795600000000007</v>
      </c>
      <c r="C173" s="11">
        <v>8.1031399999999998</v>
      </c>
      <c r="D173" s="11">
        <f t="shared" si="14"/>
        <v>8.0913500000000003</v>
      </c>
      <c r="E173" s="11">
        <f t="shared" si="15"/>
        <v>1.6954177914259017E-3</v>
      </c>
      <c r="F173" s="11">
        <f t="shared" si="16"/>
        <v>2.0535802879728671E-2</v>
      </c>
      <c r="G173" s="11">
        <f>(Tabla2[[#This Row],[Promedio simple]]/D161)-1</f>
        <v>7.2996688719766611E-2</v>
      </c>
      <c r="H173" s="11">
        <f t="shared" si="17"/>
        <v>1.4100816512661041E-3</v>
      </c>
      <c r="I173" s="11">
        <f t="shared" si="18"/>
        <v>1.705282838971578E-2</v>
      </c>
      <c r="J173" s="11">
        <f t="shared" si="19"/>
        <v>1.4100816512661041E-3</v>
      </c>
      <c r="K173" s="11">
        <f t="shared" si="20"/>
        <v>1.705282838971578E-2</v>
      </c>
      <c r="L173" s="11"/>
    </row>
    <row r="174" spans="1:12" x14ac:dyDescent="0.25">
      <c r="A174" s="15">
        <v>39934</v>
      </c>
      <c r="B174" s="11">
        <v>8.0886300000000002</v>
      </c>
      <c r="C174" s="11">
        <v>8.1121499999999997</v>
      </c>
      <c r="D174" s="11">
        <f t="shared" si="14"/>
        <v>8.1003900000000009</v>
      </c>
      <c r="E174" s="11">
        <f t="shared" si="15"/>
        <v>1.1172424873475695E-3</v>
      </c>
      <c r="F174" s="11">
        <f t="shared" si="16"/>
        <v>1.3489600658806999E-2</v>
      </c>
      <c r="G174" s="11">
        <f>(Tabla2[[#This Row],[Promedio simple]]/D162)-1</f>
        <v>8.9558763396892616E-2</v>
      </c>
      <c r="H174" s="11">
        <f t="shared" si="17"/>
        <v>1.1119146404974245E-3</v>
      </c>
      <c r="I174" s="11">
        <f t="shared" si="18"/>
        <v>1.3424878257497275E-2</v>
      </c>
      <c r="J174" s="11">
        <f t="shared" si="19"/>
        <v>1.1119146404974245E-3</v>
      </c>
      <c r="K174" s="11">
        <f t="shared" si="20"/>
        <v>1.3424878257497275E-2</v>
      </c>
      <c r="L174" s="11"/>
    </row>
    <row r="175" spans="1:12" x14ac:dyDescent="0.25">
      <c r="A175" s="15">
        <v>39965</v>
      </c>
      <c r="B175" s="11">
        <v>8.1190800000000003</v>
      </c>
      <c r="C175" s="11">
        <v>8.1409099999999999</v>
      </c>
      <c r="D175" s="11">
        <f t="shared" si="14"/>
        <v>8.129995000000001</v>
      </c>
      <c r="E175" s="11">
        <f t="shared" si="15"/>
        <v>3.6547623015681374E-3</v>
      </c>
      <c r="F175" s="11">
        <f t="shared" si="16"/>
        <v>4.4749557324052391E-2</v>
      </c>
      <c r="G175" s="11">
        <f>(Tabla2[[#This Row],[Promedio simple]]/D163)-1</f>
        <v>8.475649336570279E-2</v>
      </c>
      <c r="H175" s="11">
        <f t="shared" si="17"/>
        <v>3.5452993349482931E-3</v>
      </c>
      <c r="I175" s="11">
        <f t="shared" si="18"/>
        <v>4.3383037899105137E-2</v>
      </c>
      <c r="J175" s="11">
        <f t="shared" si="19"/>
        <v>3.5452993349482931E-3</v>
      </c>
      <c r="K175" s="11">
        <f t="shared" si="20"/>
        <v>4.3383037899105137E-2</v>
      </c>
      <c r="L175" s="11"/>
    </row>
    <row r="176" spans="1:12" x14ac:dyDescent="0.25">
      <c r="A176" s="15">
        <v>39995</v>
      </c>
      <c r="B176" s="11">
        <v>8.1651299999999996</v>
      </c>
      <c r="C176" s="11">
        <v>8.1886100000000006</v>
      </c>
      <c r="D176" s="11">
        <f t="shared" si="14"/>
        <v>8.176870000000001</v>
      </c>
      <c r="E176" s="11">
        <f t="shared" si="15"/>
        <v>5.7656862027590794E-3</v>
      </c>
      <c r="F176" s="11">
        <f t="shared" si="16"/>
        <v>7.1425000898506452E-2</v>
      </c>
      <c r="G176" s="11">
        <f>(Tabla2[[#This Row],[Promedio simple]]/D164)-1</f>
        <v>9.8685775172289603E-2</v>
      </c>
      <c r="H176" s="11">
        <f t="shared" si="17"/>
        <v>5.8592958281078467E-3</v>
      </c>
      <c r="I176" s="11">
        <f t="shared" si="18"/>
        <v>7.2622262468412302E-2</v>
      </c>
      <c r="J176" s="11">
        <f t="shared" si="19"/>
        <v>5.8592958281078467E-3</v>
      </c>
      <c r="K176" s="11">
        <f t="shared" si="20"/>
        <v>7.2622262468412302E-2</v>
      </c>
      <c r="L176" s="11"/>
    </row>
    <row r="177" spans="1:12" x14ac:dyDescent="0.25">
      <c r="A177" s="15">
        <v>40026</v>
      </c>
      <c r="B177" s="11">
        <v>8.2493700000000008</v>
      </c>
      <c r="C177" s="11">
        <v>8.2737599999999993</v>
      </c>
      <c r="D177" s="11">
        <f t="shared" si="14"/>
        <v>8.2615650000000009</v>
      </c>
      <c r="E177" s="11">
        <f t="shared" si="15"/>
        <v>1.0357875323931953E-2</v>
      </c>
      <c r="F177" s="11">
        <f t="shared" si="16"/>
        <v>0.1316256205178572</v>
      </c>
      <c r="G177" s="11">
        <f>(Tabla2[[#This Row],[Promedio simple]]/D165)-1</f>
        <v>0.11520248699739355</v>
      </c>
      <c r="H177" s="11">
        <f t="shared" si="17"/>
        <v>1.0398590236926575E-2</v>
      </c>
      <c r="I177" s="11">
        <f t="shared" si="18"/>
        <v>0.13217296224134567</v>
      </c>
      <c r="J177" s="11">
        <f t="shared" si="19"/>
        <v>1.0398590236926575E-2</v>
      </c>
      <c r="K177" s="11">
        <f t="shared" si="20"/>
        <v>0.13217296224134567</v>
      </c>
      <c r="L177" s="11"/>
    </row>
    <row r="178" spans="1:12" x14ac:dyDescent="0.25">
      <c r="A178" s="15">
        <v>40057</v>
      </c>
      <c r="B178" s="11">
        <v>8.3031299999999995</v>
      </c>
      <c r="C178" s="11">
        <v>8.3280799999999999</v>
      </c>
      <c r="D178" s="11">
        <f t="shared" si="14"/>
        <v>8.3156049999999997</v>
      </c>
      <c r="E178" s="11">
        <f t="shared" si="15"/>
        <v>6.5411335503622325E-3</v>
      </c>
      <c r="F178" s="11">
        <f t="shared" si="16"/>
        <v>8.137999438599719E-2</v>
      </c>
      <c r="G178" s="11">
        <f>(Tabla2[[#This Row],[Promedio simple]]/D166)-1</f>
        <v>0.11434282008056451</v>
      </c>
      <c r="H178" s="11">
        <f t="shared" si="17"/>
        <v>6.5653342615692445E-3</v>
      </c>
      <c r="I178" s="11">
        <f t="shared" si="18"/>
        <v>8.1692036786274569E-2</v>
      </c>
      <c r="J178" s="11">
        <f t="shared" si="19"/>
        <v>6.5653342615692445E-3</v>
      </c>
      <c r="K178" s="11">
        <f t="shared" si="20"/>
        <v>8.1692036786274569E-2</v>
      </c>
      <c r="L178" s="11"/>
    </row>
    <row r="179" spans="1:12" x14ac:dyDescent="0.25">
      <c r="A179" s="15">
        <v>40087</v>
      </c>
      <c r="B179" s="11">
        <v>8.3356600000000007</v>
      </c>
      <c r="C179" s="11">
        <v>8.3564100000000003</v>
      </c>
      <c r="D179" s="11">
        <f t="shared" si="14"/>
        <v>8.3460350000000005</v>
      </c>
      <c r="E179" s="11">
        <f t="shared" si="15"/>
        <v>3.6593849755972574E-3</v>
      </c>
      <c r="F179" s="11">
        <f t="shared" si="16"/>
        <v>4.4807302188178966E-2</v>
      </c>
      <c r="G179" s="11">
        <f>(Tabla2[[#This Row],[Promedio simple]]/D167)-1</f>
        <v>0.10873339763056733</v>
      </c>
      <c r="H179" s="11">
        <f t="shared" si="17"/>
        <v>3.4017444597074231E-3</v>
      </c>
      <c r="I179" s="11">
        <f t="shared" si="18"/>
        <v>4.159340347391427E-2</v>
      </c>
      <c r="J179" s="11">
        <f t="shared" si="19"/>
        <v>3.4017444597074231E-3</v>
      </c>
      <c r="K179" s="11">
        <f t="shared" si="20"/>
        <v>4.159340347391427E-2</v>
      </c>
      <c r="L179" s="11"/>
    </row>
    <row r="180" spans="1:12" x14ac:dyDescent="0.25">
      <c r="A180" s="15">
        <v>40118</v>
      </c>
      <c r="B180" s="11">
        <v>8.2926099999999998</v>
      </c>
      <c r="C180" s="11">
        <v>8.3160799999999995</v>
      </c>
      <c r="D180" s="11">
        <f t="shared" si="14"/>
        <v>8.3043449999999996</v>
      </c>
      <c r="E180" s="11">
        <f t="shared" si="15"/>
        <v>-4.9951863369852578E-3</v>
      </c>
      <c r="F180" s="11">
        <f t="shared" si="16"/>
        <v>-5.8322526446583312E-2</v>
      </c>
      <c r="G180" s="11">
        <f>(Tabla2[[#This Row],[Promedio simple]]/D168)-1</f>
        <v>8.7590342274192601E-2</v>
      </c>
      <c r="H180" s="11">
        <f t="shared" si="17"/>
        <v>-4.826235189513306E-3</v>
      </c>
      <c r="I180" s="11">
        <f t="shared" si="18"/>
        <v>-5.6401979102045474E-2</v>
      </c>
      <c r="J180" s="11">
        <f t="shared" si="19"/>
        <v>-4.826235189513306E-3</v>
      </c>
      <c r="K180" s="11">
        <f t="shared" si="20"/>
        <v>-5.6401979102045474E-2</v>
      </c>
      <c r="L180" s="11"/>
    </row>
    <row r="181" spans="1:12" x14ac:dyDescent="0.25">
      <c r="A181" s="15">
        <v>40148</v>
      </c>
      <c r="B181" s="11">
        <v>8.3141300000000005</v>
      </c>
      <c r="C181" s="11">
        <v>8.3378399999999999</v>
      </c>
      <c r="D181" s="11">
        <f t="shared" si="14"/>
        <v>8.3259849999999993</v>
      </c>
      <c r="E181" s="11">
        <f t="shared" si="15"/>
        <v>2.6058647611582053E-3</v>
      </c>
      <c r="F181" s="11">
        <f t="shared" si="16"/>
        <v>3.1722468055867648E-2</v>
      </c>
      <c r="G181" s="11">
        <f>(Tabla2[[#This Row],[Promedio simple]]/D169)-1</f>
        <v>8.0535466895077068E-2</v>
      </c>
      <c r="H181" s="11">
        <f t="shared" si="17"/>
        <v>2.6166174447577184E-3</v>
      </c>
      <c r="I181" s="11">
        <f t="shared" si="18"/>
        <v>3.1855255306212582E-2</v>
      </c>
      <c r="J181" s="11">
        <f t="shared" si="19"/>
        <v>2.6166174447577184E-3</v>
      </c>
      <c r="K181" s="11">
        <f t="shared" si="20"/>
        <v>3.1855255306212582E-2</v>
      </c>
      <c r="L181" s="11"/>
    </row>
    <row r="182" spans="1:12" x14ac:dyDescent="0.25">
      <c r="A182" s="15">
        <v>40179</v>
      </c>
      <c r="B182" s="11">
        <v>8.3563399999999994</v>
      </c>
      <c r="C182" s="11">
        <v>8.3795099999999998</v>
      </c>
      <c r="D182" s="11">
        <f t="shared" si="14"/>
        <v>8.3679249999999996</v>
      </c>
      <c r="E182" s="11">
        <f t="shared" si="15"/>
        <v>5.0372418398543228E-3</v>
      </c>
      <c r="F182" s="11">
        <f t="shared" si="16"/>
        <v>6.215001358979988E-2</v>
      </c>
      <c r="G182" s="11">
        <f>(Tabla2[[#This Row],[Promedio simple]]/D170)-1</f>
        <v>6.4362181478685443E-2</v>
      </c>
      <c r="H182" s="11">
        <f t="shared" si="17"/>
        <v>4.9976972453296131E-3</v>
      </c>
      <c r="I182" s="11">
        <f t="shared" si="18"/>
        <v>6.1648620787121189E-2</v>
      </c>
      <c r="J182" s="11">
        <f t="shared" si="19"/>
        <v>4.9976972453296131E-3</v>
      </c>
      <c r="K182" s="11">
        <f t="shared" si="20"/>
        <v>6.1648620787121189E-2</v>
      </c>
      <c r="L182" s="11"/>
    </row>
    <row r="183" spans="1:12" x14ac:dyDescent="0.25">
      <c r="A183" s="15">
        <v>40210</v>
      </c>
      <c r="B183" s="11">
        <v>8.1361299999999996</v>
      </c>
      <c r="C183" s="11">
        <v>8.1623099999999997</v>
      </c>
      <c r="D183" s="11">
        <f t="shared" si="14"/>
        <v>8.1492199999999997</v>
      </c>
      <c r="E183" s="11">
        <f t="shared" si="15"/>
        <v>-2.6136109011493325E-2</v>
      </c>
      <c r="F183" s="11">
        <f t="shared" si="16"/>
        <v>-0.27225511798311075</v>
      </c>
      <c r="G183" s="11">
        <f>(Tabla2[[#This Row],[Promedio simple]]/D171)-1</f>
        <v>2.5464790788305436E-2</v>
      </c>
      <c r="H183" s="11">
        <f t="shared" si="17"/>
        <v>-2.5920370045503849E-2</v>
      </c>
      <c r="I183" s="11">
        <f t="shared" si="18"/>
        <v>-0.27031816110593176</v>
      </c>
      <c r="J183" s="11">
        <f t="shared" si="19"/>
        <v>-2.5920370045503849E-2</v>
      </c>
      <c r="K183" s="11">
        <f t="shared" si="20"/>
        <v>-0.27031816110593176</v>
      </c>
      <c r="L183" s="11"/>
    </row>
    <row r="184" spans="1:12" x14ac:dyDescent="0.25">
      <c r="A184" s="15">
        <v>40238</v>
      </c>
      <c r="B184" s="11">
        <v>8.0103299999999997</v>
      </c>
      <c r="C184" s="11">
        <v>8.0364000000000004</v>
      </c>
      <c r="D184" s="11">
        <f t="shared" si="14"/>
        <v>8.0233650000000001</v>
      </c>
      <c r="E184" s="11">
        <f t="shared" si="15"/>
        <v>-1.5443809346170512E-2</v>
      </c>
      <c r="F184" s="11">
        <f t="shared" si="16"/>
        <v>-0.17036686881260232</v>
      </c>
      <c r="G184" s="11">
        <f>(Tabla2[[#This Row],[Promedio simple]]/D172)-1</f>
        <v>-6.7210099960941516E-3</v>
      </c>
      <c r="H184" s="11">
        <f t="shared" si="17"/>
        <v>-1.5425780201928085E-2</v>
      </c>
      <c r="I184" s="11">
        <f t="shared" si="18"/>
        <v>-0.17018454404023198</v>
      </c>
      <c r="J184" s="11">
        <f t="shared" si="19"/>
        <v>-1.5425780201928085E-2</v>
      </c>
      <c r="K184" s="11">
        <f t="shared" si="20"/>
        <v>-0.17018454404023198</v>
      </c>
      <c r="L184" s="11"/>
    </row>
    <row r="185" spans="1:12" x14ac:dyDescent="0.25">
      <c r="A185" s="15">
        <v>40269</v>
      </c>
      <c r="B185" s="11">
        <v>7.9928400000000002</v>
      </c>
      <c r="C185" s="11">
        <v>8.0174299999999992</v>
      </c>
      <c r="D185" s="11">
        <f t="shared" si="14"/>
        <v>8.0051349999999992</v>
      </c>
      <c r="E185" s="11">
        <f t="shared" si="15"/>
        <v>-2.2721140070283141E-3</v>
      </c>
      <c r="F185" s="11">
        <f t="shared" si="16"/>
        <v>-2.6927210358207776E-2</v>
      </c>
      <c r="G185" s="11">
        <f>(Tabla2[[#This Row],[Promedio simple]]/D173)-1</f>
        <v>-1.0655205867994955E-2</v>
      </c>
      <c r="H185" s="11">
        <f t="shared" si="17"/>
        <v>-2.3605096809518056E-3</v>
      </c>
      <c r="I185" s="11">
        <f t="shared" si="18"/>
        <v>-2.7961242078240689E-2</v>
      </c>
      <c r="J185" s="11">
        <f t="shared" si="19"/>
        <v>-2.3605096809518056E-3</v>
      </c>
      <c r="K185" s="11">
        <f t="shared" si="20"/>
        <v>-2.7961242078240689E-2</v>
      </c>
      <c r="L185" s="11"/>
    </row>
    <row r="186" spans="1:12" x14ac:dyDescent="0.25">
      <c r="A186" s="15">
        <v>40299</v>
      </c>
      <c r="B186" s="11">
        <v>7.9879100000000003</v>
      </c>
      <c r="C186" s="11">
        <v>8.0105500000000003</v>
      </c>
      <c r="D186" s="11">
        <f t="shared" si="14"/>
        <v>7.9992300000000007</v>
      </c>
      <c r="E186" s="11">
        <f t="shared" si="15"/>
        <v>-7.3765151993043787E-4</v>
      </c>
      <c r="F186" s="11">
        <f t="shared" si="16"/>
        <v>-8.8159938314922304E-3</v>
      </c>
      <c r="G186" s="11">
        <f>(Tabla2[[#This Row],[Promedio simple]]/D174)-1</f>
        <v>-1.2488287600967429E-2</v>
      </c>
      <c r="H186" s="11">
        <f t="shared" si="17"/>
        <v>-8.5813034850301673E-4</v>
      </c>
      <c r="I186" s="11">
        <f t="shared" si="18"/>
        <v>-1.0249101347769018E-2</v>
      </c>
      <c r="J186" s="11">
        <f t="shared" si="19"/>
        <v>-8.5813034850301673E-4</v>
      </c>
      <c r="K186" s="11">
        <f t="shared" si="20"/>
        <v>-1.0249101347769018E-2</v>
      </c>
      <c r="L186" s="11"/>
    </row>
    <row r="187" spans="1:12" x14ac:dyDescent="0.25">
      <c r="A187" s="15">
        <v>40330</v>
      </c>
      <c r="B187" s="11">
        <v>7.9982300000000004</v>
      </c>
      <c r="C187" s="11">
        <v>8.0211500000000004</v>
      </c>
      <c r="D187" s="11">
        <f t="shared" si="14"/>
        <v>8.0096900000000009</v>
      </c>
      <c r="E187" s="11">
        <f t="shared" si="15"/>
        <v>1.3076258589890255E-3</v>
      </c>
      <c r="F187" s="11">
        <f t="shared" si="16"/>
        <v>1.580485608956117E-2</v>
      </c>
      <c r="G187" s="11">
        <f>(Tabla2[[#This Row],[Promedio simple]]/D175)-1</f>
        <v>-1.4797672077289103E-2</v>
      </c>
      <c r="H187" s="11">
        <f t="shared" si="17"/>
        <v>1.3232549575248331E-3</v>
      </c>
      <c r="I187" s="11">
        <f t="shared" si="18"/>
        <v>1.5995136999592763E-2</v>
      </c>
      <c r="J187" s="11">
        <f t="shared" si="19"/>
        <v>1.3232549575248331E-3</v>
      </c>
      <c r="K187" s="11">
        <f t="shared" si="20"/>
        <v>1.5995136999592763E-2</v>
      </c>
      <c r="L187" s="11"/>
    </row>
    <row r="188" spans="1:12" x14ac:dyDescent="0.25">
      <c r="A188" s="15">
        <v>40360</v>
      </c>
      <c r="B188" s="11">
        <v>7.9928699999999999</v>
      </c>
      <c r="C188" s="11">
        <v>8.01694</v>
      </c>
      <c r="D188" s="11">
        <f t="shared" si="14"/>
        <v>8.0049050000000008</v>
      </c>
      <c r="E188" s="11">
        <f t="shared" si="15"/>
        <v>-5.9740139755726229E-4</v>
      </c>
      <c r="F188" s="11">
        <f t="shared" si="16"/>
        <v>-7.1453089765747269E-3</v>
      </c>
      <c r="G188" s="11">
        <f>(Tabla2[[#This Row],[Promedio simple]]/D176)-1</f>
        <v>-2.1030663322273657E-2</v>
      </c>
      <c r="H188" s="11">
        <f t="shared" si="17"/>
        <v>-5.2486239504312415E-4</v>
      </c>
      <c r="I188" s="11">
        <f t="shared" si="18"/>
        <v>-6.2801987974195894E-3</v>
      </c>
      <c r="J188" s="11">
        <f t="shared" si="19"/>
        <v>-5.2486239504312415E-4</v>
      </c>
      <c r="K188" s="11">
        <f t="shared" si="20"/>
        <v>-6.2801987974195894E-3</v>
      </c>
      <c r="L188" s="11"/>
    </row>
    <row r="189" spans="1:12" x14ac:dyDescent="0.25">
      <c r="A189" s="15">
        <v>40391</v>
      </c>
      <c r="B189" s="11">
        <v>8.0027200000000001</v>
      </c>
      <c r="C189" s="11">
        <v>8.0290400000000002</v>
      </c>
      <c r="D189" s="11">
        <f t="shared" si="14"/>
        <v>8.0158799999999992</v>
      </c>
      <c r="E189" s="11">
        <f t="shared" si="15"/>
        <v>1.3710343845427797E-3</v>
      </c>
      <c r="F189" s="11">
        <f t="shared" si="16"/>
        <v>1.6577043876084829E-2</v>
      </c>
      <c r="G189" s="11">
        <f>(Tabla2[[#This Row],[Promedio simple]]/D177)-1</f>
        <v>-2.9738312293131064E-2</v>
      </c>
      <c r="H189" s="11">
        <f t="shared" si="17"/>
        <v>1.5093040486768849E-3</v>
      </c>
      <c r="I189" s="11">
        <f t="shared" si="18"/>
        <v>1.8262755476368353E-2</v>
      </c>
      <c r="J189" s="11">
        <f t="shared" si="19"/>
        <v>1.5093040486768849E-3</v>
      </c>
      <c r="K189" s="11">
        <f t="shared" si="20"/>
        <v>1.8262755476368353E-2</v>
      </c>
      <c r="L189" s="11"/>
    </row>
    <row r="190" spans="1:12" x14ac:dyDescent="0.25">
      <c r="A190" s="15">
        <v>40422</v>
      </c>
      <c r="B190" s="11">
        <v>8.0662800000000008</v>
      </c>
      <c r="C190" s="11">
        <v>8.0902999999999992</v>
      </c>
      <c r="D190" s="11">
        <f t="shared" si="14"/>
        <v>8.0782899999999991</v>
      </c>
      <c r="E190" s="11">
        <f t="shared" si="15"/>
        <v>7.7857951965347727E-3</v>
      </c>
      <c r="F190" s="11">
        <f t="shared" si="16"/>
        <v>9.7536044303605074E-2</v>
      </c>
      <c r="G190" s="11">
        <f>(Tabla2[[#This Row],[Promedio simple]]/D178)-1</f>
        <v>-2.8538512832199325E-2</v>
      </c>
      <c r="H190" s="11">
        <f t="shared" si="17"/>
        <v>7.6298038121618283E-3</v>
      </c>
      <c r="I190" s="11">
        <f t="shared" si="18"/>
        <v>9.5499177053157469E-2</v>
      </c>
      <c r="J190" s="11">
        <f t="shared" si="19"/>
        <v>7.6298038121618283E-3</v>
      </c>
      <c r="K190" s="11">
        <f t="shared" si="20"/>
        <v>9.5499177053157469E-2</v>
      </c>
      <c r="L190" s="11"/>
    </row>
    <row r="191" spans="1:12" x14ac:dyDescent="0.25">
      <c r="A191" s="15">
        <v>40452</v>
      </c>
      <c r="B191" s="11">
        <v>8.0445899999999995</v>
      </c>
      <c r="C191" s="11">
        <v>8.0716099999999997</v>
      </c>
      <c r="D191" s="11">
        <f t="shared" si="14"/>
        <v>8.0580999999999996</v>
      </c>
      <c r="E191" s="11">
        <f t="shared" si="15"/>
        <v>-2.4992913104133763E-3</v>
      </c>
      <c r="F191" s="11">
        <f t="shared" si="16"/>
        <v>-2.9582644899848298E-2</v>
      </c>
      <c r="G191" s="11">
        <f>(Tabla2[[#This Row],[Promedio simple]]/D179)-1</f>
        <v>-3.4499615685771867E-2</v>
      </c>
      <c r="H191" s="11">
        <f t="shared" si="17"/>
        <v>-2.3101739119686382E-3</v>
      </c>
      <c r="I191" s="11">
        <f t="shared" si="18"/>
        <v>-2.737254968406011E-2</v>
      </c>
      <c r="J191" s="11">
        <f t="shared" si="19"/>
        <v>-2.3101739119686382E-3</v>
      </c>
      <c r="K191" s="11">
        <f t="shared" si="20"/>
        <v>-2.737254968406011E-2</v>
      </c>
      <c r="L191" s="11"/>
    </row>
    <row r="192" spans="1:12" x14ac:dyDescent="0.25">
      <c r="A192" s="15">
        <v>40483</v>
      </c>
      <c r="B192" s="11">
        <v>7.9917899999999999</v>
      </c>
      <c r="C192" s="11">
        <v>8.0179200000000002</v>
      </c>
      <c r="D192" s="11">
        <f t="shared" si="14"/>
        <v>8.0048549999999992</v>
      </c>
      <c r="E192" s="11">
        <f t="shared" si="15"/>
        <v>-6.6076370360259595E-3</v>
      </c>
      <c r="F192" s="11">
        <f t="shared" si="16"/>
        <v>-7.6472562428225865E-2</v>
      </c>
      <c r="G192" s="11">
        <f>(Tabla2[[#This Row],[Promedio simple]]/D180)-1</f>
        <v>-3.606425311087158E-2</v>
      </c>
      <c r="H192" s="11">
        <f t="shared" si="17"/>
        <v>-6.6517088907912525E-3</v>
      </c>
      <c r="I192" s="11">
        <f t="shared" si="18"/>
        <v>-7.6964110041408684E-2</v>
      </c>
      <c r="J192" s="11">
        <f t="shared" si="19"/>
        <v>-6.6517088907912525E-3</v>
      </c>
      <c r="K192" s="11">
        <f t="shared" si="20"/>
        <v>-7.6964110041408684E-2</v>
      </c>
      <c r="L192" s="11"/>
    </row>
    <row r="193" spans="1:12" x14ac:dyDescent="0.25">
      <c r="A193" s="15">
        <v>40513</v>
      </c>
      <c r="B193" s="11">
        <v>7.9644300000000001</v>
      </c>
      <c r="C193" s="11">
        <v>7.9880300000000002</v>
      </c>
      <c r="D193" s="11">
        <f t="shared" si="14"/>
        <v>7.9762300000000002</v>
      </c>
      <c r="E193" s="11">
        <f t="shared" si="15"/>
        <v>-3.5759548424049159E-3</v>
      </c>
      <c r="F193" s="11">
        <f t="shared" si="16"/>
        <v>-4.2077465745869347E-2</v>
      </c>
      <c r="G193" s="11">
        <f>(Tabla2[[#This Row],[Promedio simple]]/D181)-1</f>
        <v>-4.2007642339014439E-2</v>
      </c>
      <c r="H193" s="11">
        <f t="shared" si="17"/>
        <v>-3.7278995051085451E-3</v>
      </c>
      <c r="I193" s="11">
        <f t="shared" si="18"/>
        <v>-4.3828879185397795E-2</v>
      </c>
      <c r="J193" s="11">
        <f t="shared" si="19"/>
        <v>-3.7278995051085451E-3</v>
      </c>
      <c r="K193" s="11">
        <f t="shared" si="20"/>
        <v>-4.3828879185397795E-2</v>
      </c>
      <c r="L193" s="11"/>
    </row>
    <row r="194" spans="1:12" x14ac:dyDescent="0.25">
      <c r="A194" s="15">
        <v>40544</v>
      </c>
      <c r="B194" s="11">
        <v>7.9393799999999999</v>
      </c>
      <c r="C194" s="11">
        <v>7.9610799999999999</v>
      </c>
      <c r="D194" s="11">
        <f t="shared" si="14"/>
        <v>7.9502299999999995</v>
      </c>
      <c r="E194" s="11">
        <f t="shared" si="15"/>
        <v>-3.2596853400667092E-3</v>
      </c>
      <c r="F194" s="11">
        <f t="shared" si="16"/>
        <v>-3.8422502190310293E-2</v>
      </c>
      <c r="G194" s="11">
        <f>(Tabla2[[#This Row],[Promedio simple]]/D182)-1</f>
        <v>-4.9916197862672096E-2</v>
      </c>
      <c r="H194" s="11">
        <f t="shared" si="17"/>
        <v>-3.373798045325338E-3</v>
      </c>
      <c r="I194" s="11">
        <f t="shared" si="18"/>
        <v>-3.9742715387412475E-2</v>
      </c>
      <c r="J194" s="11">
        <f t="shared" si="19"/>
        <v>-3.373798045325338E-3</v>
      </c>
      <c r="K194" s="11">
        <f t="shared" si="20"/>
        <v>-3.9742715387412475E-2</v>
      </c>
      <c r="L194" s="11"/>
    </row>
    <row r="195" spans="1:12" x14ac:dyDescent="0.25">
      <c r="A195" s="15">
        <v>40575</v>
      </c>
      <c r="B195" s="11">
        <v>7.7936800000000002</v>
      </c>
      <c r="C195" s="11">
        <v>7.8209600000000004</v>
      </c>
      <c r="D195" s="11">
        <f t="shared" ref="D195:D258" si="21">AVERAGE(B195:C195)</f>
        <v>7.8073200000000007</v>
      </c>
      <c r="E195" s="11">
        <f t="shared" si="15"/>
        <v>-1.7975580580687489E-2</v>
      </c>
      <c r="F195" s="11">
        <f t="shared" si="16"/>
        <v>-0.19560854738772371</v>
      </c>
      <c r="G195" s="11">
        <f>(Tabla2[[#This Row],[Promedio simple]]/D183)-1</f>
        <v>-4.1954935564385232E-2</v>
      </c>
      <c r="H195" s="11">
        <f t="shared" si="17"/>
        <v>-1.760062705060117E-2</v>
      </c>
      <c r="I195" s="11">
        <f t="shared" si="18"/>
        <v>-0.19191523475857364</v>
      </c>
      <c r="J195" s="11">
        <f t="shared" si="19"/>
        <v>-1.760062705060117E-2</v>
      </c>
      <c r="K195" s="11">
        <f t="shared" si="20"/>
        <v>-0.19191523475857364</v>
      </c>
      <c r="L195" s="11"/>
    </row>
    <row r="196" spans="1:12" x14ac:dyDescent="0.25">
      <c r="A196" s="15">
        <v>40603</v>
      </c>
      <c r="B196" s="11">
        <v>7.6911800000000001</v>
      </c>
      <c r="C196" s="11">
        <v>7.7171700000000003</v>
      </c>
      <c r="D196" s="11">
        <f t="shared" si="21"/>
        <v>7.7041750000000002</v>
      </c>
      <c r="E196" s="11">
        <f t="shared" ref="E196:E259" si="22">D196/D195-1</f>
        <v>-1.3211319633369745E-2</v>
      </c>
      <c r="F196" s="11">
        <f t="shared" ref="F196:F259" si="23">((1+E196)^12)-1</f>
        <v>-0.14750879392114702</v>
      </c>
      <c r="G196" s="11">
        <f>(Tabla2[[#This Row],[Promedio simple]]/D184)-1</f>
        <v>-3.9782560060523164E-2</v>
      </c>
      <c r="H196" s="11">
        <f t="shared" ref="H196:H259" si="24">C196/C195-1</f>
        <v>-1.3270749370921209E-2</v>
      </c>
      <c r="I196" s="11">
        <f t="shared" ref="I196:I259" si="25">((1+H196)^12)-1</f>
        <v>-0.14812468931574307</v>
      </c>
      <c r="J196" s="11">
        <f t="shared" ref="J196:J259" si="26">(C196/C195)-1</f>
        <v>-1.3270749370921209E-2</v>
      </c>
      <c r="K196" s="11">
        <f t="shared" ref="K196:K259" si="27">((1+J196)^12)-1</f>
        <v>-0.14812468931574307</v>
      </c>
      <c r="L196" s="11"/>
    </row>
    <row r="197" spans="1:12" x14ac:dyDescent="0.25">
      <c r="A197" s="15">
        <v>40634</v>
      </c>
      <c r="B197" s="11">
        <v>7.6033400000000002</v>
      </c>
      <c r="C197" s="11">
        <v>7.6318200000000003</v>
      </c>
      <c r="D197" s="11">
        <f t="shared" si="21"/>
        <v>7.6175800000000002</v>
      </c>
      <c r="E197" s="11">
        <f t="shared" si="22"/>
        <v>-1.124000947538184E-2</v>
      </c>
      <c r="F197" s="11">
        <f t="shared" si="23"/>
        <v>-0.12684646588117754</v>
      </c>
      <c r="G197" s="11">
        <f>(Tabla2[[#This Row],[Promedio simple]]/D185)-1</f>
        <v>-4.8413299713246483E-2</v>
      </c>
      <c r="H197" s="11">
        <f t="shared" si="24"/>
        <v>-1.1059753769840475E-2</v>
      </c>
      <c r="I197" s="11">
        <f t="shared" si="25"/>
        <v>-0.12493438833823833</v>
      </c>
      <c r="J197" s="11">
        <f t="shared" si="26"/>
        <v>-1.1059753769840475E-2</v>
      </c>
      <c r="K197" s="11">
        <f t="shared" si="27"/>
        <v>-0.12493438833823833</v>
      </c>
      <c r="L197" s="11"/>
    </row>
    <row r="198" spans="1:12" x14ac:dyDescent="0.25">
      <c r="A198" s="15">
        <v>40664</v>
      </c>
      <c r="B198" s="11">
        <v>7.64757</v>
      </c>
      <c r="C198" s="11">
        <v>7.6735300000000004</v>
      </c>
      <c r="D198" s="11">
        <f t="shared" si="21"/>
        <v>7.6605500000000006</v>
      </c>
      <c r="E198" s="11">
        <f t="shared" si="22"/>
        <v>5.64089907818488E-3</v>
      </c>
      <c r="F198" s="11">
        <f t="shared" si="23"/>
        <v>6.9830885906390749E-2</v>
      </c>
      <c r="G198" s="11">
        <f>(Tabla2[[#This Row],[Promedio simple]]/D186)-1</f>
        <v>-4.2339075135981896E-2</v>
      </c>
      <c r="H198" s="11">
        <f t="shared" si="24"/>
        <v>5.4652756485347176E-3</v>
      </c>
      <c r="I198" s="11">
        <f t="shared" si="25"/>
        <v>6.7591036592196785E-2</v>
      </c>
      <c r="J198" s="11">
        <f t="shared" si="26"/>
        <v>5.4652756485347176E-3</v>
      </c>
      <c r="K198" s="11">
        <f t="shared" si="27"/>
        <v>6.7591036592196785E-2</v>
      </c>
      <c r="L198" s="11"/>
    </row>
    <row r="199" spans="1:12" x14ac:dyDescent="0.25">
      <c r="A199" s="15">
        <v>40695</v>
      </c>
      <c r="B199" s="11">
        <v>7.7763400000000003</v>
      </c>
      <c r="C199" s="11">
        <v>7.8025799999999998</v>
      </c>
      <c r="D199" s="11">
        <f t="shared" si="21"/>
        <v>7.7894600000000001</v>
      </c>
      <c r="E199" s="11">
        <f t="shared" si="22"/>
        <v>1.6827773462740891E-2</v>
      </c>
      <c r="F199" s="11">
        <f t="shared" si="23"/>
        <v>0.22171188688970589</v>
      </c>
      <c r="G199" s="11">
        <f>(Tabla2[[#This Row],[Promedio simple]]/D187)-1</f>
        <v>-2.7495446140861968E-2</v>
      </c>
      <c r="H199" s="11">
        <f t="shared" si="24"/>
        <v>1.6817553329432355E-2</v>
      </c>
      <c r="I199" s="11">
        <f t="shared" si="25"/>
        <v>0.22156454195918007</v>
      </c>
      <c r="J199" s="11">
        <f t="shared" si="26"/>
        <v>1.6817553329432355E-2</v>
      </c>
      <c r="K199" s="11">
        <f t="shared" si="27"/>
        <v>0.22156454195918007</v>
      </c>
      <c r="L199" s="11"/>
    </row>
    <row r="200" spans="1:12" x14ac:dyDescent="0.25">
      <c r="A200" s="15">
        <v>40725</v>
      </c>
      <c r="B200" s="11">
        <v>7.7444499999999996</v>
      </c>
      <c r="C200" s="11">
        <v>7.7723500000000003</v>
      </c>
      <c r="D200" s="11">
        <f t="shared" si="21"/>
        <v>7.7584</v>
      </c>
      <c r="E200" s="11">
        <f t="shared" si="22"/>
        <v>-3.9874394373936584E-3</v>
      </c>
      <c r="F200" s="11">
        <f t="shared" si="23"/>
        <v>-4.681371824848557E-2</v>
      </c>
      <c r="G200" s="11">
        <f>(Tabla2[[#This Row],[Promedio simple]]/D188)-1</f>
        <v>-3.079424427897659E-2</v>
      </c>
      <c r="H200" s="11">
        <f t="shared" si="24"/>
        <v>-3.8743595067272096E-3</v>
      </c>
      <c r="I200" s="11">
        <f t="shared" si="25"/>
        <v>-4.5514294044730286E-2</v>
      </c>
      <c r="J200" s="11">
        <f t="shared" si="26"/>
        <v>-3.8743595067272096E-3</v>
      </c>
      <c r="K200" s="11">
        <f t="shared" si="27"/>
        <v>-4.5514294044730286E-2</v>
      </c>
      <c r="L200" s="11"/>
    </row>
    <row r="201" spans="1:12" x14ac:dyDescent="0.25">
      <c r="A201" s="15">
        <v>40756</v>
      </c>
      <c r="B201" s="11">
        <v>7.8148499999999999</v>
      </c>
      <c r="C201" s="11">
        <v>7.8407499999999999</v>
      </c>
      <c r="D201" s="11">
        <f t="shared" si="21"/>
        <v>7.8277999999999999</v>
      </c>
      <c r="E201" s="11">
        <f t="shared" si="22"/>
        <v>8.9451433285212545E-3</v>
      </c>
      <c r="F201" s="11">
        <f t="shared" si="23"/>
        <v>0.11278342909893779</v>
      </c>
      <c r="G201" s="11">
        <f>(Tabla2[[#This Row],[Promedio simple]]/D189)-1</f>
        <v>-2.3463425101174051E-2</v>
      </c>
      <c r="H201" s="11">
        <f t="shared" si="24"/>
        <v>8.8004271552362123E-3</v>
      </c>
      <c r="I201" s="11">
        <f t="shared" si="25"/>
        <v>0.11086961903897818</v>
      </c>
      <c r="J201" s="11">
        <f t="shared" si="26"/>
        <v>8.8004271552362123E-3</v>
      </c>
      <c r="K201" s="11">
        <f t="shared" si="27"/>
        <v>0.11086961903897818</v>
      </c>
      <c r="L201" s="11"/>
    </row>
    <row r="202" spans="1:12" x14ac:dyDescent="0.25">
      <c r="A202" s="15">
        <v>40787</v>
      </c>
      <c r="B202" s="11">
        <v>7.8399099999999997</v>
      </c>
      <c r="C202" s="11">
        <v>7.8644100000000003</v>
      </c>
      <c r="D202" s="11">
        <f t="shared" si="21"/>
        <v>7.8521599999999996</v>
      </c>
      <c r="E202" s="11">
        <f t="shared" si="22"/>
        <v>3.1119854876209274E-3</v>
      </c>
      <c r="F202" s="11">
        <f t="shared" si="23"/>
        <v>3.7989676784836446E-2</v>
      </c>
      <c r="G202" s="11">
        <f>(Tabla2[[#This Row],[Promedio simple]]/D190)-1</f>
        <v>-2.7992310253778907E-2</v>
      </c>
      <c r="H202" s="11">
        <f t="shared" si="24"/>
        <v>3.0175684724038643E-3</v>
      </c>
      <c r="I202" s="11">
        <f t="shared" si="25"/>
        <v>3.681788536529651E-2</v>
      </c>
      <c r="J202" s="11">
        <f t="shared" si="26"/>
        <v>3.0175684724038643E-3</v>
      </c>
      <c r="K202" s="11">
        <f t="shared" si="27"/>
        <v>3.681788536529651E-2</v>
      </c>
      <c r="L202" s="11"/>
    </row>
    <row r="203" spans="1:12" x14ac:dyDescent="0.25">
      <c r="A203" s="15">
        <v>40817</v>
      </c>
      <c r="B203" s="11">
        <v>7.8299200000000004</v>
      </c>
      <c r="C203" s="11">
        <v>7.85799</v>
      </c>
      <c r="D203" s="11">
        <f t="shared" si="21"/>
        <v>7.8439550000000002</v>
      </c>
      <c r="E203" s="11">
        <f t="shared" si="22"/>
        <v>-1.0449354063084559E-3</v>
      </c>
      <c r="F203" s="11">
        <f t="shared" si="23"/>
        <v>-1.2467410556310177E-2</v>
      </c>
      <c r="G203" s="11">
        <f>(Tabla2[[#This Row],[Promedio simple]]/D191)-1</f>
        <v>-2.6575123167992376E-2</v>
      </c>
      <c r="H203" s="11">
        <f t="shared" si="24"/>
        <v>-8.1633587262108787E-4</v>
      </c>
      <c r="I203" s="11">
        <f t="shared" si="25"/>
        <v>-9.7521672530903603E-3</v>
      </c>
      <c r="J203" s="11">
        <f t="shared" si="26"/>
        <v>-8.1633587262108787E-4</v>
      </c>
      <c r="K203" s="11">
        <f t="shared" si="27"/>
        <v>-9.7521672530903603E-3</v>
      </c>
      <c r="L203" s="11"/>
    </row>
    <row r="204" spans="1:12" x14ac:dyDescent="0.25">
      <c r="A204" s="15">
        <v>40848</v>
      </c>
      <c r="B204" s="11">
        <v>7.8008899999999999</v>
      </c>
      <c r="C204" s="11">
        <v>7.8279500000000004</v>
      </c>
      <c r="D204" s="11">
        <f t="shared" si="21"/>
        <v>7.8144200000000001</v>
      </c>
      <c r="E204" s="11">
        <f t="shared" si="22"/>
        <v>-3.7653199183320663E-3</v>
      </c>
      <c r="F204" s="11">
        <f t="shared" si="23"/>
        <v>-4.4259760601554676E-2</v>
      </c>
      <c r="G204" s="11">
        <f>(Tabla2[[#This Row],[Promedio simple]]/D192)-1</f>
        <v>-2.3789937481690671E-2</v>
      </c>
      <c r="H204" s="11">
        <f t="shared" si="24"/>
        <v>-3.8228605533984217E-3</v>
      </c>
      <c r="I204" s="11">
        <f t="shared" si="25"/>
        <v>-4.4921971242129932E-2</v>
      </c>
      <c r="J204" s="11">
        <f t="shared" si="26"/>
        <v>-3.8228605533984217E-3</v>
      </c>
      <c r="K204" s="11">
        <f t="shared" si="27"/>
        <v>-4.4921971242129932E-2</v>
      </c>
      <c r="L204" s="11"/>
    </row>
    <row r="205" spans="1:12" x14ac:dyDescent="0.25">
      <c r="A205" s="15">
        <v>40878</v>
      </c>
      <c r="B205" s="11">
        <v>7.7856100000000001</v>
      </c>
      <c r="C205" s="11">
        <v>7.8122100000000003</v>
      </c>
      <c r="D205" s="11">
        <f t="shared" si="21"/>
        <v>7.7989100000000002</v>
      </c>
      <c r="E205" s="11">
        <f t="shared" si="22"/>
        <v>-1.9847922174646149E-3</v>
      </c>
      <c r="F205" s="11">
        <f t="shared" si="23"/>
        <v>-2.3559218698367301E-2</v>
      </c>
      <c r="G205" s="11">
        <f>(Tabla2[[#This Row],[Promedio simple]]/D193)-1</f>
        <v>-2.2231054019254737E-2</v>
      </c>
      <c r="H205" s="11">
        <f t="shared" si="24"/>
        <v>-2.0107435535484663E-3</v>
      </c>
      <c r="I205" s="11">
        <f t="shared" si="25"/>
        <v>-2.3863859176495583E-2</v>
      </c>
      <c r="J205" s="11">
        <f t="shared" si="26"/>
        <v>-2.0107435535484663E-3</v>
      </c>
      <c r="K205" s="11">
        <f t="shared" si="27"/>
        <v>-2.3863859176495583E-2</v>
      </c>
      <c r="L205" s="11"/>
    </row>
    <row r="206" spans="1:12" x14ac:dyDescent="0.25">
      <c r="A206" s="15">
        <v>40909</v>
      </c>
      <c r="B206" s="11">
        <v>7.7961200000000002</v>
      </c>
      <c r="C206" s="11">
        <v>7.8185900000000004</v>
      </c>
      <c r="D206" s="11">
        <f t="shared" si="21"/>
        <v>7.8073550000000003</v>
      </c>
      <c r="E206" s="11">
        <f t="shared" si="22"/>
        <v>1.0828436281480336E-3</v>
      </c>
      <c r="F206" s="11">
        <f t="shared" si="23"/>
        <v>1.3071791872341088E-2</v>
      </c>
      <c r="G206" s="11">
        <f>(Tabla2[[#This Row],[Promedio simple]]/D194)-1</f>
        <v>-1.7971178192328963E-2</v>
      </c>
      <c r="H206" s="11">
        <f t="shared" si="24"/>
        <v>8.1667031480203711E-4</v>
      </c>
      <c r="I206" s="11">
        <f t="shared" si="25"/>
        <v>9.8441825539943295E-3</v>
      </c>
      <c r="J206" s="11">
        <f t="shared" si="26"/>
        <v>8.1667031480203711E-4</v>
      </c>
      <c r="K206" s="11">
        <f t="shared" si="27"/>
        <v>9.8441825539943295E-3</v>
      </c>
      <c r="L206" s="11"/>
    </row>
    <row r="207" spans="1:12" x14ac:dyDescent="0.25">
      <c r="A207" s="15">
        <v>40940</v>
      </c>
      <c r="B207" s="11">
        <v>7.7717200000000002</v>
      </c>
      <c r="C207" s="11">
        <v>7.7937500000000002</v>
      </c>
      <c r="D207" s="11">
        <f t="shared" si="21"/>
        <v>7.7827350000000006</v>
      </c>
      <c r="E207" s="11">
        <f t="shared" si="22"/>
        <v>-3.1534367272910702E-3</v>
      </c>
      <c r="F207" s="11">
        <f t="shared" si="23"/>
        <v>-3.7191776077734939E-2</v>
      </c>
      <c r="G207" s="11">
        <f>(Tabla2[[#This Row],[Promedio simple]]/D195)-1</f>
        <v>-3.1489678916708508E-3</v>
      </c>
      <c r="H207" s="11">
        <f t="shared" si="24"/>
        <v>-3.177043431104587E-3</v>
      </c>
      <c r="I207" s="11">
        <f t="shared" si="25"/>
        <v>-3.7465347990764952E-2</v>
      </c>
      <c r="J207" s="11">
        <f t="shared" si="26"/>
        <v>-3.177043431104587E-3</v>
      </c>
      <c r="K207" s="11">
        <f t="shared" si="27"/>
        <v>-3.7465347990764952E-2</v>
      </c>
      <c r="L207" s="11"/>
    </row>
    <row r="208" spans="1:12" x14ac:dyDescent="0.25">
      <c r="A208" s="15">
        <v>40969</v>
      </c>
      <c r="B208" s="11">
        <v>7.7114099999999999</v>
      </c>
      <c r="C208" s="11">
        <v>7.7357699999999996</v>
      </c>
      <c r="D208" s="11">
        <f t="shared" si="21"/>
        <v>7.7235899999999997</v>
      </c>
      <c r="E208" s="11">
        <f t="shared" si="22"/>
        <v>-7.5995135386212054E-3</v>
      </c>
      <c r="F208" s="11">
        <f t="shared" si="23"/>
        <v>-8.7477415535560654E-2</v>
      </c>
      <c r="G208" s="11">
        <f>(Tabla2[[#This Row],[Promedio simple]]/D196)-1</f>
        <v>2.5200621740808504E-3</v>
      </c>
      <c r="H208" s="11">
        <f t="shared" si="24"/>
        <v>-7.4392943063352757E-3</v>
      </c>
      <c r="I208" s="11">
        <f t="shared" si="25"/>
        <v>-8.5707965859780022E-2</v>
      </c>
      <c r="J208" s="11">
        <f t="shared" si="26"/>
        <v>-7.4392943063352757E-3</v>
      </c>
      <c r="K208" s="11">
        <f t="shared" si="27"/>
        <v>-8.5707965859780022E-2</v>
      </c>
      <c r="L208" s="11"/>
    </row>
    <row r="209" spans="1:12" x14ac:dyDescent="0.25">
      <c r="A209" s="15">
        <v>41000</v>
      </c>
      <c r="B209" s="11">
        <v>7.7361700000000004</v>
      </c>
      <c r="C209" s="11">
        <v>7.7610599999999996</v>
      </c>
      <c r="D209" s="11">
        <f t="shared" si="21"/>
        <v>7.748615</v>
      </c>
      <c r="E209" s="11">
        <f t="shared" si="22"/>
        <v>3.2400735927204938E-3</v>
      </c>
      <c r="F209" s="11">
        <f t="shared" si="23"/>
        <v>3.9581294223956842E-2</v>
      </c>
      <c r="G209" s="11">
        <f>(Tabla2[[#This Row],[Promedio simple]]/D197)-1</f>
        <v>1.7201657219221733E-2</v>
      </c>
      <c r="H209" s="11">
        <f t="shared" si="24"/>
        <v>3.2692285318720593E-3</v>
      </c>
      <c r="I209" s="11">
        <f t="shared" si="25"/>
        <v>3.9943884695166298E-2</v>
      </c>
      <c r="J209" s="11">
        <f t="shared" si="26"/>
        <v>3.2692285318720593E-3</v>
      </c>
      <c r="K209" s="11">
        <f t="shared" si="27"/>
        <v>3.9943884695166298E-2</v>
      </c>
      <c r="L209" s="11"/>
    </row>
    <row r="210" spans="1:12" x14ac:dyDescent="0.25">
      <c r="A210" s="15">
        <v>41030</v>
      </c>
      <c r="B210" s="11">
        <v>7.7713799999999997</v>
      </c>
      <c r="C210" s="11">
        <v>7.7949299999999999</v>
      </c>
      <c r="D210" s="11">
        <f t="shared" si="21"/>
        <v>7.7831549999999998</v>
      </c>
      <c r="E210" s="11">
        <f t="shared" si="22"/>
        <v>4.4575708045888618E-3</v>
      </c>
      <c r="F210" s="11">
        <f t="shared" si="23"/>
        <v>5.4821948126573927E-2</v>
      </c>
      <c r="G210" s="11">
        <f>(Tabla2[[#This Row],[Promedio simple]]/D198)-1</f>
        <v>1.6004725509264794E-2</v>
      </c>
      <c r="H210" s="11">
        <f t="shared" si="24"/>
        <v>4.3640945953258292E-3</v>
      </c>
      <c r="I210" s="11">
        <f t="shared" si="25"/>
        <v>5.3644592609327857E-2</v>
      </c>
      <c r="J210" s="11">
        <f t="shared" si="26"/>
        <v>4.3640945953258292E-3</v>
      </c>
      <c r="K210" s="11">
        <f t="shared" si="27"/>
        <v>5.3644592609327857E-2</v>
      </c>
      <c r="L210" s="11"/>
    </row>
    <row r="211" spans="1:12" x14ac:dyDescent="0.25">
      <c r="A211" s="15">
        <v>41061</v>
      </c>
      <c r="B211" s="11">
        <v>7.8366899999999999</v>
      </c>
      <c r="C211" s="11">
        <v>7.859</v>
      </c>
      <c r="D211" s="11">
        <f t="shared" si="21"/>
        <v>7.8478449999999995</v>
      </c>
      <c r="E211" s="11">
        <f t="shared" si="22"/>
        <v>8.3115394721033908E-3</v>
      </c>
      <c r="F211" s="11">
        <f t="shared" si="23"/>
        <v>0.10442657763889129</v>
      </c>
      <c r="G211" s="11">
        <f>(Tabla2[[#This Row],[Promedio simple]]/D199)-1</f>
        <v>7.4953847891894299E-3</v>
      </c>
      <c r="H211" s="11">
        <f t="shared" si="24"/>
        <v>8.219445203484943E-3</v>
      </c>
      <c r="I211" s="11">
        <f t="shared" si="25"/>
        <v>0.1032167101468997</v>
      </c>
      <c r="J211" s="11">
        <f t="shared" si="26"/>
        <v>8.219445203484943E-3</v>
      </c>
      <c r="K211" s="11">
        <f t="shared" si="27"/>
        <v>0.1032167101468997</v>
      </c>
      <c r="L211" s="11"/>
    </row>
    <row r="212" spans="1:12" x14ac:dyDescent="0.25">
      <c r="A212" s="15">
        <v>41091</v>
      </c>
      <c r="B212" s="11">
        <v>7.8116199999999996</v>
      </c>
      <c r="C212" s="11">
        <v>7.8340199999999998</v>
      </c>
      <c r="D212" s="11">
        <f t="shared" si="21"/>
        <v>7.8228200000000001</v>
      </c>
      <c r="E212" s="11">
        <f t="shared" si="22"/>
        <v>-3.1887734785790434E-3</v>
      </c>
      <c r="F212" s="11">
        <f t="shared" si="23"/>
        <v>-3.7601257940053534E-2</v>
      </c>
      <c r="G212" s="11">
        <f>(Tabla2[[#This Row],[Promedio simple]]/D200)-1</f>
        <v>8.3032584037945334E-3</v>
      </c>
      <c r="H212" s="11">
        <f t="shared" si="24"/>
        <v>-3.1785214403868833E-3</v>
      </c>
      <c r="I212" s="11">
        <f t="shared" si="25"/>
        <v>-3.7482473883053591E-2</v>
      </c>
      <c r="J212" s="11">
        <f t="shared" si="26"/>
        <v>-3.1785214403868833E-3</v>
      </c>
      <c r="K212" s="11">
        <f t="shared" si="27"/>
        <v>-3.7482473883053591E-2</v>
      </c>
      <c r="L212" s="11"/>
    </row>
    <row r="213" spans="1:12" x14ac:dyDescent="0.25">
      <c r="A213" s="15">
        <v>41122</v>
      </c>
      <c r="B213" s="11">
        <v>7.8730200000000004</v>
      </c>
      <c r="C213" s="11">
        <v>7.8939000000000004</v>
      </c>
      <c r="D213" s="11">
        <f t="shared" si="21"/>
        <v>7.8834600000000004</v>
      </c>
      <c r="E213" s="11">
        <f t="shared" si="22"/>
        <v>7.7516803403376855E-3</v>
      </c>
      <c r="F213" s="11">
        <f t="shared" si="23"/>
        <v>9.7090291078626656E-2</v>
      </c>
      <c r="G213" s="11">
        <f>(Tabla2[[#This Row],[Promedio simple]]/D201)-1</f>
        <v>7.1105546896956806E-3</v>
      </c>
      <c r="H213" s="11">
        <f t="shared" si="24"/>
        <v>7.6435852857155151E-3</v>
      </c>
      <c r="I213" s="11">
        <f t="shared" si="25"/>
        <v>9.5678989861015751E-2</v>
      </c>
      <c r="J213" s="11">
        <f t="shared" si="26"/>
        <v>7.6435852857155151E-3</v>
      </c>
      <c r="K213" s="11">
        <f t="shared" si="27"/>
        <v>9.5678989861015751E-2</v>
      </c>
      <c r="L213" s="11"/>
    </row>
    <row r="214" spans="1:12" x14ac:dyDescent="0.25">
      <c r="A214" s="15">
        <v>41153</v>
      </c>
      <c r="B214" s="11">
        <v>7.9600799999999996</v>
      </c>
      <c r="C214" s="11">
        <v>7.9821400000000002</v>
      </c>
      <c r="D214" s="11">
        <f t="shared" si="21"/>
        <v>7.9711099999999995</v>
      </c>
      <c r="E214" s="11">
        <f t="shared" si="22"/>
        <v>1.1118214591055109E-2</v>
      </c>
      <c r="F214" s="11">
        <f t="shared" si="23"/>
        <v>0.14188720765612817</v>
      </c>
      <c r="G214" s="11">
        <f>(Tabla2[[#This Row],[Promedio simple]]/D202)-1</f>
        <v>1.5148697937892308E-2</v>
      </c>
      <c r="H214" s="11">
        <f t="shared" si="24"/>
        <v>1.117825156133212E-2</v>
      </c>
      <c r="I214" s="11">
        <f t="shared" si="25"/>
        <v>0.14270109279961596</v>
      </c>
      <c r="J214" s="11">
        <f t="shared" si="26"/>
        <v>1.117825156133212E-2</v>
      </c>
      <c r="K214" s="11">
        <f t="shared" si="27"/>
        <v>0.14270109279961596</v>
      </c>
      <c r="L214" s="11"/>
    </row>
    <row r="215" spans="1:12" x14ac:dyDescent="0.25">
      <c r="A215" s="15">
        <v>41183</v>
      </c>
      <c r="B215" s="11">
        <v>7.8591300000000004</v>
      </c>
      <c r="C215" s="11">
        <v>7.8839399999999999</v>
      </c>
      <c r="D215" s="11">
        <f t="shared" si="21"/>
        <v>7.8715349999999997</v>
      </c>
      <c r="E215" s="11">
        <f t="shared" si="22"/>
        <v>-1.2491986686923084E-2</v>
      </c>
      <c r="F215" s="11">
        <f t="shared" si="23"/>
        <v>-0.14002160307812539</v>
      </c>
      <c r="G215" s="11">
        <f>(Tabla2[[#This Row],[Promedio simple]]/D203)-1</f>
        <v>3.5160834043539424E-3</v>
      </c>
      <c r="H215" s="11">
        <f t="shared" si="24"/>
        <v>-1.230246525367884E-2</v>
      </c>
      <c r="I215" s="11">
        <f t="shared" si="25"/>
        <v>-0.13803895805657196</v>
      </c>
      <c r="J215" s="11">
        <f t="shared" si="26"/>
        <v>-1.230246525367884E-2</v>
      </c>
      <c r="K215" s="11">
        <f t="shared" si="27"/>
        <v>-0.13803895805657196</v>
      </c>
      <c r="L215" s="11"/>
    </row>
    <row r="216" spans="1:12" x14ac:dyDescent="0.25">
      <c r="A216" s="15">
        <v>41214</v>
      </c>
      <c r="B216" s="11">
        <v>7.8577599999999999</v>
      </c>
      <c r="C216" s="11">
        <v>7.8828899999999997</v>
      </c>
      <c r="D216" s="11">
        <f t="shared" si="21"/>
        <v>7.8703249999999993</v>
      </c>
      <c r="E216" s="11">
        <f t="shared" si="22"/>
        <v>-1.5371842975997474E-4</v>
      </c>
      <c r="F216" s="11">
        <f t="shared" si="23"/>
        <v>-1.8430624184692102E-3</v>
      </c>
      <c r="G216" s="11">
        <f>(Tabla2[[#This Row],[Promedio simple]]/D204)-1</f>
        <v>7.1540818128534855E-3</v>
      </c>
      <c r="H216" s="11">
        <f t="shared" si="24"/>
        <v>-1.3318213989454986E-4</v>
      </c>
      <c r="I216" s="11">
        <f t="shared" si="25"/>
        <v>-1.5970155244509066E-3</v>
      </c>
      <c r="J216" s="11">
        <f t="shared" si="26"/>
        <v>-1.3318213989454986E-4</v>
      </c>
      <c r="K216" s="11">
        <f t="shared" si="27"/>
        <v>-1.5970155244509066E-3</v>
      </c>
      <c r="L216" s="11"/>
    </row>
    <row r="217" spans="1:12" x14ac:dyDescent="0.25">
      <c r="A217" s="15">
        <v>41244</v>
      </c>
      <c r="B217" s="11">
        <v>7.8761000000000001</v>
      </c>
      <c r="C217" s="11">
        <v>7.9053699999999996</v>
      </c>
      <c r="D217" s="11">
        <f t="shared" si="21"/>
        <v>7.8907349999999994</v>
      </c>
      <c r="E217" s="11">
        <f t="shared" si="22"/>
        <v>2.5932855377637232E-3</v>
      </c>
      <c r="F217" s="11">
        <f t="shared" si="23"/>
        <v>3.1567144346044351E-2</v>
      </c>
      <c r="G217" s="11">
        <f>(Tabla2[[#This Row],[Promedio simple]]/D205)-1</f>
        <v>1.1774081249815493E-2</v>
      </c>
      <c r="H217" s="11">
        <f t="shared" si="24"/>
        <v>2.8517459967092318E-3</v>
      </c>
      <c r="I217" s="11">
        <f t="shared" si="25"/>
        <v>3.4762829066538936E-2</v>
      </c>
      <c r="J217" s="11">
        <f t="shared" si="26"/>
        <v>2.8517459967092318E-3</v>
      </c>
      <c r="K217" s="11">
        <f t="shared" si="27"/>
        <v>3.4762829066538936E-2</v>
      </c>
      <c r="L217" s="11"/>
    </row>
    <row r="218" spans="1:12" x14ac:dyDescent="0.25">
      <c r="A218" s="15">
        <v>41275</v>
      </c>
      <c r="B218" s="11">
        <v>7.8676199999999996</v>
      </c>
      <c r="C218" s="11">
        <v>7.8885699999999996</v>
      </c>
      <c r="D218" s="11">
        <f t="shared" si="21"/>
        <v>7.8780950000000001</v>
      </c>
      <c r="E218" s="11">
        <f t="shared" si="22"/>
        <v>-1.6018786589587775E-3</v>
      </c>
      <c r="F218" s="11">
        <f t="shared" si="23"/>
        <v>-1.9054087948749188E-2</v>
      </c>
      <c r="G218" s="11">
        <f>(Tabla2[[#This Row],[Promedio simple]]/D206)-1</f>
        <v>9.0606870060345734E-3</v>
      </c>
      <c r="H218" s="11">
        <f t="shared" si="24"/>
        <v>-2.1251377228390655E-3</v>
      </c>
      <c r="I218" s="11">
        <f t="shared" si="25"/>
        <v>-2.5205684194878786E-2</v>
      </c>
      <c r="J218" s="11">
        <f t="shared" si="26"/>
        <v>-2.1251377228390655E-3</v>
      </c>
      <c r="K218" s="11">
        <f t="shared" si="27"/>
        <v>-2.5205684194878786E-2</v>
      </c>
      <c r="L218" s="11"/>
    </row>
    <row r="219" spans="1:12" x14ac:dyDescent="0.25">
      <c r="A219" s="15">
        <v>41306</v>
      </c>
      <c r="B219" s="11">
        <v>7.8144</v>
      </c>
      <c r="C219" s="11">
        <v>7.8390300000000002</v>
      </c>
      <c r="D219" s="11">
        <f t="shared" si="21"/>
        <v>7.8267150000000001</v>
      </c>
      <c r="E219" s="11">
        <f t="shared" si="22"/>
        <v>-6.5218812415945848E-3</v>
      </c>
      <c r="F219" s="11">
        <f t="shared" si="23"/>
        <v>-7.55154126187908E-2</v>
      </c>
      <c r="G219" s="11">
        <f>(Tabla2[[#This Row],[Promedio simple]]/D207)-1</f>
        <v>5.6509697426418981E-3</v>
      </c>
      <c r="H219" s="11">
        <f t="shared" si="24"/>
        <v>-6.2799721622549542E-3</v>
      </c>
      <c r="I219" s="11">
        <f t="shared" si="25"/>
        <v>-7.2810479768699365E-2</v>
      </c>
      <c r="J219" s="11">
        <f t="shared" si="26"/>
        <v>-6.2799721622549542E-3</v>
      </c>
      <c r="K219" s="11">
        <f t="shared" si="27"/>
        <v>-7.2810479768699365E-2</v>
      </c>
      <c r="L219" s="11"/>
    </row>
    <row r="220" spans="1:12" x14ac:dyDescent="0.25">
      <c r="A220" s="15">
        <v>41334</v>
      </c>
      <c r="B220" s="11">
        <v>7.7964500000000001</v>
      </c>
      <c r="C220" s="11">
        <v>7.8190600000000003</v>
      </c>
      <c r="D220" s="11">
        <f t="shared" si="21"/>
        <v>7.8077550000000002</v>
      </c>
      <c r="E220" s="11">
        <f t="shared" si="22"/>
        <v>-2.4224722632675277E-3</v>
      </c>
      <c r="F220" s="11">
        <f t="shared" si="23"/>
        <v>-2.8685465148191924E-2</v>
      </c>
      <c r="G220" s="11">
        <f>(Tabla2[[#This Row],[Promedio simple]]/D208)-1</f>
        <v>1.0897134622630311E-2</v>
      </c>
      <c r="H220" s="11">
        <f t="shared" si="24"/>
        <v>-2.5475090668105604E-3</v>
      </c>
      <c r="I220" s="11">
        <f t="shared" si="25"/>
        <v>-3.014539829959606E-2</v>
      </c>
      <c r="J220" s="11">
        <f t="shared" si="26"/>
        <v>-2.5475090668105604E-3</v>
      </c>
      <c r="K220" s="11">
        <f t="shared" si="27"/>
        <v>-3.014539829959606E-2</v>
      </c>
      <c r="L220" s="11"/>
    </row>
    <row r="221" spans="1:12" x14ac:dyDescent="0.25">
      <c r="A221" s="15">
        <v>41365</v>
      </c>
      <c r="B221" s="11">
        <v>7.7833199999999998</v>
      </c>
      <c r="C221" s="11">
        <v>7.8067599999999997</v>
      </c>
      <c r="D221" s="11">
        <f t="shared" si="21"/>
        <v>7.7950400000000002</v>
      </c>
      <c r="E221" s="11">
        <f t="shared" si="22"/>
        <v>-1.6285090912816491E-3</v>
      </c>
      <c r="F221" s="11">
        <f t="shared" si="23"/>
        <v>-1.936802101249413E-2</v>
      </c>
      <c r="G221" s="11">
        <f>(Tabla2[[#This Row],[Promedio simple]]/D209)-1</f>
        <v>5.9913933006092712E-3</v>
      </c>
      <c r="H221" s="11">
        <f t="shared" si="24"/>
        <v>-1.5730791169271674E-3</v>
      </c>
      <c r="I221" s="11">
        <f t="shared" si="25"/>
        <v>-1.8714480633157948E-2</v>
      </c>
      <c r="J221" s="11">
        <f t="shared" si="26"/>
        <v>-1.5730791169271674E-3</v>
      </c>
      <c r="K221" s="11">
        <f t="shared" si="27"/>
        <v>-1.8714480633157948E-2</v>
      </c>
      <c r="L221" s="11"/>
    </row>
    <row r="222" spans="1:12" x14ac:dyDescent="0.25">
      <c r="A222" s="15">
        <v>41395</v>
      </c>
      <c r="B222" s="11">
        <v>7.7759099999999997</v>
      </c>
      <c r="C222" s="11">
        <v>7.7965799999999996</v>
      </c>
      <c r="D222" s="11">
        <f t="shared" si="21"/>
        <v>7.7862449999999992</v>
      </c>
      <c r="E222" s="11">
        <f t="shared" si="22"/>
        <v>-1.1282815739240837E-3</v>
      </c>
      <c r="F222" s="11">
        <f t="shared" si="23"/>
        <v>-1.3455674803215967E-2</v>
      </c>
      <c r="G222" s="11">
        <f>(Tabla2[[#This Row],[Promedio simple]]/D210)-1</f>
        <v>3.9701123773072666E-4</v>
      </c>
      <c r="H222" s="11">
        <f t="shared" si="24"/>
        <v>-1.3039980734645962E-3</v>
      </c>
      <c r="I222" s="11">
        <f t="shared" si="25"/>
        <v>-1.553623614210542E-2</v>
      </c>
      <c r="J222" s="11">
        <f t="shared" si="26"/>
        <v>-1.3039980734645962E-3</v>
      </c>
      <c r="K222" s="11">
        <f t="shared" si="27"/>
        <v>-1.553623614210542E-2</v>
      </c>
      <c r="L222" s="11"/>
    </row>
    <row r="223" spans="1:12" x14ac:dyDescent="0.25">
      <c r="A223" s="15">
        <v>41426</v>
      </c>
      <c r="B223" s="11">
        <v>7.8050800000000002</v>
      </c>
      <c r="C223" s="11">
        <v>7.8282699999999998</v>
      </c>
      <c r="D223" s="11">
        <f t="shared" si="21"/>
        <v>7.816675</v>
      </c>
      <c r="E223" s="11">
        <f t="shared" si="22"/>
        <v>3.9081739657564896E-3</v>
      </c>
      <c r="F223" s="11">
        <f t="shared" si="23"/>
        <v>4.7919408567422384E-2</v>
      </c>
      <c r="G223" s="11">
        <f>(Tabla2[[#This Row],[Promedio simple]]/D211)-1</f>
        <v>-3.9717909821103126E-3</v>
      </c>
      <c r="H223" s="11">
        <f t="shared" si="24"/>
        <v>4.0646026847670491E-3</v>
      </c>
      <c r="I223" s="11">
        <f t="shared" si="25"/>
        <v>4.9880527157692534E-2</v>
      </c>
      <c r="J223" s="11">
        <f t="shared" si="26"/>
        <v>4.0646026847670491E-3</v>
      </c>
      <c r="K223" s="11">
        <f t="shared" si="27"/>
        <v>4.9880527157692534E-2</v>
      </c>
      <c r="L223" s="11"/>
    </row>
    <row r="224" spans="1:12" x14ac:dyDescent="0.25">
      <c r="A224" s="15">
        <v>41456</v>
      </c>
      <c r="B224" s="11">
        <v>7.8101500000000001</v>
      </c>
      <c r="C224" s="11">
        <v>7.8348500000000003</v>
      </c>
      <c r="D224" s="11">
        <f t="shared" si="21"/>
        <v>7.8224999999999998</v>
      </c>
      <c r="E224" s="11">
        <f t="shared" si="22"/>
        <v>7.4520176417713913E-4</v>
      </c>
      <c r="F224" s="11">
        <f t="shared" si="23"/>
        <v>8.9791638596612433E-3</v>
      </c>
      <c r="G224" s="11">
        <f>(Tabla2[[#This Row],[Promedio simple]]/D212)-1</f>
        <v>-4.0905964856730037E-5</v>
      </c>
      <c r="H224" s="11">
        <f t="shared" si="24"/>
        <v>8.4054331289040718E-4</v>
      </c>
      <c r="I224" s="11">
        <f t="shared" si="25"/>
        <v>1.0133280512180987E-2</v>
      </c>
      <c r="J224" s="11">
        <f t="shared" si="26"/>
        <v>8.4054331289040718E-4</v>
      </c>
      <c r="K224" s="11">
        <f t="shared" si="27"/>
        <v>1.0133280512180987E-2</v>
      </c>
      <c r="L224" s="11"/>
    </row>
    <row r="225" spans="1:12" x14ac:dyDescent="0.25">
      <c r="A225" s="15">
        <v>41487</v>
      </c>
      <c r="B225" s="11">
        <v>7.88727</v>
      </c>
      <c r="C225" s="11">
        <v>7.9081099999999998</v>
      </c>
      <c r="D225" s="11">
        <f t="shared" si="21"/>
        <v>7.8976899999999999</v>
      </c>
      <c r="E225" s="11">
        <f t="shared" si="22"/>
        <v>9.6120166187281253E-3</v>
      </c>
      <c r="F225" s="11">
        <f t="shared" si="23"/>
        <v>0.12164166124059572</v>
      </c>
      <c r="G225" s="11">
        <f>(Tabla2[[#This Row],[Promedio simple]]/D213)-1</f>
        <v>1.8050449929345458E-3</v>
      </c>
      <c r="H225" s="11">
        <f t="shared" si="24"/>
        <v>9.3505300037650674E-3</v>
      </c>
      <c r="I225" s="11">
        <f t="shared" si="25"/>
        <v>0.11816059908462262</v>
      </c>
      <c r="J225" s="11">
        <f t="shared" si="26"/>
        <v>9.3505300037650674E-3</v>
      </c>
      <c r="K225" s="11">
        <f t="shared" si="27"/>
        <v>0.11816059908462262</v>
      </c>
      <c r="L225" s="11"/>
    </row>
    <row r="226" spans="1:12" x14ac:dyDescent="0.25">
      <c r="A226" s="15">
        <v>41518</v>
      </c>
      <c r="B226" s="11">
        <v>7.9287700000000001</v>
      </c>
      <c r="C226" s="11">
        <v>7.9517699999999998</v>
      </c>
      <c r="D226" s="11">
        <f t="shared" si="21"/>
        <v>7.9402699999999999</v>
      </c>
      <c r="E226" s="11">
        <f t="shared" si="22"/>
        <v>5.3914499049723119E-3</v>
      </c>
      <c r="F226" s="11">
        <f t="shared" si="23"/>
        <v>6.6650768838046881E-2</v>
      </c>
      <c r="G226" s="11">
        <f>(Tabla2[[#This Row],[Promedio simple]]/D214)-1</f>
        <v>-3.8689718245011884E-3</v>
      </c>
      <c r="H226" s="11">
        <f t="shared" si="24"/>
        <v>5.5209146053860625E-3</v>
      </c>
      <c r="I226" s="11">
        <f t="shared" si="25"/>
        <v>6.8300173761603133E-2</v>
      </c>
      <c r="J226" s="11">
        <f t="shared" si="26"/>
        <v>5.5209146053860625E-3</v>
      </c>
      <c r="K226" s="11">
        <f t="shared" si="27"/>
        <v>6.8300173761603133E-2</v>
      </c>
      <c r="L226" s="11"/>
    </row>
    <row r="227" spans="1:12" x14ac:dyDescent="0.25">
      <c r="A227" s="15">
        <v>41548</v>
      </c>
      <c r="B227" s="11">
        <v>7.9452600000000002</v>
      </c>
      <c r="C227" s="11">
        <v>7.9690700000000003</v>
      </c>
      <c r="D227" s="11">
        <f t="shared" si="21"/>
        <v>7.9571649999999998</v>
      </c>
      <c r="E227" s="11">
        <f t="shared" si="22"/>
        <v>2.1277613985417609E-3</v>
      </c>
      <c r="F227" s="11">
        <f t="shared" si="23"/>
        <v>2.5834072583956091E-2</v>
      </c>
      <c r="G227" s="11">
        <f>(Tabla2[[#This Row],[Promedio simple]]/D215)-1</f>
        <v>1.0878437306065525E-2</v>
      </c>
      <c r="H227" s="11">
        <f t="shared" si="24"/>
        <v>2.1756162464459106E-3</v>
      </c>
      <c r="I227" s="11">
        <f t="shared" si="25"/>
        <v>2.6422069814204585E-2</v>
      </c>
      <c r="J227" s="11">
        <f t="shared" si="26"/>
        <v>2.1756162464459106E-3</v>
      </c>
      <c r="K227" s="11">
        <f t="shared" si="27"/>
        <v>2.6422069814204585E-2</v>
      </c>
      <c r="L227" s="11"/>
    </row>
    <row r="228" spans="1:12" x14ac:dyDescent="0.25">
      <c r="A228" s="15">
        <v>41579</v>
      </c>
      <c r="B228" s="11">
        <v>7.8807799999999997</v>
      </c>
      <c r="C228" s="11">
        <v>7.9073500000000001</v>
      </c>
      <c r="D228" s="11">
        <f t="shared" si="21"/>
        <v>7.8940649999999994</v>
      </c>
      <c r="E228" s="11">
        <f t="shared" si="22"/>
        <v>-7.9299599794651066E-3</v>
      </c>
      <c r="F228" s="11">
        <f t="shared" si="23"/>
        <v>-9.1116932745346269E-2</v>
      </c>
      <c r="G228" s="11">
        <f>(Tabla2[[#This Row],[Promedio simple]]/D216)-1</f>
        <v>3.0163938592115969E-3</v>
      </c>
      <c r="H228" s="11">
        <f t="shared" si="24"/>
        <v>-7.7449438893121281E-3</v>
      </c>
      <c r="I228" s="11">
        <f t="shared" si="25"/>
        <v>-8.908081946205626E-2</v>
      </c>
      <c r="J228" s="11">
        <f t="shared" si="26"/>
        <v>-7.7449438893121281E-3</v>
      </c>
      <c r="K228" s="11">
        <f t="shared" si="27"/>
        <v>-8.908081946205626E-2</v>
      </c>
      <c r="L228" s="11"/>
    </row>
    <row r="229" spans="1:12" x14ac:dyDescent="0.25">
      <c r="A229" s="15">
        <v>41609</v>
      </c>
      <c r="B229" s="11">
        <v>7.8470399999999998</v>
      </c>
      <c r="C229" s="11">
        <v>7.8719900000000003</v>
      </c>
      <c r="D229" s="11">
        <f t="shared" si="21"/>
        <v>7.859515</v>
      </c>
      <c r="E229" s="11">
        <f t="shared" si="22"/>
        <v>-4.3767057909960272E-3</v>
      </c>
      <c r="F229" s="11">
        <f t="shared" si="23"/>
        <v>-5.1274466997029533E-2</v>
      </c>
      <c r="G229" s="11">
        <f>(Tabla2[[#This Row],[Promedio simple]]/D217)-1</f>
        <v>-3.9565389029031506E-3</v>
      </c>
      <c r="H229" s="11">
        <f t="shared" si="24"/>
        <v>-4.471788905259011E-3</v>
      </c>
      <c r="I229" s="11">
        <f t="shared" si="25"/>
        <v>-5.2361148014055003E-2</v>
      </c>
      <c r="J229" s="11">
        <f t="shared" si="26"/>
        <v>-4.471788905259011E-3</v>
      </c>
      <c r="K229" s="11">
        <f t="shared" si="27"/>
        <v>-5.2361148014055003E-2</v>
      </c>
      <c r="L229" s="11"/>
    </row>
    <row r="230" spans="1:12" x14ac:dyDescent="0.25">
      <c r="A230" s="15">
        <v>41640</v>
      </c>
      <c r="B230" s="11">
        <v>7.8320800000000004</v>
      </c>
      <c r="C230" s="11">
        <v>7.85419</v>
      </c>
      <c r="D230" s="11">
        <f t="shared" si="21"/>
        <v>7.8431350000000002</v>
      </c>
      <c r="E230" s="11">
        <f t="shared" si="22"/>
        <v>-2.0840980645752127E-3</v>
      </c>
      <c r="F230" s="11">
        <f t="shared" si="23"/>
        <v>-2.4724490279851796E-2</v>
      </c>
      <c r="G230" s="11">
        <f>(Tabla2[[#This Row],[Promedio simple]]/D218)-1</f>
        <v>-4.4376210238642466E-3</v>
      </c>
      <c r="H230" s="11">
        <f t="shared" si="24"/>
        <v>-2.2611817342248486E-3</v>
      </c>
      <c r="I230" s="11">
        <f t="shared" si="25"/>
        <v>-2.6799257174335955E-2</v>
      </c>
      <c r="J230" s="11">
        <f t="shared" si="26"/>
        <v>-2.2611817342248486E-3</v>
      </c>
      <c r="K230" s="11">
        <f t="shared" si="27"/>
        <v>-2.6799257174335955E-2</v>
      </c>
      <c r="L230" s="11"/>
    </row>
    <row r="231" spans="1:12" x14ac:dyDescent="0.25">
      <c r="A231" s="15">
        <v>41671</v>
      </c>
      <c r="B231" s="11">
        <v>7.7452699999999997</v>
      </c>
      <c r="C231" s="11">
        <v>7.7674399999999997</v>
      </c>
      <c r="D231" s="11">
        <f t="shared" si="21"/>
        <v>7.7563549999999992</v>
      </c>
      <c r="E231" s="11">
        <f t="shared" si="22"/>
        <v>-1.1064453181030443E-2</v>
      </c>
      <c r="F231" s="11">
        <f t="shared" si="23"/>
        <v>-0.12498428642662118</v>
      </c>
      <c r="G231" s="11">
        <f>(Tabla2[[#This Row],[Promedio simple]]/D219)-1</f>
        <v>-8.9897230191722244E-3</v>
      </c>
      <c r="H231" s="11">
        <f t="shared" si="24"/>
        <v>-1.1045060025285935E-2</v>
      </c>
      <c r="I231" s="11">
        <f t="shared" si="25"/>
        <v>-0.12477835414206395</v>
      </c>
      <c r="J231" s="11">
        <f t="shared" si="26"/>
        <v>-1.1045060025285935E-2</v>
      </c>
      <c r="K231" s="11">
        <f t="shared" si="27"/>
        <v>-0.12477835414206395</v>
      </c>
      <c r="L231" s="11"/>
    </row>
    <row r="232" spans="1:12" x14ac:dyDescent="0.25">
      <c r="A232" s="15">
        <v>41699</v>
      </c>
      <c r="B232" s="11">
        <v>7.7161799999999996</v>
      </c>
      <c r="C232" s="11">
        <v>7.7399300000000002</v>
      </c>
      <c r="D232" s="11">
        <f t="shared" si="21"/>
        <v>7.7280549999999995</v>
      </c>
      <c r="E232" s="11">
        <f t="shared" si="22"/>
        <v>-3.6486210339778946E-3</v>
      </c>
      <c r="F232" s="11">
        <f t="shared" si="23"/>
        <v>-4.2915430300680568E-2</v>
      </c>
      <c r="G232" s="11">
        <f>(Tabla2[[#This Row],[Promedio simple]]/D220)-1</f>
        <v>-1.0207799809292317E-2</v>
      </c>
      <c r="H232" s="11">
        <f t="shared" si="24"/>
        <v>-3.541707435139485E-3</v>
      </c>
      <c r="I232" s="11">
        <f t="shared" si="25"/>
        <v>-4.1682301871971972E-2</v>
      </c>
      <c r="J232" s="11">
        <f t="shared" si="26"/>
        <v>-3.541707435139485E-3</v>
      </c>
      <c r="K232" s="11">
        <f t="shared" si="27"/>
        <v>-4.1682301871971972E-2</v>
      </c>
      <c r="L232" s="11"/>
    </row>
    <row r="233" spans="1:12" x14ac:dyDescent="0.25">
      <c r="A233" s="15">
        <v>41730</v>
      </c>
      <c r="B233" s="11">
        <v>7.7358900000000004</v>
      </c>
      <c r="C233" s="11">
        <v>7.7590700000000004</v>
      </c>
      <c r="D233" s="11">
        <f t="shared" si="21"/>
        <v>7.7474800000000004</v>
      </c>
      <c r="E233" s="11">
        <f t="shared" si="22"/>
        <v>2.5135690675079925E-3</v>
      </c>
      <c r="F233" s="11">
        <f t="shared" si="23"/>
        <v>3.0583332369877203E-2</v>
      </c>
      <c r="G233" s="11">
        <f>(Tabla2[[#This Row],[Promedio simple]]/D221)-1</f>
        <v>-6.1013157084505165E-3</v>
      </c>
      <c r="H233" s="11">
        <f t="shared" si="24"/>
        <v>2.4728905816977509E-3</v>
      </c>
      <c r="I233" s="11">
        <f t="shared" si="25"/>
        <v>3.0081634843210692E-2</v>
      </c>
      <c r="J233" s="11">
        <f t="shared" si="26"/>
        <v>2.4728905816977509E-3</v>
      </c>
      <c r="K233" s="11">
        <f t="shared" si="27"/>
        <v>3.0081634843210692E-2</v>
      </c>
      <c r="L233" s="11"/>
    </row>
    <row r="234" spans="1:12" x14ac:dyDescent="0.25">
      <c r="A234" s="15">
        <v>41760</v>
      </c>
      <c r="B234" s="11">
        <v>7.72384</v>
      </c>
      <c r="C234" s="11">
        <v>7.7488999999999999</v>
      </c>
      <c r="D234" s="11">
        <f t="shared" si="21"/>
        <v>7.73637</v>
      </c>
      <c r="E234" s="11">
        <f t="shared" si="22"/>
        <v>-1.4340146731582903E-3</v>
      </c>
      <c r="F234" s="11">
        <f t="shared" si="23"/>
        <v>-1.7073100475090253E-2</v>
      </c>
      <c r="G234" s="11">
        <f>(Tabla2[[#This Row],[Promedio simple]]/D222)-1</f>
        <v>-6.4055266691452895E-3</v>
      </c>
      <c r="H234" s="11">
        <f t="shared" si="24"/>
        <v>-1.3107240945113841E-3</v>
      </c>
      <c r="I234" s="11">
        <f t="shared" si="25"/>
        <v>-1.5615795231769591E-2</v>
      </c>
      <c r="J234" s="11">
        <f t="shared" si="26"/>
        <v>-1.3107240945113841E-3</v>
      </c>
      <c r="K234" s="11">
        <f t="shared" si="27"/>
        <v>-1.5615795231769591E-2</v>
      </c>
      <c r="L234" s="11"/>
    </row>
    <row r="235" spans="1:12" x14ac:dyDescent="0.25">
      <c r="A235" s="15">
        <v>41791</v>
      </c>
      <c r="B235" s="11">
        <v>7.79406</v>
      </c>
      <c r="C235" s="11">
        <v>7.8168899999999999</v>
      </c>
      <c r="D235" s="11">
        <f t="shared" si="21"/>
        <v>7.8054749999999995</v>
      </c>
      <c r="E235" s="11">
        <f t="shared" si="22"/>
        <v>8.9324838393198824E-3</v>
      </c>
      <c r="F235" s="11">
        <f t="shared" si="23"/>
        <v>0.11261589216858559</v>
      </c>
      <c r="G235" s="11">
        <f>(Tabla2[[#This Row],[Promedio simple]]/D223)-1</f>
        <v>-1.4328342933537241E-3</v>
      </c>
      <c r="H235" s="11">
        <f t="shared" si="24"/>
        <v>8.7741485888319648E-3</v>
      </c>
      <c r="I235" s="11">
        <f t="shared" si="25"/>
        <v>0.11052241999055168</v>
      </c>
      <c r="J235" s="11">
        <f t="shared" si="26"/>
        <v>8.7741485888319648E-3</v>
      </c>
      <c r="K235" s="11">
        <f t="shared" si="27"/>
        <v>0.11052241999055168</v>
      </c>
      <c r="L235" s="11"/>
    </row>
    <row r="236" spans="1:12" x14ac:dyDescent="0.25">
      <c r="A236" s="15">
        <v>41821</v>
      </c>
      <c r="B236" s="11">
        <v>7.7608600000000001</v>
      </c>
      <c r="C236" s="11">
        <v>7.7868399999999998</v>
      </c>
      <c r="D236" s="11">
        <f t="shared" si="21"/>
        <v>7.7738499999999995</v>
      </c>
      <c r="E236" s="11">
        <f t="shared" si="22"/>
        <v>-4.0516432375992117E-3</v>
      </c>
      <c r="F236" s="11">
        <f t="shared" si="23"/>
        <v>-4.7550775090584252E-2</v>
      </c>
      <c r="G236" s="11">
        <f>(Tabla2[[#This Row],[Promedio simple]]/D224)-1</f>
        <v>-6.2192393736018037E-3</v>
      </c>
      <c r="H236" s="11">
        <f t="shared" si="24"/>
        <v>-3.8442398447464665E-3</v>
      </c>
      <c r="I236" s="11">
        <f t="shared" si="25"/>
        <v>-4.5167909205680923E-2</v>
      </c>
      <c r="J236" s="11">
        <f t="shared" si="26"/>
        <v>-3.8442398447464665E-3</v>
      </c>
      <c r="K236" s="11">
        <f t="shared" si="27"/>
        <v>-4.5167909205680923E-2</v>
      </c>
      <c r="L236" s="11"/>
    </row>
    <row r="237" spans="1:12" x14ac:dyDescent="0.25">
      <c r="A237" s="15">
        <v>41852</v>
      </c>
      <c r="B237" s="11">
        <v>7.7919600000000004</v>
      </c>
      <c r="C237" s="11">
        <v>7.8131000000000004</v>
      </c>
      <c r="D237" s="11">
        <f t="shared" si="21"/>
        <v>7.8025300000000009</v>
      </c>
      <c r="E237" s="11">
        <f t="shared" si="22"/>
        <v>3.6892916637190076E-3</v>
      </c>
      <c r="F237" s="11">
        <f t="shared" si="23"/>
        <v>4.5180957012247891E-2</v>
      </c>
      <c r="G237" s="11">
        <f>(Tabla2[[#This Row],[Promedio simple]]/D225)-1</f>
        <v>-1.2049092836006303E-2</v>
      </c>
      <c r="H237" s="11">
        <f t="shared" si="24"/>
        <v>3.3723564372711845E-3</v>
      </c>
      <c r="I237" s="11">
        <f t="shared" si="25"/>
        <v>4.1227383302381515E-2</v>
      </c>
      <c r="J237" s="11">
        <f t="shared" si="26"/>
        <v>3.3723564372711845E-3</v>
      </c>
      <c r="K237" s="11">
        <f t="shared" si="27"/>
        <v>4.1227383302381515E-2</v>
      </c>
      <c r="L237" s="11"/>
    </row>
    <row r="238" spans="1:12" x14ac:dyDescent="0.25">
      <c r="A238" s="15">
        <v>41883</v>
      </c>
      <c r="B238" s="11">
        <v>7.7074100000000003</v>
      </c>
      <c r="C238" s="11">
        <v>7.7283499999999998</v>
      </c>
      <c r="D238" s="11">
        <f t="shared" si="21"/>
        <v>7.7178800000000001</v>
      </c>
      <c r="E238" s="11">
        <f t="shared" si="22"/>
        <v>-1.0849045117417133E-2</v>
      </c>
      <c r="F238" s="11">
        <f t="shared" si="23"/>
        <v>-0.12269441331281594</v>
      </c>
      <c r="G238" s="11">
        <f>(Tabla2[[#This Row],[Promedio simple]]/D226)-1</f>
        <v>-2.8007863712443015E-2</v>
      </c>
      <c r="H238" s="11">
        <f t="shared" si="24"/>
        <v>-1.0847166937579256E-2</v>
      </c>
      <c r="I238" s="11">
        <f t="shared" si="25"/>
        <v>-0.12267442338269208</v>
      </c>
      <c r="J238" s="11">
        <f t="shared" si="26"/>
        <v>-1.0847166937579256E-2</v>
      </c>
      <c r="K238" s="11">
        <f t="shared" si="27"/>
        <v>-0.12267442338269208</v>
      </c>
      <c r="L238" s="11"/>
    </row>
    <row r="239" spans="1:12" x14ac:dyDescent="0.25">
      <c r="A239" s="15">
        <v>41913</v>
      </c>
      <c r="B239" s="11">
        <v>7.6263300000000003</v>
      </c>
      <c r="C239" s="11">
        <v>7.6507100000000001</v>
      </c>
      <c r="D239" s="11">
        <f t="shared" si="21"/>
        <v>7.6385199999999998</v>
      </c>
      <c r="E239" s="11">
        <f t="shared" si="22"/>
        <v>-1.028261646980777E-2</v>
      </c>
      <c r="F239" s="11">
        <f t="shared" si="23"/>
        <v>-0.11664681335674643</v>
      </c>
      <c r="G239" s="11">
        <f>(Tabla2[[#This Row],[Promedio simple]]/D227)-1</f>
        <v>-4.0045041167300122E-2</v>
      </c>
      <c r="H239" s="11">
        <f t="shared" si="24"/>
        <v>-1.0046128863211434E-2</v>
      </c>
      <c r="I239" s="11">
        <f t="shared" si="25"/>
        <v>-0.11411061252288479</v>
      </c>
      <c r="J239" s="11">
        <f t="shared" si="26"/>
        <v>-1.0046128863211434E-2</v>
      </c>
      <c r="K239" s="11">
        <f t="shared" si="27"/>
        <v>-0.11411061252288479</v>
      </c>
      <c r="L239" s="11"/>
    </row>
    <row r="240" spans="1:12" x14ac:dyDescent="0.25">
      <c r="A240" s="15">
        <v>41944</v>
      </c>
      <c r="B240" s="11">
        <v>7.6028599999999997</v>
      </c>
      <c r="C240" s="11">
        <v>7.6312800000000003</v>
      </c>
      <c r="D240" s="11">
        <f t="shared" si="21"/>
        <v>7.61707</v>
      </c>
      <c r="E240" s="11">
        <f t="shared" si="22"/>
        <v>-2.8081356074213248E-3</v>
      </c>
      <c r="F240" s="11">
        <f t="shared" si="23"/>
        <v>-3.3182017016675003E-2</v>
      </c>
      <c r="G240" s="11">
        <f>(Tabla2[[#This Row],[Promedio simple]]/D228)-1</f>
        <v>-3.508901940888498E-2</v>
      </c>
      <c r="H240" s="11">
        <f t="shared" si="24"/>
        <v>-2.5396335764915623E-3</v>
      </c>
      <c r="I240" s="11">
        <f t="shared" si="25"/>
        <v>-3.0053503249419911E-2</v>
      </c>
      <c r="J240" s="11">
        <f t="shared" si="26"/>
        <v>-2.5396335764915623E-3</v>
      </c>
      <c r="K240" s="11">
        <f t="shared" si="27"/>
        <v>-3.0053503249419911E-2</v>
      </c>
      <c r="L240" s="11"/>
    </row>
    <row r="241" spans="1:12" x14ac:dyDescent="0.25">
      <c r="A241" s="15">
        <v>41974</v>
      </c>
      <c r="B241" s="11">
        <v>7.6081700000000003</v>
      </c>
      <c r="C241" s="11">
        <v>7.6319400000000002</v>
      </c>
      <c r="D241" s="11">
        <f t="shared" si="21"/>
        <v>7.6200550000000007</v>
      </c>
      <c r="E241" s="11">
        <f t="shared" si="22"/>
        <v>3.9188296812309176E-4</v>
      </c>
      <c r="F241" s="11">
        <f t="shared" si="23"/>
        <v>4.71274463848248E-3</v>
      </c>
      <c r="G241" s="11">
        <f>(Tabla2[[#This Row],[Promedio simple]]/D229)-1</f>
        <v>-3.0467528848790226E-2</v>
      </c>
      <c r="H241" s="11">
        <f t="shared" si="24"/>
        <v>8.6486146491759897E-5</v>
      </c>
      <c r="I241" s="11">
        <f t="shared" si="25"/>
        <v>1.038327570581421E-3</v>
      </c>
      <c r="J241" s="11">
        <f t="shared" si="26"/>
        <v>8.6486146491759897E-5</v>
      </c>
      <c r="K241" s="11">
        <f t="shared" si="27"/>
        <v>1.038327570581421E-3</v>
      </c>
      <c r="L241" s="11"/>
    </row>
    <row r="242" spans="1:12" x14ac:dyDescent="0.25">
      <c r="A242" s="15">
        <v>42005</v>
      </c>
      <c r="B242" s="11">
        <v>7.6262100000000004</v>
      </c>
      <c r="C242" s="11">
        <v>7.6547900000000002</v>
      </c>
      <c r="D242" s="11">
        <f t="shared" si="21"/>
        <v>7.6405000000000003</v>
      </c>
      <c r="E242" s="11">
        <f t="shared" si="22"/>
        <v>2.6830515002844724E-3</v>
      </c>
      <c r="F242" s="11">
        <f t="shared" si="23"/>
        <v>3.2676011503990354E-2</v>
      </c>
      <c r="G242" s="11">
        <f>(Tabla2[[#This Row],[Promedio simple]]/D230)-1</f>
        <v>-2.5835969927841318E-2</v>
      </c>
      <c r="H242" s="11">
        <f t="shared" si="24"/>
        <v>2.9939962840379586E-3</v>
      </c>
      <c r="I242" s="11">
        <f t="shared" si="25"/>
        <v>3.6525524691335187E-2</v>
      </c>
      <c r="J242" s="11">
        <f t="shared" si="26"/>
        <v>2.9939962840379586E-3</v>
      </c>
      <c r="K242" s="11">
        <f t="shared" si="27"/>
        <v>3.6525524691335187E-2</v>
      </c>
      <c r="L242" s="11"/>
    </row>
    <row r="243" spans="1:12" x14ac:dyDescent="0.25">
      <c r="A243" s="15">
        <v>42036</v>
      </c>
      <c r="B243" s="11">
        <v>7.6279399999999997</v>
      </c>
      <c r="C243" s="11">
        <v>7.6553599999999999</v>
      </c>
      <c r="D243" s="11">
        <f t="shared" si="21"/>
        <v>7.6416500000000003</v>
      </c>
      <c r="E243" s="11">
        <f t="shared" si="22"/>
        <v>1.5051370983565349E-4</v>
      </c>
      <c r="F243" s="11">
        <f t="shared" si="23"/>
        <v>1.8076604573082911E-3</v>
      </c>
      <c r="G243" s="11">
        <f>(Tabla2[[#This Row],[Promedio simple]]/D231)-1</f>
        <v>-1.4788518576057785E-2</v>
      </c>
      <c r="H243" s="11">
        <f t="shared" si="24"/>
        <v>7.4463179264183665E-5</v>
      </c>
      <c r="I243" s="11">
        <f t="shared" si="25"/>
        <v>8.9392419651335153E-4</v>
      </c>
      <c r="J243" s="11">
        <f t="shared" si="26"/>
        <v>7.4463179264183665E-5</v>
      </c>
      <c r="K243" s="11">
        <f t="shared" si="27"/>
        <v>8.9392419651335153E-4</v>
      </c>
      <c r="L243" s="11"/>
    </row>
    <row r="244" spans="1:12" x14ac:dyDescent="0.25">
      <c r="A244" s="15">
        <v>42064</v>
      </c>
      <c r="B244" s="11">
        <v>7.6120000000000001</v>
      </c>
      <c r="C244" s="11">
        <v>7.6411899999999999</v>
      </c>
      <c r="D244" s="11">
        <f t="shared" si="21"/>
        <v>7.626595</v>
      </c>
      <c r="E244" s="11">
        <f t="shared" si="22"/>
        <v>-1.9701242532699226E-3</v>
      </c>
      <c r="F244" s="11">
        <f t="shared" si="23"/>
        <v>-2.3386994193927757E-2</v>
      </c>
      <c r="G244" s="11">
        <f>(Tabla2[[#This Row],[Promedio simple]]/D232)-1</f>
        <v>-1.3128788550288428E-2</v>
      </c>
      <c r="H244" s="11">
        <f t="shared" si="24"/>
        <v>-1.850990678426645E-3</v>
      </c>
      <c r="I244" s="11">
        <f t="shared" si="25"/>
        <v>-2.1987150555721424E-2</v>
      </c>
      <c r="J244" s="11">
        <f t="shared" si="26"/>
        <v>-1.850990678426645E-3</v>
      </c>
      <c r="K244" s="11">
        <f t="shared" si="27"/>
        <v>-2.1987150555721424E-2</v>
      </c>
      <c r="L244" s="11"/>
    </row>
    <row r="245" spans="1:12" x14ac:dyDescent="0.25">
      <c r="A245" s="15">
        <v>42095</v>
      </c>
      <c r="B245" s="11">
        <v>7.6911699999999996</v>
      </c>
      <c r="C245" s="11">
        <v>7.71896</v>
      </c>
      <c r="D245" s="11">
        <f t="shared" si="21"/>
        <v>7.7050649999999994</v>
      </c>
      <c r="E245" s="11">
        <f t="shared" si="22"/>
        <v>1.0288995285576252E-2</v>
      </c>
      <c r="F245" s="11">
        <f t="shared" si="23"/>
        <v>0.13070019955749901</v>
      </c>
      <c r="G245" s="11">
        <f>(Tabla2[[#This Row],[Promedio simple]]/D233)-1</f>
        <v>-5.4746833809188322E-3</v>
      </c>
      <c r="H245" s="11">
        <f t="shared" si="24"/>
        <v>1.0177734096390667E-2</v>
      </c>
      <c r="I245" s="11">
        <f t="shared" si="25"/>
        <v>0.12920684217678091</v>
      </c>
      <c r="J245" s="11">
        <f t="shared" si="26"/>
        <v>1.0177734096390667E-2</v>
      </c>
      <c r="K245" s="11">
        <f t="shared" si="27"/>
        <v>0.12920684217678091</v>
      </c>
      <c r="L245" s="11"/>
    </row>
    <row r="246" spans="1:12" x14ac:dyDescent="0.25">
      <c r="A246" s="15">
        <v>42125</v>
      </c>
      <c r="B246" s="11">
        <v>7.6641500000000002</v>
      </c>
      <c r="C246" s="11">
        <v>7.6952699999999998</v>
      </c>
      <c r="D246" s="11">
        <f t="shared" si="21"/>
        <v>7.67971</v>
      </c>
      <c r="E246" s="11">
        <f t="shared" si="22"/>
        <v>-3.2906925509388341E-3</v>
      </c>
      <c r="F246" s="11">
        <f t="shared" si="23"/>
        <v>-3.878140091155291E-2</v>
      </c>
      <c r="G246" s="11">
        <f>(Tabla2[[#This Row],[Promedio simple]]/D234)-1</f>
        <v>-7.3238482647546288E-3</v>
      </c>
      <c r="H246" s="11">
        <f t="shared" si="24"/>
        <v>-3.0690662990869866E-3</v>
      </c>
      <c r="I246" s="11">
        <f t="shared" si="25"/>
        <v>-3.621344657378911E-2</v>
      </c>
      <c r="J246" s="11">
        <f t="shared" si="26"/>
        <v>-3.0690662990869866E-3</v>
      </c>
      <c r="K246" s="11">
        <f t="shared" si="27"/>
        <v>-3.621344657378911E-2</v>
      </c>
      <c r="L246" s="11"/>
    </row>
    <row r="247" spans="1:12" x14ac:dyDescent="0.25">
      <c r="A247" s="15">
        <v>42156</v>
      </c>
      <c r="B247" s="11">
        <v>7.63225</v>
      </c>
      <c r="C247" s="11">
        <v>7.6622500000000002</v>
      </c>
      <c r="D247" s="11">
        <f t="shared" si="21"/>
        <v>7.6472499999999997</v>
      </c>
      <c r="E247" s="11">
        <f t="shared" si="22"/>
        <v>-4.2267221027877389E-3</v>
      </c>
      <c r="F247" s="11">
        <f t="shared" si="23"/>
        <v>-4.9558018900681788E-2</v>
      </c>
      <c r="G247" s="11">
        <f>(Tabla2[[#This Row],[Promedio simple]]/D235)-1</f>
        <v>-2.0271027708115064E-2</v>
      </c>
      <c r="H247" s="11">
        <f t="shared" si="24"/>
        <v>-4.2909475560960475E-3</v>
      </c>
      <c r="I247" s="11">
        <f t="shared" si="25"/>
        <v>-5.0293378069919181E-2</v>
      </c>
      <c r="J247" s="11">
        <f t="shared" si="26"/>
        <v>-4.2909475560960475E-3</v>
      </c>
      <c r="K247" s="11">
        <f t="shared" si="27"/>
        <v>-5.0293378069919181E-2</v>
      </c>
      <c r="L247" s="11"/>
    </row>
    <row r="248" spans="1:12" x14ac:dyDescent="0.25">
      <c r="A248" s="15">
        <v>42186</v>
      </c>
      <c r="B248" s="11">
        <v>7.6319400000000002</v>
      </c>
      <c r="C248" s="11">
        <v>7.6636100000000003</v>
      </c>
      <c r="D248" s="11">
        <f t="shared" si="21"/>
        <v>7.6477750000000002</v>
      </c>
      <c r="E248" s="11">
        <f t="shared" si="22"/>
        <v>6.8652129850743648E-5</v>
      </c>
      <c r="F248" s="11">
        <f t="shared" si="23"/>
        <v>8.2413669499059594E-4</v>
      </c>
      <c r="G248" s="11">
        <f>(Tabla2[[#This Row],[Promedio simple]]/D236)-1</f>
        <v>-1.6217832862738479E-2</v>
      </c>
      <c r="H248" s="11">
        <f t="shared" si="24"/>
        <v>1.7749355607032946E-4</v>
      </c>
      <c r="I248" s="11">
        <f t="shared" si="25"/>
        <v>2.1320031650429172E-3</v>
      </c>
      <c r="J248" s="11">
        <f t="shared" si="26"/>
        <v>1.7749355607032946E-4</v>
      </c>
      <c r="K248" s="11">
        <f t="shared" si="27"/>
        <v>2.1320031650429172E-3</v>
      </c>
      <c r="L248" s="11"/>
    </row>
    <row r="249" spans="1:12" x14ac:dyDescent="0.25">
      <c r="A249" s="15">
        <v>42217</v>
      </c>
      <c r="B249" s="11">
        <v>7.6324199999999998</v>
      </c>
      <c r="C249" s="11">
        <v>7.6632300000000004</v>
      </c>
      <c r="D249" s="11">
        <f t="shared" si="21"/>
        <v>7.6478250000000001</v>
      </c>
      <c r="E249" s="11">
        <f t="shared" si="22"/>
        <v>6.5378492437595526E-6</v>
      </c>
      <c r="F249" s="11">
        <f t="shared" si="23"/>
        <v>7.8457012055110908E-5</v>
      </c>
      <c r="G249" s="11">
        <f>(Tabla2[[#This Row],[Promedio simple]]/D237)-1</f>
        <v>-1.9827543117424851E-2</v>
      </c>
      <c r="H249" s="11">
        <f t="shared" si="24"/>
        <v>-4.9584986709927392E-5</v>
      </c>
      <c r="I249" s="11">
        <f t="shared" si="25"/>
        <v>-5.9485759505695235E-4</v>
      </c>
      <c r="J249" s="11">
        <f t="shared" si="26"/>
        <v>-4.9584986709927392E-5</v>
      </c>
      <c r="K249" s="11">
        <f t="shared" si="27"/>
        <v>-5.9485759505695235E-4</v>
      </c>
      <c r="L249" s="11"/>
    </row>
    <row r="250" spans="1:12" x14ac:dyDescent="0.25">
      <c r="A250" s="15">
        <v>42248</v>
      </c>
      <c r="B250" s="11">
        <v>7.6731100000000003</v>
      </c>
      <c r="C250" s="11">
        <v>7.7026199999999996</v>
      </c>
      <c r="D250" s="11">
        <f t="shared" si="21"/>
        <v>7.6878650000000004</v>
      </c>
      <c r="E250" s="11">
        <f t="shared" si="22"/>
        <v>5.2354754456331865E-3</v>
      </c>
      <c r="F250" s="11">
        <f t="shared" si="23"/>
        <v>6.4666724990449787E-2</v>
      </c>
      <c r="G250" s="11">
        <f>(Tabla2[[#This Row],[Promedio simple]]/D238)-1</f>
        <v>-3.8890213374657145E-3</v>
      </c>
      <c r="H250" s="11">
        <f t="shared" si="24"/>
        <v>5.140130206192417E-3</v>
      </c>
      <c r="I250" s="11">
        <f t="shared" si="25"/>
        <v>6.3455570373458503E-2</v>
      </c>
      <c r="J250" s="11">
        <f t="shared" si="26"/>
        <v>5.140130206192417E-3</v>
      </c>
      <c r="K250" s="11">
        <f t="shared" si="27"/>
        <v>6.3455570373458503E-2</v>
      </c>
      <c r="L250" s="11"/>
    </row>
    <row r="251" spans="1:12" x14ac:dyDescent="0.25">
      <c r="A251" s="15">
        <v>42278</v>
      </c>
      <c r="B251" s="11">
        <v>7.6631099999999996</v>
      </c>
      <c r="C251" s="11">
        <v>7.6938800000000001</v>
      </c>
      <c r="D251" s="11">
        <f t="shared" si="21"/>
        <v>7.6784949999999998</v>
      </c>
      <c r="E251" s="11">
        <f t="shared" si="22"/>
        <v>-1.2188039202042367E-3</v>
      </c>
      <c r="F251" s="11">
        <f t="shared" si="23"/>
        <v>-1.452800238730112E-2</v>
      </c>
      <c r="G251" s="11">
        <f>(Tabla2[[#This Row],[Promedio simple]]/D239)-1</f>
        <v>5.2333436320124438E-3</v>
      </c>
      <c r="H251" s="11">
        <f t="shared" si="24"/>
        <v>-1.1346788495342208E-3</v>
      </c>
      <c r="I251" s="11">
        <f t="shared" si="25"/>
        <v>-1.3531492030127157E-2</v>
      </c>
      <c r="J251" s="11">
        <f t="shared" si="26"/>
        <v>-1.1346788495342208E-3</v>
      </c>
      <c r="K251" s="11">
        <f t="shared" si="27"/>
        <v>-1.3531492030127157E-2</v>
      </c>
      <c r="L251" s="11"/>
    </row>
    <row r="252" spans="1:12" x14ac:dyDescent="0.25">
      <c r="A252" s="15">
        <v>42309</v>
      </c>
      <c r="B252" s="11">
        <v>7.6253399999999996</v>
      </c>
      <c r="C252" s="11">
        <v>7.6566999999999998</v>
      </c>
      <c r="D252" s="11">
        <f t="shared" si="21"/>
        <v>7.6410199999999993</v>
      </c>
      <c r="E252" s="11">
        <f t="shared" si="22"/>
        <v>-4.8805136944154448E-3</v>
      </c>
      <c r="F252" s="11">
        <f t="shared" si="23"/>
        <v>-5.7019379564077877E-2</v>
      </c>
      <c r="G252" s="11">
        <f>(Tabla2[[#This Row],[Promedio simple]]/D240)-1</f>
        <v>3.1442536303327717E-3</v>
      </c>
      <c r="H252" s="11">
        <f t="shared" si="24"/>
        <v>-4.8324122549351367E-3</v>
      </c>
      <c r="I252" s="11">
        <f t="shared" si="25"/>
        <v>-5.6472259906478639E-2</v>
      </c>
      <c r="J252" s="11">
        <f t="shared" si="26"/>
        <v>-4.8324122549351367E-3</v>
      </c>
      <c r="K252" s="11">
        <f t="shared" si="27"/>
        <v>-5.6472259906478639E-2</v>
      </c>
      <c r="L252" s="11"/>
    </row>
    <row r="253" spans="1:12" x14ac:dyDescent="0.25">
      <c r="A253" s="15">
        <v>42339</v>
      </c>
      <c r="B253" s="11">
        <v>7.5987999999999998</v>
      </c>
      <c r="C253" s="11">
        <v>7.62948</v>
      </c>
      <c r="D253" s="11">
        <f t="shared" si="21"/>
        <v>7.6141399999999999</v>
      </c>
      <c r="E253" s="11">
        <f t="shared" si="22"/>
        <v>-3.517854946067378E-3</v>
      </c>
      <c r="F253" s="11">
        <f t="shared" si="23"/>
        <v>-4.1406991538521565E-2</v>
      </c>
      <c r="G253" s="11">
        <f>(Tabla2[[#This Row],[Promedio simple]]/D241)-1</f>
        <v>-7.7624111636998006E-4</v>
      </c>
      <c r="H253" s="11">
        <f t="shared" si="24"/>
        <v>-3.5550563558712778E-3</v>
      </c>
      <c r="I253" s="11">
        <f t="shared" si="25"/>
        <v>-4.1836346225742727E-2</v>
      </c>
      <c r="J253" s="11">
        <f t="shared" si="26"/>
        <v>-3.5550563558712778E-3</v>
      </c>
      <c r="K253" s="11">
        <f t="shared" si="27"/>
        <v>-4.1836346225742727E-2</v>
      </c>
      <c r="L253" s="11"/>
    </row>
    <row r="254" spans="1:12" x14ac:dyDescent="0.25">
      <c r="A254" s="15">
        <v>42370</v>
      </c>
      <c r="B254" s="11">
        <v>7.6329700000000003</v>
      </c>
      <c r="C254" s="11">
        <v>7.6660500000000003</v>
      </c>
      <c r="D254" s="11">
        <f t="shared" si="21"/>
        <v>7.6495100000000003</v>
      </c>
      <c r="E254" s="11">
        <f t="shared" si="22"/>
        <v>4.6453046568621925E-3</v>
      </c>
      <c r="F254" s="11">
        <f t="shared" si="23"/>
        <v>5.7190145432119088E-2</v>
      </c>
      <c r="G254" s="11">
        <f>(Tabla2[[#This Row],[Promedio simple]]/D242)-1</f>
        <v>1.1792421961913657E-3</v>
      </c>
      <c r="H254" s="11">
        <f t="shared" si="24"/>
        <v>4.7932493433366918E-3</v>
      </c>
      <c r="I254" s="11">
        <f t="shared" si="25"/>
        <v>5.9059848949455596E-2</v>
      </c>
      <c r="J254" s="11">
        <f t="shared" si="26"/>
        <v>4.7932493433366918E-3</v>
      </c>
      <c r="K254" s="11">
        <f t="shared" si="27"/>
        <v>5.9059848949455596E-2</v>
      </c>
      <c r="L254" s="11"/>
    </row>
    <row r="255" spans="1:12" x14ac:dyDescent="0.25">
      <c r="A255" s="15">
        <v>42401</v>
      </c>
      <c r="B255" s="11">
        <v>7.6478799999999998</v>
      </c>
      <c r="C255" s="11">
        <v>7.6779000000000002</v>
      </c>
      <c r="D255" s="11">
        <f t="shared" si="21"/>
        <v>7.66289</v>
      </c>
      <c r="E255" s="11">
        <f t="shared" si="22"/>
        <v>1.7491316437261428E-3</v>
      </c>
      <c r="F255" s="11">
        <f t="shared" si="23"/>
        <v>2.1192686138730821E-2</v>
      </c>
      <c r="G255" s="11">
        <f>(Tabla2[[#This Row],[Promedio simple]]/D243)-1</f>
        <v>2.7795044264000701E-3</v>
      </c>
      <c r="H255" s="11">
        <f t="shared" si="24"/>
        <v>1.5457765081103858E-3</v>
      </c>
      <c r="I255" s="11">
        <f t="shared" si="25"/>
        <v>1.8707835555067387E-2</v>
      </c>
      <c r="J255" s="11">
        <f t="shared" si="26"/>
        <v>1.5457765081103858E-3</v>
      </c>
      <c r="K255" s="11">
        <f t="shared" si="27"/>
        <v>1.8707835555067387E-2</v>
      </c>
      <c r="L255" s="11"/>
    </row>
    <row r="256" spans="1:12" x14ac:dyDescent="0.25">
      <c r="A256" s="15">
        <v>42430</v>
      </c>
      <c r="B256" s="11">
        <v>7.7004700000000001</v>
      </c>
      <c r="C256" s="11">
        <v>7.7320700000000002</v>
      </c>
      <c r="D256" s="11">
        <f t="shared" si="21"/>
        <v>7.7162699999999997</v>
      </c>
      <c r="E256" s="11">
        <f t="shared" si="22"/>
        <v>6.9660402276425781E-3</v>
      </c>
      <c r="F256" s="11">
        <f t="shared" si="23"/>
        <v>8.6870725774494284E-2</v>
      </c>
      <c r="G256" s="11">
        <f>(Tabla2[[#This Row],[Promedio simple]]/D244)-1</f>
        <v>1.1758196154378231E-2</v>
      </c>
      <c r="H256" s="11">
        <f t="shared" si="24"/>
        <v>7.0553146042537929E-3</v>
      </c>
      <c r="I256" s="11">
        <f t="shared" si="25"/>
        <v>8.802759140240779E-2</v>
      </c>
      <c r="J256" s="11">
        <f t="shared" si="26"/>
        <v>7.0553146042537929E-3</v>
      </c>
      <c r="K256" s="11">
        <f t="shared" si="27"/>
        <v>8.802759140240779E-2</v>
      </c>
      <c r="L256" s="11"/>
    </row>
    <row r="257" spans="1:12" x14ac:dyDescent="0.25">
      <c r="A257" s="15">
        <v>42461</v>
      </c>
      <c r="B257" s="11">
        <v>7.7148000000000003</v>
      </c>
      <c r="C257" s="11">
        <v>7.7460100000000001</v>
      </c>
      <c r="D257" s="11">
        <f t="shared" si="21"/>
        <v>7.7304050000000002</v>
      </c>
      <c r="E257" s="11">
        <f t="shared" si="22"/>
        <v>1.8318436239270763E-3</v>
      </c>
      <c r="F257" s="11">
        <f t="shared" si="23"/>
        <v>2.2204954393678866E-2</v>
      </c>
      <c r="G257" s="11">
        <f>(Tabla2[[#This Row],[Promedio simple]]/D245)-1</f>
        <v>3.2887457795620634E-3</v>
      </c>
      <c r="H257" s="11">
        <f t="shared" si="24"/>
        <v>1.8028807292225224E-3</v>
      </c>
      <c r="I257" s="11">
        <f t="shared" si="25"/>
        <v>2.1850388214430527E-2</v>
      </c>
      <c r="J257" s="11">
        <f t="shared" si="26"/>
        <v>1.8028807292225224E-3</v>
      </c>
      <c r="K257" s="11">
        <f t="shared" si="27"/>
        <v>2.1850388214430527E-2</v>
      </c>
      <c r="L257" s="11"/>
    </row>
    <row r="258" spans="1:12" x14ac:dyDescent="0.25">
      <c r="A258" s="15">
        <v>42491</v>
      </c>
      <c r="B258" s="11">
        <v>7.6298599999999999</v>
      </c>
      <c r="C258" s="11">
        <v>7.6590800000000003</v>
      </c>
      <c r="D258" s="11">
        <f t="shared" si="21"/>
        <v>7.6444700000000001</v>
      </c>
      <c r="E258" s="11">
        <f t="shared" si="22"/>
        <v>-1.1116493896503488E-2</v>
      </c>
      <c r="F258" s="11">
        <f t="shared" si="23"/>
        <v>-0.12553667753197473</v>
      </c>
      <c r="G258" s="11">
        <f>(Tabla2[[#This Row],[Promedio simple]]/D246)-1</f>
        <v>-4.5887149384546966E-3</v>
      </c>
      <c r="H258" s="11">
        <f t="shared" si="24"/>
        <v>-1.1222551997738139E-2</v>
      </c>
      <c r="I258" s="11">
        <f t="shared" si="25"/>
        <v>-0.12666145185854272</v>
      </c>
      <c r="J258" s="11">
        <f t="shared" si="26"/>
        <v>-1.1222551997738139E-2</v>
      </c>
      <c r="K258" s="11">
        <f t="shared" si="27"/>
        <v>-0.12666145185854272</v>
      </c>
      <c r="L258" s="11"/>
    </row>
    <row r="259" spans="1:12" x14ac:dyDescent="0.25">
      <c r="A259" s="15">
        <v>42522</v>
      </c>
      <c r="B259" s="11">
        <v>7.62439</v>
      </c>
      <c r="C259" s="11">
        <v>7.6574999999999998</v>
      </c>
      <c r="D259" s="11">
        <f t="shared" ref="D259:D322" si="28">AVERAGE(B259:C259)</f>
        <v>7.6409450000000003</v>
      </c>
      <c r="E259" s="11">
        <f t="shared" si="22"/>
        <v>-4.6111764451950421E-4</v>
      </c>
      <c r="F259" s="11">
        <f t="shared" si="23"/>
        <v>-5.5193997364381131E-3</v>
      </c>
      <c r="G259" s="11">
        <f>(Tabla2[[#This Row],[Promedio simple]]/D247)-1</f>
        <v>-8.2447938801522014E-4</v>
      </c>
      <c r="H259" s="11">
        <f t="shared" si="24"/>
        <v>-2.0629109501413279E-4</v>
      </c>
      <c r="I259" s="11">
        <f t="shared" si="25"/>
        <v>-2.4726863735889948E-3</v>
      </c>
      <c r="J259" s="11">
        <f t="shared" si="26"/>
        <v>-2.0629109501413279E-4</v>
      </c>
      <c r="K259" s="11">
        <f t="shared" si="27"/>
        <v>-2.4726863735889948E-3</v>
      </c>
      <c r="L259" s="11"/>
    </row>
    <row r="260" spans="1:12" x14ac:dyDescent="0.25">
      <c r="A260" s="15">
        <v>42552</v>
      </c>
      <c r="B260" s="11">
        <v>7.5793299999999997</v>
      </c>
      <c r="C260" s="11">
        <v>7.6110100000000003</v>
      </c>
      <c r="D260" s="11">
        <f t="shared" si="28"/>
        <v>7.5951699999999995</v>
      </c>
      <c r="E260" s="11">
        <f t="shared" ref="E260:E323" si="29">D260/D259-1</f>
        <v>-5.9907511440012717E-3</v>
      </c>
      <c r="F260" s="11">
        <f t="shared" ref="F260:F323" si="30">((1+E260)^12)-1</f>
        <v>-6.9567002257180377E-2</v>
      </c>
      <c r="G260" s="11">
        <f>(Tabla2[[#This Row],[Promedio simple]]/D248)-1</f>
        <v>-6.8784711893329353E-3</v>
      </c>
      <c r="H260" s="11">
        <f t="shared" ref="H260:H323" si="31">C260/C259-1</f>
        <v>-6.0711720535422398E-3</v>
      </c>
      <c r="I260" s="11">
        <f t="shared" ref="I260:I323" si="32">((1+H260)^12)-1</f>
        <v>-7.0469927224032114E-2</v>
      </c>
      <c r="J260" s="11">
        <f t="shared" ref="J260:J323" si="33">(C260/C259)-1</f>
        <v>-6.0711720535422398E-3</v>
      </c>
      <c r="K260" s="11">
        <f t="shared" ref="K260:K323" si="34">((1+J260)^12)-1</f>
        <v>-7.0469927224032114E-2</v>
      </c>
      <c r="L260" s="11"/>
    </row>
    <row r="261" spans="1:12" x14ac:dyDescent="0.25">
      <c r="A261" s="15">
        <v>42583</v>
      </c>
      <c r="B261" s="11">
        <v>7.5175099999999997</v>
      </c>
      <c r="C261" s="11">
        <v>7.5513199999999996</v>
      </c>
      <c r="D261" s="11">
        <f t="shared" si="28"/>
        <v>7.5344149999999992</v>
      </c>
      <c r="E261" s="11">
        <f t="shared" si="29"/>
        <v>-7.9991626257214232E-3</v>
      </c>
      <c r="F261" s="11">
        <f t="shared" si="30"/>
        <v>-9.1877439389650983E-2</v>
      </c>
      <c r="G261" s="11">
        <f>(Tabla2[[#This Row],[Promedio simple]]/D249)-1</f>
        <v>-1.4829052704527168E-2</v>
      </c>
      <c r="H261" s="11">
        <f t="shared" si="31"/>
        <v>-7.8425859380030216E-3</v>
      </c>
      <c r="I261" s="11">
        <f t="shared" si="32"/>
        <v>-9.0155896580640715E-2</v>
      </c>
      <c r="J261" s="11">
        <f t="shared" si="33"/>
        <v>-7.8425859380030216E-3</v>
      </c>
      <c r="K261" s="11">
        <f t="shared" si="34"/>
        <v>-9.0155896580640715E-2</v>
      </c>
      <c r="L261" s="11"/>
    </row>
    <row r="262" spans="1:12" x14ac:dyDescent="0.25">
      <c r="A262" s="15">
        <v>42614</v>
      </c>
      <c r="B262" s="11">
        <v>7.5067199999999996</v>
      </c>
      <c r="C262" s="11">
        <v>7.5377200000000002</v>
      </c>
      <c r="D262" s="11">
        <f t="shared" si="28"/>
        <v>7.5222199999999999</v>
      </c>
      <c r="E262" s="11">
        <f t="shared" si="29"/>
        <v>-1.6185729084473577E-3</v>
      </c>
      <c r="F262" s="11">
        <f t="shared" si="30"/>
        <v>-1.9250899014155332E-2</v>
      </c>
      <c r="G262" s="11">
        <f>(Tabla2[[#This Row],[Promedio simple]]/D250)-1</f>
        <v>-2.1546294062135596E-2</v>
      </c>
      <c r="H262" s="11">
        <f t="shared" si="31"/>
        <v>-1.801009624807226E-3</v>
      </c>
      <c r="I262" s="11">
        <f t="shared" si="32"/>
        <v>-2.1399315550744702E-2</v>
      </c>
      <c r="J262" s="11">
        <f t="shared" si="33"/>
        <v>-1.801009624807226E-3</v>
      </c>
      <c r="K262" s="11">
        <f t="shared" si="34"/>
        <v>-2.1399315550744702E-2</v>
      </c>
      <c r="L262" s="11"/>
    </row>
    <row r="263" spans="1:12" x14ac:dyDescent="0.25">
      <c r="A263" s="15">
        <v>42644</v>
      </c>
      <c r="B263" s="11">
        <v>7.4790999999999999</v>
      </c>
      <c r="C263" s="11">
        <v>7.5124899999999997</v>
      </c>
      <c r="D263" s="11">
        <f t="shared" si="28"/>
        <v>7.4957949999999993</v>
      </c>
      <c r="E263" s="11">
        <f t="shared" si="29"/>
        <v>-3.5129257054433705E-3</v>
      </c>
      <c r="F263" s="11">
        <f t="shared" si="30"/>
        <v>-4.1350088190928669E-2</v>
      </c>
      <c r="G263" s="11">
        <f>(Tabla2[[#This Row],[Promedio simple]]/D251)-1</f>
        <v>-2.379372520266021E-2</v>
      </c>
      <c r="H263" s="11">
        <f t="shared" si="31"/>
        <v>-3.3471659865318415E-3</v>
      </c>
      <c r="I263" s="11">
        <f t="shared" si="32"/>
        <v>-3.9434747717801977E-2</v>
      </c>
      <c r="J263" s="11">
        <f t="shared" si="33"/>
        <v>-3.3471659865318415E-3</v>
      </c>
      <c r="K263" s="11">
        <f t="shared" si="34"/>
        <v>-3.9434747717801977E-2</v>
      </c>
      <c r="L263" s="11"/>
    </row>
    <row r="264" spans="1:12" x14ac:dyDescent="0.25">
      <c r="A264" s="15">
        <v>42675</v>
      </c>
      <c r="B264" s="11">
        <v>7.4871699999999999</v>
      </c>
      <c r="C264" s="11">
        <v>7.5211100000000002</v>
      </c>
      <c r="D264" s="11">
        <f t="shared" si="28"/>
        <v>7.5041399999999996</v>
      </c>
      <c r="E264" s="11">
        <f t="shared" si="29"/>
        <v>1.1132908517375029E-3</v>
      </c>
      <c r="F264" s="11">
        <f t="shared" si="30"/>
        <v>1.3441596035795422E-2</v>
      </c>
      <c r="G264" s="11">
        <f>(Tabla2[[#This Row],[Promedio simple]]/D252)-1</f>
        <v>-1.7913838728337295E-2</v>
      </c>
      <c r="H264" s="11">
        <f t="shared" si="31"/>
        <v>1.1474224924092891E-3</v>
      </c>
      <c r="I264" s="11">
        <f t="shared" si="32"/>
        <v>1.3856297289094099E-2</v>
      </c>
      <c r="J264" s="11">
        <f t="shared" si="33"/>
        <v>1.1474224924092891E-3</v>
      </c>
      <c r="K264" s="11">
        <f t="shared" si="34"/>
        <v>1.3856297289094099E-2</v>
      </c>
      <c r="L264" s="11"/>
    </row>
    <row r="265" spans="1:12" x14ac:dyDescent="0.25">
      <c r="A265" s="15">
        <v>42705</v>
      </c>
      <c r="B265" s="11">
        <v>7.4869700000000003</v>
      </c>
      <c r="C265" s="11">
        <v>7.5190599999999996</v>
      </c>
      <c r="D265" s="11">
        <f t="shared" si="28"/>
        <v>7.5030149999999995</v>
      </c>
      <c r="E265" s="11">
        <f t="shared" si="29"/>
        <v>-1.4991724568036435E-4</v>
      </c>
      <c r="F265" s="11">
        <f t="shared" si="30"/>
        <v>-1.7975243272693175E-3</v>
      </c>
      <c r="G265" s="11">
        <f>(Tabla2[[#This Row],[Promedio simple]]/D253)-1</f>
        <v>-1.4594556969007688E-2</v>
      </c>
      <c r="H265" s="11">
        <f t="shared" si="31"/>
        <v>-2.7256615047521748E-4</v>
      </c>
      <c r="I265" s="11">
        <f t="shared" si="32"/>
        <v>-3.2658949656551028E-3</v>
      </c>
      <c r="J265" s="11">
        <f t="shared" si="33"/>
        <v>-2.7256615047521748E-4</v>
      </c>
      <c r="K265" s="11">
        <f t="shared" si="34"/>
        <v>-3.2658949656551028E-3</v>
      </c>
      <c r="L265" s="11"/>
    </row>
    <row r="266" spans="1:12" x14ac:dyDescent="0.25">
      <c r="A266" s="15">
        <v>42736</v>
      </c>
      <c r="B266" s="11">
        <v>7.49892</v>
      </c>
      <c r="C266" s="11">
        <v>7.5348300000000004</v>
      </c>
      <c r="D266" s="11">
        <f t="shared" si="28"/>
        <v>7.5168750000000006</v>
      </c>
      <c r="E266" s="11">
        <f t="shared" si="29"/>
        <v>1.8472574025243382E-3</v>
      </c>
      <c r="F266" s="11">
        <f t="shared" si="30"/>
        <v>2.2393697136944724E-2</v>
      </c>
      <c r="G266" s="11">
        <f>(Tabla2[[#This Row],[Promedio simple]]/D254)-1</f>
        <v>-1.7339019100569786E-2</v>
      </c>
      <c r="H266" s="11">
        <f t="shared" si="31"/>
        <v>2.0973366351646483E-3</v>
      </c>
      <c r="I266" s="11">
        <f t="shared" si="32"/>
        <v>2.5460401093538421E-2</v>
      </c>
      <c r="J266" s="11">
        <f t="shared" si="33"/>
        <v>2.0973366351646483E-3</v>
      </c>
      <c r="K266" s="11">
        <f t="shared" si="34"/>
        <v>2.5460401093538421E-2</v>
      </c>
      <c r="L266" s="11"/>
    </row>
    <row r="267" spans="1:12" x14ac:dyDescent="0.25">
      <c r="A267" s="15">
        <v>42767</v>
      </c>
      <c r="B267" s="11">
        <v>7.3861100000000004</v>
      </c>
      <c r="C267" s="11">
        <v>7.4185100000000004</v>
      </c>
      <c r="D267" s="11">
        <f t="shared" si="28"/>
        <v>7.4023099999999999</v>
      </c>
      <c r="E267" s="11">
        <f t="shared" si="29"/>
        <v>-1.5241040991103461E-2</v>
      </c>
      <c r="F267" s="11">
        <f t="shared" si="30"/>
        <v>-0.1683141994659777</v>
      </c>
      <c r="G267" s="11">
        <f>(Tabla2[[#This Row],[Promedio simple]]/D255)-1</f>
        <v>-3.4005447031080993E-2</v>
      </c>
      <c r="H267" s="11">
        <f t="shared" si="31"/>
        <v>-1.5437640928859686E-2</v>
      </c>
      <c r="I267" s="11">
        <f t="shared" si="32"/>
        <v>-0.17030449309738338</v>
      </c>
      <c r="J267" s="11">
        <f t="shared" si="33"/>
        <v>-1.5437640928859686E-2</v>
      </c>
      <c r="K267" s="11">
        <f t="shared" si="34"/>
        <v>-0.17030449309738338</v>
      </c>
      <c r="L267" s="11"/>
    </row>
    <row r="268" spans="1:12" x14ac:dyDescent="0.25">
      <c r="A268" s="15">
        <v>42795</v>
      </c>
      <c r="B268" s="11">
        <v>7.34063</v>
      </c>
      <c r="C268" s="11">
        <v>7.3699599999999998</v>
      </c>
      <c r="D268" s="11">
        <f t="shared" si="28"/>
        <v>7.3552949999999999</v>
      </c>
      <c r="E268" s="11">
        <f t="shared" si="29"/>
        <v>-6.3513957129598397E-3</v>
      </c>
      <c r="F268" s="11">
        <f t="shared" si="30"/>
        <v>-7.3609863820260468E-2</v>
      </c>
      <c r="G268" s="11">
        <f>(Tabla2[[#This Row],[Promedio simple]]/D256)-1</f>
        <v>-4.6781022437006436E-2</v>
      </c>
      <c r="H268" s="11">
        <f t="shared" si="31"/>
        <v>-6.5444408648098751E-3</v>
      </c>
      <c r="I268" s="11">
        <f t="shared" si="32"/>
        <v>-7.5767296407708185E-2</v>
      </c>
      <c r="J268" s="11">
        <f t="shared" si="33"/>
        <v>-6.5444408648098751E-3</v>
      </c>
      <c r="K268" s="11">
        <f t="shared" si="34"/>
        <v>-7.5767296407708185E-2</v>
      </c>
      <c r="L268" s="11"/>
    </row>
    <row r="269" spans="1:12" x14ac:dyDescent="0.25">
      <c r="A269" s="15">
        <v>42826</v>
      </c>
      <c r="B269" s="11">
        <v>7.3209200000000001</v>
      </c>
      <c r="C269" s="11">
        <v>7.3508100000000001</v>
      </c>
      <c r="D269" s="11">
        <f t="shared" si="28"/>
        <v>7.3358650000000001</v>
      </c>
      <c r="E269" s="11">
        <f t="shared" si="29"/>
        <v>-2.6416343600086378E-3</v>
      </c>
      <c r="F269" s="11">
        <f t="shared" si="30"/>
        <v>-3.1243080465503503E-2</v>
      </c>
      <c r="G269" s="11">
        <f>(Tabla2[[#This Row],[Promedio simple]]/D257)-1</f>
        <v>-5.1037429474911078E-2</v>
      </c>
      <c r="H269" s="11">
        <f t="shared" si="31"/>
        <v>-2.5983858799776272E-3</v>
      </c>
      <c r="I269" s="11">
        <f t="shared" si="32"/>
        <v>-3.0738861406012896E-2</v>
      </c>
      <c r="J269" s="11">
        <f t="shared" si="33"/>
        <v>-2.5983858799776272E-3</v>
      </c>
      <c r="K269" s="11">
        <f t="shared" si="34"/>
        <v>-3.0738861406012896E-2</v>
      </c>
      <c r="L269" s="11"/>
    </row>
    <row r="270" spans="1:12" x14ac:dyDescent="0.25">
      <c r="A270" s="15">
        <v>42856</v>
      </c>
      <c r="B270" s="11">
        <v>7.3227900000000004</v>
      </c>
      <c r="C270" s="11">
        <v>7.3529299999999997</v>
      </c>
      <c r="D270" s="11">
        <f t="shared" si="28"/>
        <v>7.33786</v>
      </c>
      <c r="E270" s="11">
        <f t="shared" si="29"/>
        <v>2.7195156944692656E-4</v>
      </c>
      <c r="F270" s="11">
        <f t="shared" si="30"/>
        <v>3.2683044662149552E-3</v>
      </c>
      <c r="G270" s="11">
        <f>(Tabla2[[#This Row],[Promedio simple]]/D258)-1</f>
        <v>-4.010873219464528E-2</v>
      </c>
      <c r="H270" s="11">
        <f t="shared" si="31"/>
        <v>2.8840359089676859E-4</v>
      </c>
      <c r="I270" s="11">
        <f t="shared" si="32"/>
        <v>3.4663380293049606E-3</v>
      </c>
      <c r="J270" s="11">
        <f t="shared" si="33"/>
        <v>2.8840359089676859E-4</v>
      </c>
      <c r="K270" s="11">
        <f t="shared" si="34"/>
        <v>3.4663380293049606E-3</v>
      </c>
      <c r="L270" s="11"/>
    </row>
    <row r="271" spans="1:12" x14ac:dyDescent="0.25">
      <c r="A271" s="15">
        <v>42887</v>
      </c>
      <c r="B271" s="11">
        <v>7.32477</v>
      </c>
      <c r="C271" s="11">
        <v>7.3547000000000002</v>
      </c>
      <c r="D271" s="11">
        <f t="shared" si="28"/>
        <v>7.3397350000000001</v>
      </c>
      <c r="E271" s="11">
        <f t="shared" si="29"/>
        <v>2.55524090129855E-4</v>
      </c>
      <c r="F271" s="11">
        <f t="shared" si="30"/>
        <v>3.070602063112382E-3</v>
      </c>
      <c r="G271" s="11">
        <f>(Tabla2[[#This Row],[Promedio simple]]/D259)-1</f>
        <v>-3.9420516703104203E-2</v>
      </c>
      <c r="H271" s="11">
        <f t="shared" si="31"/>
        <v>2.4072036589495305E-4</v>
      </c>
      <c r="I271" s="11">
        <f t="shared" si="32"/>
        <v>2.892471916591477E-3</v>
      </c>
      <c r="J271" s="11">
        <f t="shared" si="33"/>
        <v>2.4072036589495305E-4</v>
      </c>
      <c r="K271" s="11">
        <f t="shared" si="34"/>
        <v>2.892471916591477E-3</v>
      </c>
      <c r="L271" s="11"/>
    </row>
    <row r="272" spans="1:12" x14ac:dyDescent="0.25">
      <c r="A272" s="15">
        <v>42917</v>
      </c>
      <c r="B272" s="11">
        <v>7.2821800000000003</v>
      </c>
      <c r="C272" s="11">
        <v>7.31663</v>
      </c>
      <c r="D272" s="11">
        <f t="shared" si="28"/>
        <v>7.2994050000000001</v>
      </c>
      <c r="E272" s="11">
        <f t="shared" si="29"/>
        <v>-5.4947487886143342E-3</v>
      </c>
      <c r="F272" s="11">
        <f t="shared" si="30"/>
        <v>-6.3980346495666862E-2</v>
      </c>
      <c r="G272" s="11">
        <f>(Tabla2[[#This Row],[Promedio simple]]/D260)-1</f>
        <v>-3.8941195522944061E-2</v>
      </c>
      <c r="H272" s="11">
        <f t="shared" si="31"/>
        <v>-5.1762818333854765E-3</v>
      </c>
      <c r="I272" s="11">
        <f t="shared" si="32"/>
        <v>-6.0377144984315234E-2</v>
      </c>
      <c r="J272" s="11">
        <f t="shared" si="33"/>
        <v>-5.1762818333854765E-3</v>
      </c>
      <c r="K272" s="11">
        <f t="shared" si="34"/>
        <v>-6.0377144984315234E-2</v>
      </c>
      <c r="L272" s="11"/>
    </row>
    <row r="273" spans="1:12" x14ac:dyDescent="0.25">
      <c r="A273" s="15">
        <v>42948</v>
      </c>
      <c r="B273" s="11">
        <v>7.2568000000000001</v>
      </c>
      <c r="C273" s="11">
        <v>7.2909199999999998</v>
      </c>
      <c r="D273" s="11">
        <f t="shared" si="28"/>
        <v>7.27386</v>
      </c>
      <c r="E273" s="11">
        <f t="shared" si="29"/>
        <v>-3.4996003098882733E-3</v>
      </c>
      <c r="F273" s="11">
        <f t="shared" si="30"/>
        <v>-4.1196243800852517E-2</v>
      </c>
      <c r="G273" s="11">
        <f>(Tabla2[[#This Row],[Promedio simple]]/D261)-1</f>
        <v>-3.4581981480977464E-2</v>
      </c>
      <c r="H273" s="11">
        <f t="shared" si="31"/>
        <v>-3.5139128259868979E-3</v>
      </c>
      <c r="I273" s="11">
        <f t="shared" si="32"/>
        <v>-4.1361483797241805E-2</v>
      </c>
      <c r="J273" s="11">
        <f t="shared" si="33"/>
        <v>-3.5139128259868979E-3</v>
      </c>
      <c r="K273" s="11">
        <f t="shared" si="34"/>
        <v>-4.1361483797241805E-2</v>
      </c>
      <c r="L273" s="11"/>
    </row>
    <row r="274" spans="1:12" x14ac:dyDescent="0.25">
      <c r="A274" s="15">
        <v>42979</v>
      </c>
      <c r="B274" s="11">
        <v>7.2866200000000001</v>
      </c>
      <c r="C274" s="11">
        <v>7.3213200000000001</v>
      </c>
      <c r="D274" s="11">
        <f t="shared" si="28"/>
        <v>7.3039699999999996</v>
      </c>
      <c r="E274" s="11">
        <f t="shared" si="29"/>
        <v>4.1394802759469052E-3</v>
      </c>
      <c r="F274" s="11">
        <f t="shared" si="30"/>
        <v>5.0820444088011119E-2</v>
      </c>
      <c r="G274" s="11">
        <f>(Tabla2[[#This Row],[Promedio simple]]/D262)-1</f>
        <v>-2.9014041067663587E-2</v>
      </c>
      <c r="H274" s="11">
        <f t="shared" si="31"/>
        <v>4.1695698210926224E-3</v>
      </c>
      <c r="I274" s="11">
        <f t="shared" si="32"/>
        <v>5.1198366734282796E-2</v>
      </c>
      <c r="J274" s="11">
        <f t="shared" si="33"/>
        <v>4.1695698210926224E-3</v>
      </c>
      <c r="K274" s="11">
        <f t="shared" si="34"/>
        <v>5.1198366734282796E-2</v>
      </c>
      <c r="L274" s="11"/>
    </row>
    <row r="275" spans="1:12" x14ac:dyDescent="0.25">
      <c r="A275" s="15">
        <v>43009</v>
      </c>
      <c r="B275" s="11">
        <v>7.32409</v>
      </c>
      <c r="C275" s="11">
        <v>7.3572899999999999</v>
      </c>
      <c r="D275" s="11">
        <f t="shared" si="28"/>
        <v>7.3406900000000004</v>
      </c>
      <c r="E275" s="11">
        <f t="shared" si="29"/>
        <v>5.0274029055432656E-3</v>
      </c>
      <c r="F275" s="11">
        <f t="shared" si="30"/>
        <v>6.202524374708096E-2</v>
      </c>
      <c r="G275" s="11">
        <f>(Tabla2[[#This Row],[Promedio simple]]/D263)-1</f>
        <v>-2.0692268131665692E-2</v>
      </c>
      <c r="H275" s="11">
        <f t="shared" si="31"/>
        <v>4.9130484666699559E-3</v>
      </c>
      <c r="I275" s="11">
        <f t="shared" si="32"/>
        <v>6.0576073380144146E-2</v>
      </c>
      <c r="J275" s="11">
        <f t="shared" si="33"/>
        <v>4.9130484666699559E-3</v>
      </c>
      <c r="K275" s="11">
        <f t="shared" si="34"/>
        <v>6.0576073380144146E-2</v>
      </c>
      <c r="L275" s="11"/>
    </row>
    <row r="276" spans="1:12" x14ac:dyDescent="0.25">
      <c r="A276" s="15">
        <v>43040</v>
      </c>
      <c r="B276" s="11">
        <v>7.3118999999999996</v>
      </c>
      <c r="C276" s="11">
        <v>7.3476900000000001</v>
      </c>
      <c r="D276" s="11">
        <f t="shared" si="28"/>
        <v>7.3297949999999998</v>
      </c>
      <c r="E276" s="11">
        <f t="shared" si="29"/>
        <v>-1.4841929028470702E-3</v>
      </c>
      <c r="F276" s="11">
        <f t="shared" si="30"/>
        <v>-1.7665645025042975E-2</v>
      </c>
      <c r="G276" s="11">
        <f>(Tabla2[[#This Row],[Promedio simple]]/D264)-1</f>
        <v>-2.3233175287241448E-2</v>
      </c>
      <c r="H276" s="11">
        <f t="shared" si="31"/>
        <v>-1.3048282723665539E-3</v>
      </c>
      <c r="I276" s="11">
        <f t="shared" si="32"/>
        <v>-1.5546056511836714E-2</v>
      </c>
      <c r="J276" s="11">
        <f t="shared" si="33"/>
        <v>-1.3048282723665539E-3</v>
      </c>
      <c r="K276" s="11">
        <f t="shared" si="34"/>
        <v>-1.5546056511836714E-2</v>
      </c>
      <c r="L276" s="11"/>
    </row>
    <row r="277" spans="1:12" x14ac:dyDescent="0.25">
      <c r="A277" s="15">
        <v>43070</v>
      </c>
      <c r="B277" s="11">
        <v>7.3228799999999996</v>
      </c>
      <c r="C277" s="11">
        <v>7.3563499999999999</v>
      </c>
      <c r="D277" s="11">
        <f t="shared" si="28"/>
        <v>7.3396150000000002</v>
      </c>
      <c r="E277" s="11">
        <f t="shared" si="29"/>
        <v>1.3397373323538186E-3</v>
      </c>
      <c r="F277" s="11">
        <f t="shared" si="30"/>
        <v>1.6195841761942997E-2</v>
      </c>
      <c r="G277" s="11">
        <f>(Tabla2[[#This Row],[Promedio simple]]/D265)-1</f>
        <v>-2.1777911946064266E-2</v>
      </c>
      <c r="H277" s="11">
        <f t="shared" si="31"/>
        <v>1.1786017101973467E-3</v>
      </c>
      <c r="I277" s="11">
        <f t="shared" si="32"/>
        <v>1.4235262394306059E-2</v>
      </c>
      <c r="J277" s="11">
        <f t="shared" si="33"/>
        <v>1.1786017101973467E-3</v>
      </c>
      <c r="K277" s="11">
        <f t="shared" si="34"/>
        <v>1.4235262394306059E-2</v>
      </c>
      <c r="L277" s="11"/>
    </row>
    <row r="278" spans="1:12" x14ac:dyDescent="0.25">
      <c r="A278" s="15">
        <v>43101</v>
      </c>
      <c r="B278" s="11">
        <v>7.3250900000000003</v>
      </c>
      <c r="C278" s="11">
        <v>7.35846</v>
      </c>
      <c r="D278" s="11">
        <f t="shared" si="28"/>
        <v>7.3417750000000002</v>
      </c>
      <c r="E278" s="11">
        <f t="shared" si="29"/>
        <v>2.9429336552388996E-4</v>
      </c>
      <c r="F278" s="11">
        <f t="shared" si="30"/>
        <v>3.5372421640438301E-3</v>
      </c>
      <c r="G278" s="11">
        <f>(Tabla2[[#This Row],[Promedio simple]]/D266)-1</f>
        <v>-2.329425459383061E-2</v>
      </c>
      <c r="H278" s="11">
        <f t="shared" si="31"/>
        <v>2.8682702699023288E-4</v>
      </c>
      <c r="I278" s="11">
        <f t="shared" si="32"/>
        <v>3.4473593216812759E-3</v>
      </c>
      <c r="J278" s="11">
        <f t="shared" si="33"/>
        <v>2.8682702699023288E-4</v>
      </c>
      <c r="K278" s="11">
        <f t="shared" si="34"/>
        <v>3.4473593216812759E-3</v>
      </c>
      <c r="L278" s="11"/>
    </row>
    <row r="279" spans="1:12" x14ac:dyDescent="0.25">
      <c r="A279" s="15">
        <v>43132</v>
      </c>
      <c r="B279" s="11">
        <v>7.3437000000000001</v>
      </c>
      <c r="C279" s="11">
        <v>7.3769499999999999</v>
      </c>
      <c r="D279" s="11">
        <f t="shared" si="28"/>
        <v>7.3603249999999996</v>
      </c>
      <c r="E279" s="11">
        <f t="shared" si="29"/>
        <v>2.5266369508734066E-3</v>
      </c>
      <c r="F279" s="11">
        <f t="shared" si="30"/>
        <v>3.0744549240437014E-2</v>
      </c>
      <c r="G279" s="11">
        <f>(Tabla2[[#This Row],[Promedio simple]]/D267)-1</f>
        <v>-5.6718781029165832E-3</v>
      </c>
      <c r="H279" s="11">
        <f t="shared" si="31"/>
        <v>2.512754027337305E-3</v>
      </c>
      <c r="I279" s="11">
        <f t="shared" si="32"/>
        <v>3.0573278085304967E-2</v>
      </c>
      <c r="J279" s="11">
        <f t="shared" si="33"/>
        <v>2.512754027337305E-3</v>
      </c>
      <c r="K279" s="11">
        <f t="shared" si="34"/>
        <v>3.0573278085304967E-2</v>
      </c>
      <c r="L279" s="11"/>
    </row>
    <row r="280" spans="1:12" x14ac:dyDescent="0.25">
      <c r="A280" s="15">
        <v>43160</v>
      </c>
      <c r="B280" s="11">
        <v>7.3760000000000003</v>
      </c>
      <c r="C280" s="11">
        <v>7.4091100000000001</v>
      </c>
      <c r="D280" s="11">
        <f t="shared" si="28"/>
        <v>7.3925549999999998</v>
      </c>
      <c r="E280" s="11">
        <f t="shared" si="29"/>
        <v>4.3788827259665375E-3</v>
      </c>
      <c r="F280" s="11">
        <f t="shared" si="30"/>
        <v>5.3830772451898046E-2</v>
      </c>
      <c r="G280" s="11">
        <f>(Tabla2[[#This Row],[Promedio simple]]/D268)-1</f>
        <v>5.0657383558374569E-3</v>
      </c>
      <c r="H280" s="11">
        <f t="shared" si="31"/>
        <v>4.3595252780621596E-3</v>
      </c>
      <c r="I280" s="11">
        <f t="shared" si="32"/>
        <v>5.3587071843851586E-2</v>
      </c>
      <c r="J280" s="11">
        <f t="shared" si="33"/>
        <v>4.3595252780621596E-3</v>
      </c>
      <c r="K280" s="11">
        <f t="shared" si="34"/>
        <v>5.3587071843851586E-2</v>
      </c>
      <c r="L280" s="11"/>
    </row>
    <row r="281" spans="1:12" x14ac:dyDescent="0.25">
      <c r="A281" s="15">
        <v>43191</v>
      </c>
      <c r="B281" s="11">
        <v>7.3854699999999998</v>
      </c>
      <c r="C281" s="11">
        <v>7.4177400000000002</v>
      </c>
      <c r="D281" s="11">
        <f t="shared" si="28"/>
        <v>7.401605</v>
      </c>
      <c r="E281" s="11">
        <f t="shared" si="29"/>
        <v>1.2242046220827252E-3</v>
      </c>
      <c r="F281" s="11">
        <f t="shared" si="30"/>
        <v>1.4789772889300501E-2</v>
      </c>
      <c r="G281" s="11">
        <f>(Tabla2[[#This Row],[Promedio simple]]/D269)-1</f>
        <v>8.961451717009572E-3</v>
      </c>
      <c r="H281" s="11">
        <f t="shared" si="31"/>
        <v>1.1647822747942183E-3</v>
      </c>
      <c r="I281" s="11">
        <f t="shared" si="32"/>
        <v>1.4067279243488384E-2</v>
      </c>
      <c r="J281" s="11">
        <f t="shared" si="33"/>
        <v>1.1647822747942183E-3</v>
      </c>
      <c r="K281" s="11">
        <f t="shared" si="34"/>
        <v>1.4067279243488384E-2</v>
      </c>
      <c r="L281" s="11"/>
    </row>
    <row r="282" spans="1:12" x14ac:dyDescent="0.25">
      <c r="A282" s="15">
        <v>43221</v>
      </c>
      <c r="B282" s="11">
        <v>7.4281600000000001</v>
      </c>
      <c r="C282" s="11">
        <v>7.4584000000000001</v>
      </c>
      <c r="D282" s="11">
        <f t="shared" si="28"/>
        <v>7.4432799999999997</v>
      </c>
      <c r="E282" s="11">
        <f t="shared" si="29"/>
        <v>5.6305355392511913E-3</v>
      </c>
      <c r="F282" s="11">
        <f t="shared" si="30"/>
        <v>6.9698592890280686E-2</v>
      </c>
      <c r="G282" s="11">
        <f>(Tabla2[[#This Row],[Promedio simple]]/D270)-1</f>
        <v>1.4366586443459006E-2</v>
      </c>
      <c r="H282" s="11">
        <f t="shared" si="31"/>
        <v>5.4814539199270484E-3</v>
      </c>
      <c r="I282" s="11">
        <f t="shared" si="32"/>
        <v>6.7797189582547768E-2</v>
      </c>
      <c r="J282" s="11">
        <f t="shared" si="33"/>
        <v>5.4814539199270484E-3</v>
      </c>
      <c r="K282" s="11">
        <f t="shared" si="34"/>
        <v>6.7797189582547768E-2</v>
      </c>
      <c r="L282" s="11"/>
    </row>
    <row r="283" spans="1:12" x14ac:dyDescent="0.25">
      <c r="A283" s="15">
        <v>43252</v>
      </c>
      <c r="B283" s="11">
        <v>7.46997</v>
      </c>
      <c r="C283" s="11">
        <v>7.49857</v>
      </c>
      <c r="D283" s="11">
        <f t="shared" si="28"/>
        <v>7.4842700000000004</v>
      </c>
      <c r="E283" s="11">
        <f t="shared" si="29"/>
        <v>5.5069807934138293E-3</v>
      </c>
      <c r="F283" s="11">
        <f t="shared" si="30"/>
        <v>6.8122542138989051E-2</v>
      </c>
      <c r="G283" s="11">
        <f>(Tabla2[[#This Row],[Promedio simple]]/D271)-1</f>
        <v>1.9692127849302521E-2</v>
      </c>
      <c r="H283" s="11">
        <f t="shared" si="31"/>
        <v>5.3858736458221035E-3</v>
      </c>
      <c r="I283" s="11">
        <f t="shared" si="32"/>
        <v>6.6579778701745473E-2</v>
      </c>
      <c r="J283" s="11">
        <f t="shared" si="33"/>
        <v>5.3858736458221035E-3</v>
      </c>
      <c r="K283" s="11">
        <f t="shared" si="34"/>
        <v>6.6579778701745473E-2</v>
      </c>
      <c r="L283" s="11"/>
    </row>
    <row r="284" spans="1:12" x14ac:dyDescent="0.25">
      <c r="A284" s="15">
        <v>43282</v>
      </c>
      <c r="B284" s="11">
        <v>7.4656900000000004</v>
      </c>
      <c r="C284" s="11">
        <v>7.49864</v>
      </c>
      <c r="D284" s="11">
        <f t="shared" si="28"/>
        <v>7.4821650000000002</v>
      </c>
      <c r="E284" s="11">
        <f t="shared" si="29"/>
        <v>-2.8125655541555439E-4</v>
      </c>
      <c r="F284" s="11">
        <f t="shared" si="30"/>
        <v>-3.3698626101441587E-3</v>
      </c>
      <c r="G284" s="11">
        <f>(Tabla2[[#This Row],[Promedio simple]]/D272)-1</f>
        <v>2.5037657178907047E-2</v>
      </c>
      <c r="H284" s="11">
        <f t="shared" si="31"/>
        <v>9.3351132282037952E-6</v>
      </c>
      <c r="I284" s="11">
        <f t="shared" si="32"/>
        <v>1.1202711044377978E-4</v>
      </c>
      <c r="J284" s="11">
        <f t="shared" si="33"/>
        <v>9.3351132282037952E-6</v>
      </c>
      <c r="K284" s="11">
        <f t="shared" si="34"/>
        <v>1.1202711044377978E-4</v>
      </c>
      <c r="L284" s="11"/>
    </row>
    <row r="285" spans="1:12" x14ac:dyDescent="0.25">
      <c r="A285" s="15">
        <v>43313</v>
      </c>
      <c r="B285" s="11">
        <v>7.49099</v>
      </c>
      <c r="C285" s="11">
        <v>7.5237699999999998</v>
      </c>
      <c r="D285" s="11">
        <f t="shared" si="28"/>
        <v>7.5073799999999995</v>
      </c>
      <c r="E285" s="11">
        <f t="shared" si="29"/>
        <v>3.3700138930374823E-3</v>
      </c>
      <c r="F285" s="11">
        <f t="shared" si="30"/>
        <v>4.1198212597798545E-2</v>
      </c>
      <c r="G285" s="11">
        <f>(Tabla2[[#This Row],[Promedio simple]]/D273)-1</f>
        <v>3.2103999802030714E-2</v>
      </c>
      <c r="H285" s="11">
        <f t="shared" si="31"/>
        <v>3.3512743644179555E-3</v>
      </c>
      <c r="I285" s="11">
        <f t="shared" si="32"/>
        <v>4.0964884202814522E-2</v>
      </c>
      <c r="J285" s="11">
        <f t="shared" si="33"/>
        <v>3.3512743644179555E-3</v>
      </c>
      <c r="K285" s="11">
        <f t="shared" si="34"/>
        <v>4.0964884202814522E-2</v>
      </c>
      <c r="L285" s="11"/>
    </row>
    <row r="286" spans="1:12" x14ac:dyDescent="0.25">
      <c r="A286" s="15">
        <v>43344</v>
      </c>
      <c r="B286" s="11">
        <v>7.6479100000000004</v>
      </c>
      <c r="C286" s="11">
        <v>7.6814200000000001</v>
      </c>
      <c r="D286" s="11">
        <f t="shared" si="28"/>
        <v>7.6646650000000003</v>
      </c>
      <c r="E286" s="11">
        <f t="shared" si="29"/>
        <v>2.0950717826991649E-2</v>
      </c>
      <c r="F286" s="11">
        <f t="shared" si="30"/>
        <v>0.28249991758964854</v>
      </c>
      <c r="G286" s="11">
        <f>(Tabla2[[#This Row],[Promedio simple]]/D274)-1</f>
        <v>4.9383417511298822E-2</v>
      </c>
      <c r="H286" s="11">
        <f t="shared" si="31"/>
        <v>2.0953591085320245E-2</v>
      </c>
      <c r="I286" s="11">
        <f t="shared" si="32"/>
        <v>0.28254323028489026</v>
      </c>
      <c r="J286" s="11">
        <f t="shared" si="33"/>
        <v>2.0953591085320245E-2</v>
      </c>
      <c r="K286" s="11">
        <f t="shared" si="34"/>
        <v>0.28254323028489026</v>
      </c>
      <c r="L286" s="11"/>
    </row>
    <row r="287" spans="1:12" x14ac:dyDescent="0.25">
      <c r="A287" s="15">
        <v>43374</v>
      </c>
      <c r="B287" s="11">
        <v>7.70871</v>
      </c>
      <c r="C287" s="11">
        <v>7.73813</v>
      </c>
      <c r="D287" s="11">
        <f t="shared" si="28"/>
        <v>7.72342</v>
      </c>
      <c r="E287" s="11">
        <f t="shared" si="29"/>
        <v>7.6656970656903134E-3</v>
      </c>
      <c r="F287" s="11">
        <f t="shared" si="30"/>
        <v>9.5967548284362714E-2</v>
      </c>
      <c r="G287" s="11">
        <f>(Tabla2[[#This Row],[Promedio simple]]/D275)-1</f>
        <v>5.2138150500838476E-2</v>
      </c>
      <c r="H287" s="11">
        <f t="shared" si="31"/>
        <v>7.3827495437042145E-3</v>
      </c>
      <c r="I287" s="11">
        <f t="shared" si="32"/>
        <v>9.2280339256308519E-2</v>
      </c>
      <c r="J287" s="11">
        <f t="shared" si="33"/>
        <v>7.3827495437042145E-3</v>
      </c>
      <c r="K287" s="11">
        <f t="shared" si="34"/>
        <v>9.2280339256308519E-2</v>
      </c>
      <c r="L287" s="11"/>
    </row>
    <row r="288" spans="1:12" x14ac:dyDescent="0.25">
      <c r="A288" s="15">
        <v>43405</v>
      </c>
      <c r="B288" s="11">
        <v>7.67943</v>
      </c>
      <c r="C288" s="11">
        <v>7.71488</v>
      </c>
      <c r="D288" s="11">
        <f t="shared" si="28"/>
        <v>7.6971550000000004</v>
      </c>
      <c r="E288" s="11">
        <f t="shared" si="29"/>
        <v>-3.4006955467913436E-3</v>
      </c>
      <c r="F288" s="11">
        <f t="shared" si="30"/>
        <v>-4.0053660712010442E-2</v>
      </c>
      <c r="G288" s="11">
        <f>(Tabla2[[#This Row],[Promedio simple]]/D276)-1</f>
        <v>5.0118727740680491E-2</v>
      </c>
      <c r="H288" s="11">
        <f t="shared" si="31"/>
        <v>-3.0046018870192315E-3</v>
      </c>
      <c r="I288" s="11">
        <f t="shared" si="32"/>
        <v>-3.5465326128102048E-2</v>
      </c>
      <c r="J288" s="11">
        <f t="shared" si="33"/>
        <v>-3.0046018870192315E-3</v>
      </c>
      <c r="K288" s="11">
        <f t="shared" si="34"/>
        <v>-3.5465326128102048E-2</v>
      </c>
      <c r="L288" s="11"/>
    </row>
    <row r="289" spans="1:12" x14ac:dyDescent="0.25">
      <c r="A289" s="15">
        <v>43435</v>
      </c>
      <c r="B289" s="11">
        <v>7.71333</v>
      </c>
      <c r="C289" s="11">
        <v>7.7493499999999997</v>
      </c>
      <c r="D289" s="11">
        <f t="shared" si="28"/>
        <v>7.7313399999999994</v>
      </c>
      <c r="E289" s="11">
        <f t="shared" si="29"/>
        <v>4.4412513454645808E-3</v>
      </c>
      <c r="F289" s="11">
        <f t="shared" si="30"/>
        <v>5.4616313730247557E-2</v>
      </c>
      <c r="G289" s="11">
        <f>(Tabla2[[#This Row],[Promedio simple]]/D277)-1</f>
        <v>5.3371328060122902E-2</v>
      </c>
      <c r="H289" s="11">
        <f t="shared" si="31"/>
        <v>4.4679891326890875E-3</v>
      </c>
      <c r="I289" s="11">
        <f t="shared" si="32"/>
        <v>5.4953244162113224E-2</v>
      </c>
      <c r="J289" s="11">
        <f t="shared" si="33"/>
        <v>4.4679891326890875E-3</v>
      </c>
      <c r="K289" s="11">
        <f t="shared" si="34"/>
        <v>5.4953244162113224E-2</v>
      </c>
      <c r="L289" s="11"/>
    </row>
    <row r="290" spans="1:12" x14ac:dyDescent="0.25">
      <c r="A290" s="15">
        <v>43466</v>
      </c>
      <c r="B290" s="11">
        <v>7.7131499999999997</v>
      </c>
      <c r="C290" s="11">
        <v>7.74681</v>
      </c>
      <c r="D290" s="11">
        <f t="shared" si="28"/>
        <v>7.7299799999999994</v>
      </c>
      <c r="E290" s="11">
        <f t="shared" si="29"/>
        <v>-1.7590741061701554E-4</v>
      </c>
      <c r="F290" s="11">
        <f t="shared" si="30"/>
        <v>-2.1088478588994208E-3</v>
      </c>
      <c r="G290" s="11">
        <f>(Tabla2[[#This Row],[Promedio simple]]/D278)-1</f>
        <v>5.287617776355158E-2</v>
      </c>
      <c r="H290" s="11">
        <f t="shared" si="31"/>
        <v>-3.2776942582279922E-4</v>
      </c>
      <c r="I290" s="11">
        <f t="shared" si="32"/>
        <v>-3.9261502864946785E-3</v>
      </c>
      <c r="J290" s="11">
        <f t="shared" si="33"/>
        <v>-3.2776942582279922E-4</v>
      </c>
      <c r="K290" s="11">
        <f t="shared" si="34"/>
        <v>-3.9261502864946785E-3</v>
      </c>
      <c r="L290" s="11"/>
    </row>
    <row r="291" spans="1:12" x14ac:dyDescent="0.25">
      <c r="A291" s="15">
        <v>43497</v>
      </c>
      <c r="B291" s="11">
        <v>7.7141200000000003</v>
      </c>
      <c r="C291" s="11">
        <v>7.7481600000000004</v>
      </c>
      <c r="D291" s="11">
        <f t="shared" si="28"/>
        <v>7.7311399999999999</v>
      </c>
      <c r="E291" s="11">
        <f t="shared" si="29"/>
        <v>1.5006507131976043E-4</v>
      </c>
      <c r="F291" s="11">
        <f t="shared" si="30"/>
        <v>1.8022678882461118E-3</v>
      </c>
      <c r="G291" s="11">
        <f>(Tabla2[[#This Row],[Promedio simple]]/D279)-1</f>
        <v>5.038024815480302E-2</v>
      </c>
      <c r="H291" s="11">
        <f t="shared" si="31"/>
        <v>1.742652782241727E-4</v>
      </c>
      <c r="I291" s="11">
        <f t="shared" si="32"/>
        <v>2.0931888169752888E-3</v>
      </c>
      <c r="J291" s="11">
        <f t="shared" si="33"/>
        <v>1.742652782241727E-4</v>
      </c>
      <c r="K291" s="11">
        <f t="shared" si="34"/>
        <v>2.0931888169752888E-3</v>
      </c>
      <c r="L291" s="11"/>
    </row>
    <row r="292" spans="1:12" x14ac:dyDescent="0.25">
      <c r="A292" s="15">
        <v>43525</v>
      </c>
      <c r="B292" s="11">
        <v>7.6693800000000003</v>
      </c>
      <c r="C292" s="11">
        <v>7.7055800000000003</v>
      </c>
      <c r="D292" s="11">
        <f t="shared" si="28"/>
        <v>7.6874800000000008</v>
      </c>
      <c r="E292" s="11">
        <f t="shared" si="29"/>
        <v>-5.6472913438379013E-3</v>
      </c>
      <c r="F292" s="11">
        <f t="shared" si="30"/>
        <v>-6.5701754442292759E-2</v>
      </c>
      <c r="G292" s="11">
        <f>(Tabla2[[#This Row],[Promedio simple]]/D280)-1</f>
        <v>3.9894867200852779E-2</v>
      </c>
      <c r="H292" s="11">
        <f t="shared" si="31"/>
        <v>-5.4954982860446755E-3</v>
      </c>
      <c r="I292" s="11">
        <f t="shared" si="32"/>
        <v>-6.3988811505776622E-2</v>
      </c>
      <c r="J292" s="11">
        <f t="shared" si="33"/>
        <v>-5.4954982860446755E-3</v>
      </c>
      <c r="K292" s="11">
        <f t="shared" si="34"/>
        <v>-6.3988811505776622E-2</v>
      </c>
      <c r="L292" s="11"/>
    </row>
    <row r="293" spans="1:12" x14ac:dyDescent="0.25">
      <c r="A293" s="15">
        <v>43556</v>
      </c>
      <c r="B293" s="11">
        <v>7.6245700000000003</v>
      </c>
      <c r="C293" s="11">
        <v>7.6606300000000003</v>
      </c>
      <c r="D293" s="11">
        <f t="shared" si="28"/>
        <v>7.6425999999999998</v>
      </c>
      <c r="E293" s="11">
        <f t="shared" si="29"/>
        <v>-5.8380639689470382E-3</v>
      </c>
      <c r="F293" s="11">
        <f t="shared" si="30"/>
        <v>-6.7850495855347304E-2</v>
      </c>
      <c r="G293" s="11">
        <f>(Tabla2[[#This Row],[Promedio simple]]/D281)-1</f>
        <v>3.2559829928779038E-2</v>
      </c>
      <c r="H293" s="11">
        <f t="shared" si="31"/>
        <v>-5.8334349912660954E-3</v>
      </c>
      <c r="I293" s="11">
        <f t="shared" si="32"/>
        <v>-6.7798411667509773E-2</v>
      </c>
      <c r="J293" s="11">
        <f t="shared" si="33"/>
        <v>-5.8334349912660954E-3</v>
      </c>
      <c r="K293" s="11">
        <f t="shared" si="34"/>
        <v>-6.7798411667509773E-2</v>
      </c>
      <c r="L293" s="11"/>
    </row>
    <row r="294" spans="1:12" x14ac:dyDescent="0.25">
      <c r="A294" s="15">
        <v>43586</v>
      </c>
      <c r="B294" s="11">
        <v>7.65238</v>
      </c>
      <c r="C294" s="11">
        <v>7.6887999999999996</v>
      </c>
      <c r="D294" s="11">
        <f t="shared" si="28"/>
        <v>7.6705899999999998</v>
      </c>
      <c r="E294" s="11">
        <f t="shared" si="29"/>
        <v>3.6623662104520172E-3</v>
      </c>
      <c r="F294" s="11">
        <f t="shared" si="30"/>
        <v>4.4844544306925416E-2</v>
      </c>
      <c r="G294" s="11">
        <f>(Tabla2[[#This Row],[Promedio simple]]/D282)-1</f>
        <v>3.0538955944153567E-2</v>
      </c>
      <c r="H294" s="11">
        <f t="shared" si="31"/>
        <v>3.6772432554501577E-3</v>
      </c>
      <c r="I294" s="11">
        <f t="shared" si="32"/>
        <v>4.5030409200912169E-2</v>
      </c>
      <c r="J294" s="11">
        <f t="shared" si="33"/>
        <v>3.6772432554501577E-3</v>
      </c>
      <c r="K294" s="11">
        <f t="shared" si="34"/>
        <v>4.5030409200912169E-2</v>
      </c>
      <c r="L294" s="11"/>
    </row>
    <row r="295" spans="1:12" x14ac:dyDescent="0.25">
      <c r="A295" s="15">
        <v>43617</v>
      </c>
      <c r="B295" s="11">
        <v>7.6838300000000004</v>
      </c>
      <c r="C295" s="11">
        <v>7.7201899999999997</v>
      </c>
      <c r="D295" s="11">
        <f t="shared" si="28"/>
        <v>7.7020099999999996</v>
      </c>
      <c r="E295" s="11">
        <f t="shared" si="29"/>
        <v>4.0961647018025182E-3</v>
      </c>
      <c r="F295" s="11">
        <f t="shared" si="30"/>
        <v>5.0276622107967572E-2</v>
      </c>
      <c r="G295" s="11">
        <f>(Tabla2[[#This Row],[Promedio simple]]/D283)-1</f>
        <v>2.9093017755906558E-2</v>
      </c>
      <c r="H295" s="11">
        <f t="shared" si="31"/>
        <v>4.0825616481114935E-3</v>
      </c>
      <c r="I295" s="11">
        <f t="shared" si="32"/>
        <v>5.0105890594953406E-2</v>
      </c>
      <c r="J295" s="11">
        <f t="shared" si="33"/>
        <v>4.0825616481114935E-3</v>
      </c>
      <c r="K295" s="11">
        <f t="shared" si="34"/>
        <v>5.0105890594953406E-2</v>
      </c>
      <c r="L295" s="11"/>
    </row>
    <row r="296" spans="1:12" x14ac:dyDescent="0.25">
      <c r="A296" s="15">
        <v>43647</v>
      </c>
      <c r="B296" s="11">
        <v>7.6551099999999996</v>
      </c>
      <c r="C296" s="11">
        <v>7.68912</v>
      </c>
      <c r="D296" s="11">
        <f t="shared" si="28"/>
        <v>7.6721149999999998</v>
      </c>
      <c r="E296" s="11">
        <f t="shared" si="29"/>
        <v>-3.8814543216640907E-3</v>
      </c>
      <c r="F296" s="11">
        <f t="shared" si="30"/>
        <v>-4.5595869708249026E-2</v>
      </c>
      <c r="G296" s="11">
        <f>(Tabla2[[#This Row],[Promedio simple]]/D284)-1</f>
        <v>2.5387037040749627E-2</v>
      </c>
      <c r="H296" s="11">
        <f t="shared" si="31"/>
        <v>-4.0245123500846081E-3</v>
      </c>
      <c r="I296" s="11">
        <f t="shared" si="32"/>
        <v>-4.7239377441012254E-2</v>
      </c>
      <c r="J296" s="11">
        <f t="shared" si="33"/>
        <v>-4.0245123500846081E-3</v>
      </c>
      <c r="K296" s="11">
        <f t="shared" si="34"/>
        <v>-4.7239377441012254E-2</v>
      </c>
      <c r="L296" s="11"/>
    </row>
    <row r="297" spans="1:12" x14ac:dyDescent="0.25">
      <c r="A297" s="15">
        <v>43678</v>
      </c>
      <c r="B297" s="11">
        <v>7.6528999999999998</v>
      </c>
      <c r="C297" s="11">
        <v>7.6866899999999996</v>
      </c>
      <c r="D297" s="11">
        <f t="shared" si="28"/>
        <v>7.6697949999999997</v>
      </c>
      <c r="E297" s="11">
        <f t="shared" si="29"/>
        <v>-3.0239379884167139E-4</v>
      </c>
      <c r="F297" s="11">
        <f t="shared" si="30"/>
        <v>-3.6226964926598937E-3</v>
      </c>
      <c r="G297" s="11">
        <f>(Tabla2[[#This Row],[Promedio simple]]/D285)-1</f>
        <v>2.1634045432627591E-2</v>
      </c>
      <c r="H297" s="11">
        <f t="shared" si="31"/>
        <v>-3.1603096323118418E-4</v>
      </c>
      <c r="I297" s="11">
        <f t="shared" si="32"/>
        <v>-3.7857867102673026E-3</v>
      </c>
      <c r="J297" s="11">
        <f t="shared" si="33"/>
        <v>-3.1603096323118418E-4</v>
      </c>
      <c r="K297" s="11">
        <f t="shared" si="34"/>
        <v>-3.7857867102673026E-3</v>
      </c>
      <c r="L297" s="11"/>
    </row>
    <row r="298" spans="1:12" x14ac:dyDescent="0.25">
      <c r="A298" s="15">
        <v>43709</v>
      </c>
      <c r="B298" s="11">
        <v>7.6917900000000001</v>
      </c>
      <c r="C298" s="11">
        <v>7.7275499999999999</v>
      </c>
      <c r="D298" s="11">
        <f t="shared" si="28"/>
        <v>7.70967</v>
      </c>
      <c r="E298" s="11">
        <f t="shared" si="29"/>
        <v>5.198965552534407E-3</v>
      </c>
      <c r="F298" s="11">
        <f t="shared" si="30"/>
        <v>6.4202796622440328E-2</v>
      </c>
      <c r="G298" s="11">
        <f>(Tabla2[[#This Row],[Promedio simple]]/D286)-1</f>
        <v>5.8717504287533195E-3</v>
      </c>
      <c r="H298" s="11">
        <f t="shared" si="31"/>
        <v>5.315682042595693E-3</v>
      </c>
      <c r="I298" s="11">
        <f t="shared" si="32"/>
        <v>6.5686555040459949E-2</v>
      </c>
      <c r="J298" s="11">
        <f t="shared" si="33"/>
        <v>5.315682042595693E-3</v>
      </c>
      <c r="K298" s="11">
        <f t="shared" si="34"/>
        <v>6.5686555040459949E-2</v>
      </c>
      <c r="L298" s="11"/>
    </row>
    <row r="299" spans="1:12" x14ac:dyDescent="0.25">
      <c r="A299" s="15">
        <v>43739</v>
      </c>
      <c r="B299" s="11">
        <v>7.7392000000000003</v>
      </c>
      <c r="C299" s="11">
        <v>7.7713000000000001</v>
      </c>
      <c r="D299" s="11">
        <f t="shared" si="28"/>
        <v>7.7552500000000002</v>
      </c>
      <c r="E299" s="11">
        <f t="shared" si="29"/>
        <v>5.9120558986311966E-3</v>
      </c>
      <c r="F299" s="11">
        <f t="shared" si="30"/>
        <v>7.3297600922880513E-2</v>
      </c>
      <c r="G299" s="11">
        <f>(Tabla2[[#This Row],[Promedio simple]]/D287)-1</f>
        <v>4.1212312680134477E-3</v>
      </c>
      <c r="H299" s="11">
        <f t="shared" si="31"/>
        <v>5.6615615557324972E-3</v>
      </c>
      <c r="I299" s="11">
        <f t="shared" si="32"/>
        <v>7.0094692060966857E-2</v>
      </c>
      <c r="J299" s="11">
        <f t="shared" si="33"/>
        <v>5.6615615557324972E-3</v>
      </c>
      <c r="K299" s="11">
        <f t="shared" si="34"/>
        <v>7.0094692060966857E-2</v>
      </c>
      <c r="L299" s="11"/>
    </row>
    <row r="300" spans="1:12" x14ac:dyDescent="0.25">
      <c r="A300" s="15">
        <v>43770</v>
      </c>
      <c r="B300" s="11">
        <v>7.6848799999999997</v>
      </c>
      <c r="C300" s="11">
        <v>7.7199900000000001</v>
      </c>
      <c r="D300" s="11">
        <f t="shared" si="28"/>
        <v>7.7024349999999995</v>
      </c>
      <c r="E300" s="11">
        <f t="shared" si="29"/>
        <v>-6.8102253312273264E-3</v>
      </c>
      <c r="F300" s="11">
        <f t="shared" si="30"/>
        <v>-7.873011313869005E-2</v>
      </c>
      <c r="G300" s="11">
        <f>(Tabla2[[#This Row],[Promedio simple]]/D288)-1</f>
        <v>6.8596773743023753E-4</v>
      </c>
      <c r="H300" s="11">
        <f t="shared" si="31"/>
        <v>-6.6024989384015909E-3</v>
      </c>
      <c r="I300" s="11">
        <f t="shared" si="32"/>
        <v>-7.6415239952628666E-2</v>
      </c>
      <c r="J300" s="11">
        <f t="shared" si="33"/>
        <v>-6.6024989384015909E-3</v>
      </c>
      <c r="K300" s="11">
        <f t="shared" si="34"/>
        <v>-7.6415239952628666E-2</v>
      </c>
      <c r="L300" s="11"/>
    </row>
    <row r="301" spans="1:12" x14ac:dyDescent="0.25">
      <c r="A301" s="15">
        <v>43800</v>
      </c>
      <c r="B301" s="11">
        <v>7.6698399999999998</v>
      </c>
      <c r="C301" s="11">
        <v>7.7047400000000001</v>
      </c>
      <c r="D301" s="11">
        <f t="shared" si="28"/>
        <v>7.68729</v>
      </c>
      <c r="E301" s="11">
        <f t="shared" si="29"/>
        <v>-1.9662613186608446E-3</v>
      </c>
      <c r="F301" s="11">
        <f t="shared" si="30"/>
        <v>-2.3341632756354147E-2</v>
      </c>
      <c r="G301" s="11">
        <f>(Tabla2[[#This Row],[Promedio simple]]/D289)-1</f>
        <v>-5.697589292412375E-3</v>
      </c>
      <c r="H301" s="11">
        <f t="shared" si="31"/>
        <v>-1.9753911598331397E-3</v>
      </c>
      <c r="I301" s="11">
        <f t="shared" si="32"/>
        <v>-2.3448838997735644E-2</v>
      </c>
      <c r="J301" s="11">
        <f t="shared" si="33"/>
        <v>-1.9753911598331397E-3</v>
      </c>
      <c r="K301" s="11">
        <f t="shared" si="34"/>
        <v>-2.3448838997735644E-2</v>
      </c>
      <c r="L301" s="11"/>
    </row>
    <row r="302" spans="1:12" x14ac:dyDescent="0.25">
      <c r="A302" s="15">
        <v>43831</v>
      </c>
      <c r="B302" s="11">
        <v>7.6722400000000004</v>
      </c>
      <c r="C302" s="11">
        <v>7.7084900000000003</v>
      </c>
      <c r="D302" s="11">
        <f t="shared" si="28"/>
        <v>7.6903649999999999</v>
      </c>
      <c r="E302" s="11">
        <f t="shared" si="29"/>
        <v>4.0001092712782516E-4</v>
      </c>
      <c r="F302" s="11">
        <f t="shared" si="30"/>
        <v>4.81070579632914E-3</v>
      </c>
      <c r="G302" s="11">
        <f>(Tabla2[[#This Row],[Promedio simple]]/D290)-1</f>
        <v>-5.1248515520091464E-3</v>
      </c>
      <c r="H302" s="11">
        <f t="shared" si="31"/>
        <v>4.8671337384531554E-4</v>
      </c>
      <c r="I302" s="11">
        <f t="shared" si="32"/>
        <v>5.8562206133370154E-3</v>
      </c>
      <c r="J302" s="11">
        <f t="shared" si="33"/>
        <v>4.8671337384531554E-4</v>
      </c>
      <c r="K302" s="11">
        <f t="shared" si="34"/>
        <v>5.8562206133370154E-3</v>
      </c>
      <c r="L302" s="11"/>
    </row>
    <row r="303" spans="1:12" x14ac:dyDescent="0.25">
      <c r="A303" s="15">
        <v>43862</v>
      </c>
      <c r="B303" s="11">
        <v>7.6280799999999997</v>
      </c>
      <c r="C303" s="11">
        <v>7.6663600000000001</v>
      </c>
      <c r="D303" s="11">
        <f t="shared" si="28"/>
        <v>7.6472199999999999</v>
      </c>
      <c r="E303" s="11">
        <f t="shared" si="29"/>
        <v>-5.6102668728987837E-3</v>
      </c>
      <c r="F303" s="11">
        <f t="shared" si="30"/>
        <v>-6.5284208640699948E-2</v>
      </c>
      <c r="G303" s="11">
        <f>(Tabla2[[#This Row],[Promedio simple]]/D291)-1</f>
        <v>-1.085480278458284E-2</v>
      </c>
      <c r="H303" s="11">
        <f t="shared" si="31"/>
        <v>-5.4654024329019446E-3</v>
      </c>
      <c r="I303" s="11">
        <f t="shared" si="32"/>
        <v>-6.3648846294516948E-2</v>
      </c>
      <c r="J303" s="11">
        <f t="shared" si="33"/>
        <v>-5.4654024329019446E-3</v>
      </c>
      <c r="K303" s="11">
        <f t="shared" si="34"/>
        <v>-6.3648846294516948E-2</v>
      </c>
      <c r="L303" s="11"/>
    </row>
    <row r="304" spans="1:12" x14ac:dyDescent="0.25">
      <c r="A304" s="15">
        <v>43891</v>
      </c>
      <c r="B304" s="11">
        <v>7.6709899999999998</v>
      </c>
      <c r="C304" s="11">
        <v>7.7097600000000002</v>
      </c>
      <c r="D304" s="11">
        <f t="shared" si="28"/>
        <v>7.6903749999999995</v>
      </c>
      <c r="E304" s="11">
        <f t="shared" si="29"/>
        <v>5.6432272119801841E-3</v>
      </c>
      <c r="F304" s="11">
        <f t="shared" si="30"/>
        <v>6.9860607145739273E-2</v>
      </c>
      <c r="G304" s="11">
        <f>(Tabla2[[#This Row],[Promedio simple]]/D292)-1</f>
        <v>3.7658634559023518E-4</v>
      </c>
      <c r="H304" s="11">
        <f t="shared" si="31"/>
        <v>5.6610960090577311E-3</v>
      </c>
      <c r="I304" s="11">
        <f t="shared" si="32"/>
        <v>7.0088747582910171E-2</v>
      </c>
      <c r="J304" s="11">
        <f t="shared" si="33"/>
        <v>5.6610960090577311E-3</v>
      </c>
      <c r="K304" s="11">
        <f t="shared" si="34"/>
        <v>7.0088747582910171E-2</v>
      </c>
      <c r="L304" s="11"/>
    </row>
    <row r="305" spans="1:12" x14ac:dyDescent="0.25">
      <c r="A305" s="15">
        <v>43922</v>
      </c>
      <c r="B305" s="11">
        <v>7.6908099999999999</v>
      </c>
      <c r="C305" s="11">
        <v>7.72668</v>
      </c>
      <c r="D305" s="11">
        <f t="shared" si="28"/>
        <v>7.7087450000000004</v>
      </c>
      <c r="E305" s="11">
        <f t="shared" si="29"/>
        <v>2.3887001609155245E-3</v>
      </c>
      <c r="F305" s="11">
        <f t="shared" si="30"/>
        <v>2.9044005271295248E-2</v>
      </c>
      <c r="G305" s="11">
        <f>(Tabla2[[#This Row],[Promedio simple]]/D293)-1</f>
        <v>8.6547771700731246E-3</v>
      </c>
      <c r="H305" s="11">
        <f t="shared" si="31"/>
        <v>2.1946208442285009E-3</v>
      </c>
      <c r="I305" s="11">
        <f t="shared" si="32"/>
        <v>2.6655666875543327E-2</v>
      </c>
      <c r="J305" s="11">
        <f t="shared" si="33"/>
        <v>2.1946208442285009E-3</v>
      </c>
      <c r="K305" s="11">
        <f t="shared" si="34"/>
        <v>2.6655666875543327E-2</v>
      </c>
      <c r="L305" s="11"/>
    </row>
    <row r="306" spans="1:12" x14ac:dyDescent="0.25">
      <c r="A306" s="15">
        <v>43952</v>
      </c>
      <c r="B306" s="11">
        <v>7.6796300000000004</v>
      </c>
      <c r="C306" s="11">
        <v>7.71035</v>
      </c>
      <c r="D306" s="11">
        <f t="shared" si="28"/>
        <v>7.6949900000000007</v>
      </c>
      <c r="E306" s="11">
        <f t="shared" si="29"/>
        <v>-1.7843371391841334E-3</v>
      </c>
      <c r="F306" s="11">
        <f t="shared" si="30"/>
        <v>-2.1203155808116381E-2</v>
      </c>
      <c r="G306" s="11">
        <f>(Tabla2[[#This Row],[Promedio simple]]/D294)-1</f>
        <v>3.1809808632714542E-3</v>
      </c>
      <c r="H306" s="11">
        <f t="shared" si="31"/>
        <v>-2.1134562321721839E-3</v>
      </c>
      <c r="I306" s="11">
        <f t="shared" si="32"/>
        <v>-2.5068739762463044E-2</v>
      </c>
      <c r="J306" s="11">
        <f t="shared" si="33"/>
        <v>-2.1134562321721839E-3</v>
      </c>
      <c r="K306" s="11">
        <f t="shared" si="34"/>
        <v>-2.5068739762463044E-2</v>
      </c>
      <c r="L306" s="11"/>
    </row>
    <row r="307" spans="1:12" x14ac:dyDescent="0.25">
      <c r="A307" s="15">
        <v>43983</v>
      </c>
      <c r="B307" s="11">
        <v>7.6814200000000001</v>
      </c>
      <c r="C307" s="11">
        <v>7.7145900000000003</v>
      </c>
      <c r="D307" s="11">
        <f t="shared" si="28"/>
        <v>7.6980050000000002</v>
      </c>
      <c r="E307" s="11">
        <f t="shared" si="29"/>
        <v>3.9181337467608657E-4</v>
      </c>
      <c r="F307" s="11">
        <f t="shared" si="30"/>
        <v>4.7119059104092642E-3</v>
      </c>
      <c r="G307" s="11">
        <f>(Tabla2[[#This Row],[Promedio simple]]/D295)-1</f>
        <v>-5.19994131402024E-4</v>
      </c>
      <c r="H307" s="11">
        <f t="shared" si="31"/>
        <v>5.4991018565964112E-4</v>
      </c>
      <c r="I307" s="11">
        <f t="shared" si="32"/>
        <v>6.6189173378041755E-3</v>
      </c>
      <c r="J307" s="11">
        <f t="shared" si="33"/>
        <v>5.4991018565964112E-4</v>
      </c>
      <c r="K307" s="11">
        <f t="shared" si="34"/>
        <v>6.6189173378041755E-3</v>
      </c>
      <c r="L307" s="11"/>
    </row>
    <row r="308" spans="1:12" x14ac:dyDescent="0.25">
      <c r="A308" s="15">
        <v>44013</v>
      </c>
      <c r="B308" s="11">
        <v>7.6795099999999996</v>
      </c>
      <c r="C308" s="11">
        <v>7.71225</v>
      </c>
      <c r="D308" s="11">
        <f t="shared" si="28"/>
        <v>7.6958799999999998</v>
      </c>
      <c r="E308" s="11">
        <f t="shared" si="29"/>
        <v>-2.7604554686577742E-4</v>
      </c>
      <c r="F308" s="11">
        <f t="shared" si="30"/>
        <v>-3.3075219117129073E-3</v>
      </c>
      <c r="G308" s="11">
        <f>(Tabla2[[#This Row],[Promedio simple]]/D296)-1</f>
        <v>3.0975813058067292E-3</v>
      </c>
      <c r="H308" s="11">
        <f t="shared" si="31"/>
        <v>-3.0332136899047235E-4</v>
      </c>
      <c r="I308" s="11">
        <f t="shared" si="32"/>
        <v>-3.6337903088887735E-3</v>
      </c>
      <c r="J308" s="11">
        <f t="shared" si="33"/>
        <v>-3.0332136899047235E-4</v>
      </c>
      <c r="K308" s="11">
        <f t="shared" si="34"/>
        <v>-3.6337903088887735E-3</v>
      </c>
      <c r="L308" s="11"/>
    </row>
    <row r="309" spans="1:12" x14ac:dyDescent="0.25">
      <c r="A309" s="15">
        <v>44044</v>
      </c>
      <c r="B309" s="11">
        <v>7.6889700000000003</v>
      </c>
      <c r="C309" s="11">
        <v>7.7207600000000003</v>
      </c>
      <c r="D309" s="11">
        <f t="shared" si="28"/>
        <v>7.7048649999999999</v>
      </c>
      <c r="E309" s="11">
        <f t="shared" si="29"/>
        <v>1.1675078093733582E-3</v>
      </c>
      <c r="F309" s="11">
        <f t="shared" si="30"/>
        <v>1.4100407657925862E-2</v>
      </c>
      <c r="G309" s="11">
        <f>(Tabla2[[#This Row],[Promedio simple]]/D297)-1</f>
        <v>4.5724820546051426E-3</v>
      </c>
      <c r="H309" s="11">
        <f t="shared" si="31"/>
        <v>1.1034393335278558E-3</v>
      </c>
      <c r="I309" s="11">
        <f t="shared" si="32"/>
        <v>1.3321928484659296E-2</v>
      </c>
      <c r="J309" s="11">
        <f t="shared" si="33"/>
        <v>1.1034393335278558E-3</v>
      </c>
      <c r="K309" s="11">
        <f t="shared" si="34"/>
        <v>1.3321928484659296E-2</v>
      </c>
      <c r="L309" s="11"/>
    </row>
    <row r="310" spans="1:12" x14ac:dyDescent="0.25">
      <c r="A310" s="15">
        <v>44075</v>
      </c>
      <c r="B310" s="11">
        <v>7.7428699999999999</v>
      </c>
      <c r="C310" s="11">
        <v>7.7782299999999998</v>
      </c>
      <c r="D310" s="11">
        <f t="shared" si="28"/>
        <v>7.7605500000000003</v>
      </c>
      <c r="E310" s="11">
        <f t="shared" si="29"/>
        <v>7.2272518726805846E-3</v>
      </c>
      <c r="F310" s="11">
        <f t="shared" si="30"/>
        <v>9.0258828427639548E-2</v>
      </c>
      <c r="G310" s="11">
        <f>(Tabla2[[#This Row],[Promedio simple]]/D298)-1</f>
        <v>6.5995042589372943E-3</v>
      </c>
      <c r="H310" s="11">
        <f t="shared" si="31"/>
        <v>7.4435677316739834E-3</v>
      </c>
      <c r="I310" s="11">
        <f t="shared" si="32"/>
        <v>9.3071926052289644E-2</v>
      </c>
      <c r="J310" s="11">
        <f t="shared" si="33"/>
        <v>7.4435677316739834E-3</v>
      </c>
      <c r="K310" s="11">
        <f t="shared" si="34"/>
        <v>9.3071926052289644E-2</v>
      </c>
      <c r="L310" s="11"/>
    </row>
    <row r="311" spans="1:12" x14ac:dyDescent="0.25">
      <c r="A311" s="15">
        <v>44105</v>
      </c>
      <c r="B311" s="11">
        <v>7.7643500000000003</v>
      </c>
      <c r="C311" s="11">
        <v>7.7979399999999996</v>
      </c>
      <c r="D311" s="11">
        <f t="shared" si="28"/>
        <v>7.7811450000000004</v>
      </c>
      <c r="E311" s="11">
        <f t="shared" si="29"/>
        <v>2.6538067533874443E-3</v>
      </c>
      <c r="F311" s="11">
        <f t="shared" si="30"/>
        <v>3.2314635042321349E-2</v>
      </c>
      <c r="G311" s="11">
        <f>(Tabla2[[#This Row],[Promedio simple]]/D299)-1</f>
        <v>3.3390284001160175E-3</v>
      </c>
      <c r="H311" s="11">
        <f t="shared" si="31"/>
        <v>2.5339955234031653E-3</v>
      </c>
      <c r="I311" s="11">
        <f t="shared" si="32"/>
        <v>3.083534121886089E-2</v>
      </c>
      <c r="J311" s="11">
        <f t="shared" si="33"/>
        <v>2.5339955234031653E-3</v>
      </c>
      <c r="K311" s="11">
        <f t="shared" si="34"/>
        <v>3.083534121886089E-2</v>
      </c>
      <c r="L311" s="11"/>
    </row>
    <row r="312" spans="1:12" x14ac:dyDescent="0.25">
      <c r="A312" s="15">
        <v>44136</v>
      </c>
      <c r="B312" s="11">
        <v>7.7685899999999997</v>
      </c>
      <c r="C312" s="11">
        <v>7.8068799999999996</v>
      </c>
      <c r="D312" s="11">
        <f t="shared" si="28"/>
        <v>7.7877349999999996</v>
      </c>
      <c r="E312" s="11">
        <f t="shared" si="29"/>
        <v>8.4691905882738894E-4</v>
      </c>
      <c r="F312" s="11">
        <f t="shared" si="30"/>
        <v>1.021050254949829E-2</v>
      </c>
      <c r="G312" s="11">
        <f>(Tabla2[[#This Row],[Promedio simple]]/D300)-1</f>
        <v>1.1074419972385341E-2</v>
      </c>
      <c r="H312" s="11">
        <f t="shared" si="31"/>
        <v>1.1464566282890498E-3</v>
      </c>
      <c r="I312" s="11">
        <f t="shared" si="32"/>
        <v>1.3844559850200833E-2</v>
      </c>
      <c r="J312" s="11">
        <f t="shared" si="33"/>
        <v>1.1464566282890498E-3</v>
      </c>
      <c r="K312" s="11">
        <f t="shared" si="34"/>
        <v>1.3844559850200833E-2</v>
      </c>
      <c r="L312" s="11"/>
    </row>
    <row r="313" spans="1:12" x14ac:dyDescent="0.25">
      <c r="A313" s="15">
        <v>44166</v>
      </c>
      <c r="B313" s="11">
        <v>7.7820299999999998</v>
      </c>
      <c r="C313" s="11">
        <v>7.8178200000000002</v>
      </c>
      <c r="D313" s="11">
        <f t="shared" si="28"/>
        <v>7.799925</v>
      </c>
      <c r="E313" s="11">
        <f t="shared" si="29"/>
        <v>1.5652818181410844E-3</v>
      </c>
      <c r="F313" s="11">
        <f t="shared" si="30"/>
        <v>1.8945935593685181E-2</v>
      </c>
      <c r="G313" s="11">
        <f>(Tabla2[[#This Row],[Promedio simple]]/D301)-1</f>
        <v>1.4652107569767869E-2</v>
      </c>
      <c r="H313" s="11">
        <f t="shared" si="31"/>
        <v>1.4013280593527799E-3</v>
      </c>
      <c r="I313" s="11">
        <f t="shared" si="32"/>
        <v>1.6946149566721136E-2</v>
      </c>
      <c r="J313" s="11">
        <f t="shared" si="33"/>
        <v>1.4013280593527799E-3</v>
      </c>
      <c r="K313" s="11">
        <f t="shared" si="34"/>
        <v>1.6946149566721136E-2</v>
      </c>
      <c r="L313" s="11"/>
    </row>
    <row r="314" spans="1:12" x14ac:dyDescent="0.25">
      <c r="A314" s="15">
        <v>44197</v>
      </c>
      <c r="B314" s="11">
        <v>7.7699199999999999</v>
      </c>
      <c r="C314" s="11">
        <v>7.8074500000000002</v>
      </c>
      <c r="D314" s="11">
        <f t="shared" si="28"/>
        <v>7.7886850000000001</v>
      </c>
      <c r="E314" s="11">
        <f t="shared" si="29"/>
        <v>-1.4410394971746676E-3</v>
      </c>
      <c r="F314" s="11">
        <f t="shared" si="30"/>
        <v>-1.7156074917646036E-2</v>
      </c>
      <c r="G314" s="11">
        <f>(Tabla2[[#This Row],[Promedio simple]]/D302)-1</f>
        <v>1.2784828808515725E-2</v>
      </c>
      <c r="H314" s="11">
        <f t="shared" si="31"/>
        <v>-1.3264567360210533E-3</v>
      </c>
      <c r="I314" s="11">
        <f t="shared" si="32"/>
        <v>-1.5801866584375768E-2</v>
      </c>
      <c r="J314" s="11">
        <f t="shared" si="33"/>
        <v>-1.3264567360210533E-3</v>
      </c>
      <c r="K314" s="11">
        <f t="shared" si="34"/>
        <v>-1.5801866584375768E-2</v>
      </c>
      <c r="L314" s="11"/>
    </row>
    <row r="315" spans="1:12" x14ac:dyDescent="0.25">
      <c r="A315" s="15">
        <v>44228</v>
      </c>
      <c r="B315" s="11">
        <v>7.7215499999999997</v>
      </c>
      <c r="C315" s="11">
        <v>7.7596400000000001</v>
      </c>
      <c r="D315" s="11">
        <f t="shared" si="28"/>
        <v>7.7405949999999999</v>
      </c>
      <c r="E315" s="11">
        <f t="shared" si="29"/>
        <v>-6.1743413682797677E-3</v>
      </c>
      <c r="F315" s="11">
        <f t="shared" si="30"/>
        <v>-7.1627083532401548E-2</v>
      </c>
      <c r="G315" s="11">
        <f>(Tabla2[[#This Row],[Promedio simple]]/D303)-1</f>
        <v>1.2210319567110606E-2</v>
      </c>
      <c r="H315" s="11">
        <f t="shared" si="31"/>
        <v>-6.1236383198098876E-3</v>
      </c>
      <c r="I315" s="11">
        <f t="shared" si="32"/>
        <v>-7.1058558697052798E-2</v>
      </c>
      <c r="J315" s="11">
        <f t="shared" si="33"/>
        <v>-6.1236383198098876E-3</v>
      </c>
      <c r="K315" s="11">
        <f t="shared" si="34"/>
        <v>-7.1058558697052798E-2</v>
      </c>
      <c r="L315" s="11"/>
    </row>
    <row r="316" spans="1:12" x14ac:dyDescent="0.25">
      <c r="A316" s="15">
        <v>44256</v>
      </c>
      <c r="B316" s="11">
        <v>7.7013299999999996</v>
      </c>
      <c r="C316" s="11">
        <v>7.7383600000000001</v>
      </c>
      <c r="D316" s="11">
        <f t="shared" si="28"/>
        <v>7.7198449999999994</v>
      </c>
      <c r="E316" s="11">
        <f t="shared" si="29"/>
        <v>-2.6806724806039961E-3</v>
      </c>
      <c r="F316" s="11">
        <f t="shared" si="30"/>
        <v>-3.1698005920469785E-2</v>
      </c>
      <c r="G316" s="11">
        <f>(Tabla2[[#This Row],[Promedio simple]]/D304)-1</f>
        <v>3.8320628057799677E-3</v>
      </c>
      <c r="H316" s="11">
        <f t="shared" si="31"/>
        <v>-2.7423952657597006E-3</v>
      </c>
      <c r="I316" s="11">
        <f t="shared" si="32"/>
        <v>-3.2416884475534813E-2</v>
      </c>
      <c r="J316" s="11">
        <f t="shared" si="33"/>
        <v>-2.7423952657597006E-3</v>
      </c>
      <c r="K316" s="11">
        <f t="shared" si="34"/>
        <v>-3.2416884475534813E-2</v>
      </c>
      <c r="L316" s="11"/>
    </row>
    <row r="317" spans="1:12" x14ac:dyDescent="0.25">
      <c r="A317" s="15">
        <v>44287</v>
      </c>
      <c r="B317" s="11">
        <v>7.6977200000000003</v>
      </c>
      <c r="C317" s="11">
        <v>7.7334199999999997</v>
      </c>
      <c r="D317" s="11">
        <f t="shared" si="28"/>
        <v>7.7155699999999996</v>
      </c>
      <c r="E317" s="11">
        <f t="shared" si="29"/>
        <v>-5.5376759507475004E-4</v>
      </c>
      <c r="F317" s="11">
        <f t="shared" si="30"/>
        <v>-6.625008989996295E-3</v>
      </c>
      <c r="G317" s="11">
        <f>(Tabla2[[#This Row],[Promedio simple]]/D305)-1</f>
        <v>8.8535812249590506E-4</v>
      </c>
      <c r="H317" s="11">
        <f t="shared" si="31"/>
        <v>-6.3837815764589134E-4</v>
      </c>
      <c r="I317" s="11">
        <f t="shared" si="32"/>
        <v>-7.6336982836109346E-3</v>
      </c>
      <c r="J317" s="11">
        <f t="shared" si="33"/>
        <v>-6.3837815764589134E-4</v>
      </c>
      <c r="K317" s="11">
        <f t="shared" si="34"/>
        <v>-7.6336982836109346E-3</v>
      </c>
      <c r="L317" s="11"/>
    </row>
    <row r="318" spans="1:12" x14ac:dyDescent="0.25">
      <c r="A318" s="15">
        <v>44317</v>
      </c>
      <c r="B318" s="11">
        <v>7.6959499999999998</v>
      </c>
      <c r="C318" s="11">
        <v>7.7309200000000002</v>
      </c>
      <c r="D318" s="11">
        <f t="shared" si="28"/>
        <v>7.7134350000000005</v>
      </c>
      <c r="E318" s="11">
        <f t="shared" si="29"/>
        <v>-2.7671319163702357E-4</v>
      </c>
      <c r="F318" s="11">
        <f t="shared" si="30"/>
        <v>-3.3155093255312629E-3</v>
      </c>
      <c r="G318" s="11">
        <f>(Tabla2[[#This Row],[Promedio simple]]/D306)-1</f>
        <v>2.3970141611620033E-3</v>
      </c>
      <c r="H318" s="11">
        <f t="shared" si="31"/>
        <v>-3.2327223919037529E-4</v>
      </c>
      <c r="I318" s="11">
        <f t="shared" si="32"/>
        <v>-3.872376971180147E-3</v>
      </c>
      <c r="J318" s="11">
        <f t="shared" si="33"/>
        <v>-3.2327223919037529E-4</v>
      </c>
      <c r="K318" s="11">
        <f t="shared" si="34"/>
        <v>-3.872376971180147E-3</v>
      </c>
      <c r="L318" s="11"/>
    </row>
    <row r="319" spans="1:12" x14ac:dyDescent="0.25">
      <c r="A319" s="15">
        <v>44348</v>
      </c>
      <c r="B319" s="11">
        <v>7.7190899999999996</v>
      </c>
      <c r="C319" s="11">
        <v>7.75692</v>
      </c>
      <c r="D319" s="11">
        <f t="shared" si="28"/>
        <v>7.7380049999999994</v>
      </c>
      <c r="E319" s="11">
        <f t="shared" si="29"/>
        <v>3.1853512734596467E-3</v>
      </c>
      <c r="F319" s="11">
        <f t="shared" si="30"/>
        <v>3.8901043453897888E-2</v>
      </c>
      <c r="G319" s="11">
        <f>(Tabla2[[#This Row],[Promedio simple]]/D307)-1</f>
        <v>5.1961514704133016E-3</v>
      </c>
      <c r="H319" s="11">
        <f t="shared" si="31"/>
        <v>3.3631184904254763E-3</v>
      </c>
      <c r="I319" s="11">
        <f t="shared" si="32"/>
        <v>4.1112351436915606E-2</v>
      </c>
      <c r="J319" s="11">
        <f t="shared" si="33"/>
        <v>3.3631184904254763E-3</v>
      </c>
      <c r="K319" s="11">
        <f t="shared" si="34"/>
        <v>4.1112351436915606E-2</v>
      </c>
      <c r="L319" s="11"/>
    </row>
    <row r="320" spans="1:12" x14ac:dyDescent="0.25">
      <c r="A320" s="15">
        <v>44378</v>
      </c>
      <c r="B320" s="11">
        <v>7.7266599999999999</v>
      </c>
      <c r="C320" s="11">
        <v>7.7615100000000004</v>
      </c>
      <c r="D320" s="11">
        <f t="shared" si="28"/>
        <v>7.7440850000000001</v>
      </c>
      <c r="E320" s="11">
        <f t="shared" si="29"/>
        <v>7.8573223976996509E-4</v>
      </c>
      <c r="F320" s="11">
        <f t="shared" si="30"/>
        <v>9.4696405463627897E-3</v>
      </c>
      <c r="G320" s="11">
        <f>(Tabla2[[#This Row],[Promedio simple]]/D308)-1</f>
        <v>6.2637411186245995E-3</v>
      </c>
      <c r="H320" s="11">
        <f t="shared" si="31"/>
        <v>5.9172970715182238E-4</v>
      </c>
      <c r="I320" s="11">
        <f t="shared" si="32"/>
        <v>7.1239116355643617E-3</v>
      </c>
      <c r="J320" s="11">
        <f t="shared" si="33"/>
        <v>5.9172970715182238E-4</v>
      </c>
      <c r="K320" s="11">
        <f t="shared" si="34"/>
        <v>7.1239116355643617E-3</v>
      </c>
      <c r="L320" s="11"/>
    </row>
    <row r="321" spans="1:12" x14ac:dyDescent="0.25">
      <c r="A321" s="15">
        <v>44409</v>
      </c>
      <c r="B321" s="11">
        <v>7.7201399999999998</v>
      </c>
      <c r="C321" s="11">
        <v>7.7525000000000004</v>
      </c>
      <c r="D321" s="11">
        <f t="shared" si="28"/>
        <v>7.7363200000000001</v>
      </c>
      <c r="E321" s="11">
        <f t="shared" si="29"/>
        <v>-1.0027007709755287E-3</v>
      </c>
      <c r="F321" s="11">
        <f t="shared" si="30"/>
        <v>-1.196627355628288E-2</v>
      </c>
      <c r="G321" s="11">
        <f>(Tabla2[[#This Row],[Promedio simple]]/D309)-1</f>
        <v>4.0824855464696164E-3</v>
      </c>
      <c r="H321" s="11">
        <f t="shared" si="31"/>
        <v>-1.1608565858962638E-3</v>
      </c>
      <c r="I321" s="11">
        <f t="shared" si="32"/>
        <v>-1.3841681483058754E-2</v>
      </c>
      <c r="J321" s="11">
        <f t="shared" si="33"/>
        <v>-1.1608565858962638E-3</v>
      </c>
      <c r="K321" s="11">
        <f t="shared" si="34"/>
        <v>-1.3841681483058754E-2</v>
      </c>
      <c r="L321" s="11"/>
    </row>
    <row r="322" spans="1:12" x14ac:dyDescent="0.25">
      <c r="A322" s="15">
        <v>44440</v>
      </c>
      <c r="B322" s="11">
        <v>7.7136699999999996</v>
      </c>
      <c r="C322" s="11">
        <v>7.7483500000000003</v>
      </c>
      <c r="D322" s="11">
        <f t="shared" si="28"/>
        <v>7.7310099999999995</v>
      </c>
      <c r="E322" s="11">
        <f t="shared" si="29"/>
        <v>-6.8637284910666452E-4</v>
      </c>
      <c r="F322" s="11">
        <f t="shared" si="30"/>
        <v>-8.2054521103475109E-3</v>
      </c>
      <c r="G322" s="11">
        <f>(Tabla2[[#This Row],[Promedio simple]]/D310)-1</f>
        <v>-3.8064312452081861E-3</v>
      </c>
      <c r="H322" s="11">
        <f t="shared" si="31"/>
        <v>-5.3531118993876969E-4</v>
      </c>
      <c r="I322" s="11">
        <f t="shared" si="32"/>
        <v>-6.4048551535313969E-3</v>
      </c>
      <c r="J322" s="11">
        <f t="shared" si="33"/>
        <v>-5.3531118993876969E-4</v>
      </c>
      <c r="K322" s="11">
        <f t="shared" si="34"/>
        <v>-6.4048551535313969E-3</v>
      </c>
      <c r="L322" s="11"/>
    </row>
    <row r="323" spans="1:12" x14ac:dyDescent="0.25">
      <c r="A323" s="15">
        <v>44470</v>
      </c>
      <c r="B323" s="11">
        <v>7.7142099999999996</v>
      </c>
      <c r="C323" s="11">
        <v>7.7479100000000001</v>
      </c>
      <c r="D323" s="11">
        <f t="shared" ref="D323:D331" si="35">AVERAGE(B323:C323)</f>
        <v>7.7310599999999994</v>
      </c>
      <c r="E323" s="11">
        <f t="shared" si="29"/>
        <v>6.4674602671122017E-6</v>
      </c>
      <c r="F323" s="11">
        <f t="shared" si="30"/>
        <v>7.7612283916117519E-5</v>
      </c>
      <c r="G323" s="11">
        <f>(Tabla2[[#This Row],[Promedio simple]]/D311)-1</f>
        <v>-6.4367133628792095E-3</v>
      </c>
      <c r="H323" s="11">
        <f t="shared" si="31"/>
        <v>-5.6786283531340409E-5</v>
      </c>
      <c r="I323" s="11">
        <f t="shared" si="32"/>
        <v>-6.8122261364511605E-4</v>
      </c>
      <c r="J323" s="11">
        <f t="shared" si="33"/>
        <v>-5.6786283531340409E-5</v>
      </c>
      <c r="K323" s="11">
        <f t="shared" si="34"/>
        <v>-6.8122261364511605E-4</v>
      </c>
      <c r="L323" s="11"/>
    </row>
    <row r="324" spans="1:12" x14ac:dyDescent="0.25">
      <c r="A324" s="15">
        <v>44501</v>
      </c>
      <c r="B324" s="11">
        <v>7.7127800000000004</v>
      </c>
      <c r="C324" s="11">
        <v>7.74716</v>
      </c>
      <c r="D324" s="11">
        <f t="shared" si="35"/>
        <v>7.7299699999999998</v>
      </c>
      <c r="E324" s="11">
        <f t="shared" ref="E324:E331" si="36">D324/D323-1</f>
        <v>-1.4098972197851278E-4</v>
      </c>
      <c r="F324" s="11">
        <f t="shared" ref="F324:F331" si="37">((1+E324)^12)-1</f>
        <v>-1.6905653254080111E-3</v>
      </c>
      <c r="G324" s="11">
        <f>(Tabla2[[#This Row],[Promedio simple]]/D312)-1</f>
        <v>-7.4174326681634151E-3</v>
      </c>
      <c r="H324" s="11">
        <f t="shared" ref="H324:H331" si="38">C324/C323-1</f>
        <v>-9.6800298403088014E-5</v>
      </c>
      <c r="I324" s="11">
        <f t="shared" ref="I324:I331" si="39">((1+H324)^12)-1</f>
        <v>-1.1609853406914228E-3</v>
      </c>
      <c r="J324" s="11">
        <f t="shared" ref="J324:J331" si="40">(C324/C323)-1</f>
        <v>-9.6800298403088014E-5</v>
      </c>
      <c r="K324" s="11">
        <f t="shared" ref="K324:K331" si="41">((1+J324)^12)-1</f>
        <v>-1.1609853406914228E-3</v>
      </c>
      <c r="L324" s="11"/>
    </row>
    <row r="325" spans="1:12" x14ac:dyDescent="0.25">
      <c r="A325" s="15">
        <v>44531</v>
      </c>
      <c r="B325" s="11">
        <v>7.7076200000000004</v>
      </c>
      <c r="C325" s="11">
        <v>7.7405400000000002</v>
      </c>
      <c r="D325" s="11">
        <f t="shared" si="35"/>
        <v>7.7240800000000007</v>
      </c>
      <c r="E325" s="11">
        <f t="shared" si="36"/>
        <v>-7.6196932200245371E-4</v>
      </c>
      <c r="F325" s="11">
        <f t="shared" si="37"/>
        <v>-9.1054096064290269E-3</v>
      </c>
      <c r="G325" s="11">
        <f>(Tabla2[[#This Row],[Promedio simple]]/D313)-1</f>
        <v>-9.7238114469048176E-3</v>
      </c>
      <c r="H325" s="11">
        <f t="shared" si="38"/>
        <v>-8.5450668373954208E-4</v>
      </c>
      <c r="I325" s="11">
        <f t="shared" si="39"/>
        <v>-1.0206025218855608E-2</v>
      </c>
      <c r="J325" s="11">
        <f t="shared" si="40"/>
        <v>-8.5450668373954208E-4</v>
      </c>
      <c r="K325" s="11">
        <f t="shared" si="41"/>
        <v>-1.0206025218855608E-2</v>
      </c>
      <c r="L325" s="11"/>
    </row>
    <row r="326" spans="1:12" x14ac:dyDescent="0.25">
      <c r="A326" s="15">
        <v>44562</v>
      </c>
      <c r="B326" s="11">
        <v>7.6808199999999998</v>
      </c>
      <c r="C326" s="11">
        <v>7.7161299999999997</v>
      </c>
      <c r="D326" s="11">
        <f t="shared" si="35"/>
        <v>7.6984750000000002</v>
      </c>
      <c r="E326" s="11">
        <f t="shared" si="36"/>
        <v>-3.3149578978985961E-3</v>
      </c>
      <c r="F326" s="11">
        <f t="shared" si="37"/>
        <v>-3.9062179025275645E-2</v>
      </c>
      <c r="G326" s="11">
        <f>(Tabla2[[#This Row],[Promedio simple]]/D314)-1</f>
        <v>-1.1582186209867285E-2</v>
      </c>
      <c r="H326" s="11">
        <f t="shared" si="38"/>
        <v>-3.1535267565312441E-3</v>
      </c>
      <c r="I326" s="11">
        <f t="shared" si="39"/>
        <v>-3.7192819538419464E-2</v>
      </c>
      <c r="J326" s="11">
        <f t="shared" si="40"/>
        <v>-3.1535267565312441E-3</v>
      </c>
      <c r="K326" s="11">
        <f t="shared" si="41"/>
        <v>-3.7192819538419464E-2</v>
      </c>
      <c r="L326" s="11"/>
    </row>
    <row r="327" spans="1:12" x14ac:dyDescent="0.25">
      <c r="A327" s="15">
        <v>44593</v>
      </c>
      <c r="B327" s="11">
        <v>7.6795999999999998</v>
      </c>
      <c r="C327" s="11">
        <v>7.7188100000000004</v>
      </c>
      <c r="D327" s="11">
        <f t="shared" si="35"/>
        <v>7.6992050000000001</v>
      </c>
      <c r="E327" s="11">
        <f t="shared" si="36"/>
        <v>9.4823974878144313E-5</v>
      </c>
      <c r="F327" s="11">
        <f t="shared" si="37"/>
        <v>1.1384813308432662E-3</v>
      </c>
      <c r="G327" s="11">
        <f>(Tabla2[[#This Row],[Promedio simple]]/D315)-1</f>
        <v>-5.3471341673346773E-3</v>
      </c>
      <c r="H327" s="11">
        <f t="shared" si="38"/>
        <v>3.4732437115514436E-4</v>
      </c>
      <c r="I327" s="11">
        <f t="shared" si="39"/>
        <v>4.1758635373352337E-3</v>
      </c>
      <c r="J327" s="11">
        <f t="shared" si="40"/>
        <v>3.4732437115514436E-4</v>
      </c>
      <c r="K327" s="11">
        <f t="shared" si="41"/>
        <v>4.1758635373352337E-3</v>
      </c>
      <c r="L327" s="11"/>
    </row>
    <row r="328" spans="1:12" x14ac:dyDescent="0.25">
      <c r="A328" s="15">
        <v>44621</v>
      </c>
      <c r="B328" s="11">
        <v>7.6729200000000004</v>
      </c>
      <c r="C328" s="11">
        <v>7.70953</v>
      </c>
      <c r="D328" s="11">
        <f t="shared" si="35"/>
        <v>7.6912250000000002</v>
      </c>
      <c r="E328" s="11">
        <f t="shared" si="36"/>
        <v>-1.0364706485929132E-3</v>
      </c>
      <c r="F328" s="11">
        <f t="shared" si="37"/>
        <v>-1.2366990259217614E-2</v>
      </c>
      <c r="G328" s="11">
        <f>(Tabla2[[#This Row],[Promedio simple]]/D316)-1</f>
        <v>-3.7073283207109675E-3</v>
      </c>
      <c r="H328" s="11">
        <f t="shared" si="38"/>
        <v>-1.2022578609915957E-3</v>
      </c>
      <c r="I328" s="11">
        <f t="shared" si="39"/>
        <v>-1.4332077627973061E-2</v>
      </c>
      <c r="J328" s="11">
        <f t="shared" si="40"/>
        <v>-1.2022578609915957E-3</v>
      </c>
      <c r="K328" s="11">
        <f t="shared" si="41"/>
        <v>-1.4332077627973061E-2</v>
      </c>
      <c r="L328" s="11"/>
    </row>
    <row r="329" spans="1:12" x14ac:dyDescent="0.25">
      <c r="A329" s="15">
        <v>44652</v>
      </c>
      <c r="B329" s="11">
        <v>7.6450199999999997</v>
      </c>
      <c r="C329" s="11">
        <v>7.6767099999999999</v>
      </c>
      <c r="D329" s="11">
        <f t="shared" si="35"/>
        <v>7.6608649999999994</v>
      </c>
      <c r="E329" s="11">
        <f t="shared" si="36"/>
        <v>-3.9473555902994617E-3</v>
      </c>
      <c r="F329" s="11">
        <f t="shared" si="37"/>
        <v>-4.6353292352895537E-2</v>
      </c>
      <c r="G329" s="11">
        <f>(Tabla2[[#This Row],[Promedio simple]]/D317)-1</f>
        <v>-7.0902085004737048E-3</v>
      </c>
      <c r="H329" s="11">
        <f t="shared" si="38"/>
        <v>-4.2570688485550345E-3</v>
      </c>
      <c r="I329" s="11">
        <f t="shared" si="39"/>
        <v>-4.990554363699351E-2</v>
      </c>
      <c r="J329" s="11">
        <f t="shared" si="40"/>
        <v>-4.2570688485550345E-3</v>
      </c>
      <c r="K329" s="11">
        <f t="shared" si="41"/>
        <v>-4.990554363699351E-2</v>
      </c>
      <c r="L329" s="11"/>
    </row>
    <row r="330" spans="1:12" x14ac:dyDescent="0.25">
      <c r="A330" s="15">
        <v>44682</v>
      </c>
      <c r="B330" s="11">
        <v>7.6534300000000002</v>
      </c>
      <c r="C330" s="11">
        <v>7.6876800000000003</v>
      </c>
      <c r="D330" s="11">
        <f t="shared" si="35"/>
        <v>7.6705550000000002</v>
      </c>
      <c r="E330" s="11">
        <f t="shared" si="36"/>
        <v>1.2648702202688877E-3</v>
      </c>
      <c r="F330" s="11">
        <f t="shared" si="37"/>
        <v>1.5284482298887569E-2</v>
      </c>
      <c r="G330" s="11">
        <f>(Tabla2[[#This Row],[Promedio simple]]/D318)-1</f>
        <v>-5.5591315671941199E-3</v>
      </c>
      <c r="H330" s="11">
        <f t="shared" si="38"/>
        <v>1.4289975783896569E-3</v>
      </c>
      <c r="I330" s="11">
        <f t="shared" si="39"/>
        <v>1.7283389232307433E-2</v>
      </c>
      <c r="J330" s="11">
        <f t="shared" si="40"/>
        <v>1.4289975783896569E-3</v>
      </c>
      <c r="K330" s="11">
        <f t="shared" si="41"/>
        <v>1.7283389232307433E-2</v>
      </c>
      <c r="L330" s="11"/>
    </row>
    <row r="331" spans="1:12" x14ac:dyDescent="0.25">
      <c r="A331" s="15">
        <v>44713</v>
      </c>
      <c r="B331" s="11">
        <v>7.71854</v>
      </c>
      <c r="C331" s="11">
        <v>7.7571000000000003</v>
      </c>
      <c r="D331" s="11">
        <f t="shared" si="35"/>
        <v>7.7378200000000001</v>
      </c>
      <c r="E331" s="11">
        <f t="shared" si="36"/>
        <v>8.7692481182912729E-3</v>
      </c>
      <c r="F331" s="11">
        <f t="shared" si="37"/>
        <v>0.11045768474318551</v>
      </c>
      <c r="G331" s="11">
        <f>(Tabla2[[#This Row],[Promedio simple]]/D319)-1</f>
        <v>-2.390797111129217E-5</v>
      </c>
      <c r="H331" s="11">
        <f t="shared" si="38"/>
        <v>9.0300324675325339E-3</v>
      </c>
      <c r="I331" s="11">
        <f t="shared" si="39"/>
        <v>0.11390745792882839</v>
      </c>
      <c r="J331" s="11">
        <f t="shared" si="40"/>
        <v>9.0300324675325339E-3</v>
      </c>
      <c r="K331" s="11">
        <f t="shared" si="41"/>
        <v>0.11390745792882839</v>
      </c>
      <c r="L331" s="11"/>
    </row>
  </sheetData>
  <pageMargins left="0.7" right="0.7" top="0.75" bottom="0.75" header="0.3" footer="0.3"/>
  <ignoredErrors>
    <ignoredError sqref="D2:D331" formulaRange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5000-E474-4462-964D-39EE6A92CF5A}">
  <dimension ref="A1:B392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t="s">
        <v>11</v>
      </c>
      <c r="B1" t="s">
        <v>53</v>
      </c>
    </row>
    <row r="2" spans="1:2" x14ac:dyDescent="0.25">
      <c r="A2" s="4">
        <v>32813</v>
      </c>
      <c r="B2">
        <v>3.2126904000000001</v>
      </c>
    </row>
    <row r="3" spans="1:2" x14ac:dyDescent="0.25">
      <c r="A3" s="4">
        <v>32843</v>
      </c>
      <c r="B3">
        <v>3.405490645</v>
      </c>
    </row>
    <row r="4" spans="1:2" x14ac:dyDescent="0.25">
      <c r="A4" s="4">
        <v>32874</v>
      </c>
      <c r="B4">
        <v>3.5314779029999999</v>
      </c>
    </row>
    <row r="5" spans="1:2" x14ac:dyDescent="0.25">
      <c r="A5" s="4">
        <v>32905</v>
      </c>
      <c r="B5">
        <v>3.7857566070000002</v>
      </c>
    </row>
    <row r="6" spans="1:2" x14ac:dyDescent="0.25">
      <c r="A6" s="4">
        <v>32933</v>
      </c>
      <c r="B6">
        <v>3.8925238709999999</v>
      </c>
    </row>
    <row r="7" spans="1:2" x14ac:dyDescent="0.25">
      <c r="A7" s="4">
        <v>32964</v>
      </c>
      <c r="B7">
        <v>4.1945346670000001</v>
      </c>
    </row>
    <row r="8" spans="1:2" x14ac:dyDescent="0.25">
      <c r="A8" s="4">
        <v>32994</v>
      </c>
      <c r="B8">
        <v>4.2848050000000004</v>
      </c>
    </row>
    <row r="9" spans="1:2" x14ac:dyDescent="0.25">
      <c r="A9" s="4">
        <v>33025</v>
      </c>
      <c r="B9">
        <v>4.2950410000000003</v>
      </c>
    </row>
    <row r="10" spans="1:2" x14ac:dyDescent="0.25">
      <c r="A10" s="4">
        <v>33055</v>
      </c>
      <c r="B10">
        <v>4.2630551609999996</v>
      </c>
    </row>
    <row r="11" spans="1:2" x14ac:dyDescent="0.25">
      <c r="A11" s="4">
        <v>33086</v>
      </c>
      <c r="B11">
        <v>4.3704082260000003</v>
      </c>
    </row>
    <row r="12" spans="1:2" x14ac:dyDescent="0.25">
      <c r="A12" s="4">
        <v>33117</v>
      </c>
      <c r="B12">
        <v>5.5944986669999999</v>
      </c>
    </row>
    <row r="13" spans="1:2" x14ac:dyDescent="0.25">
      <c r="A13" s="4">
        <v>33147</v>
      </c>
      <c r="B13">
        <v>5.3230080649999998</v>
      </c>
    </row>
    <row r="14" spans="1:2" x14ac:dyDescent="0.25">
      <c r="A14" s="4">
        <v>33178</v>
      </c>
      <c r="B14">
        <v>4.9916738330000001</v>
      </c>
    </row>
    <row r="15" spans="1:2" x14ac:dyDescent="0.25">
      <c r="A15" s="4">
        <v>33208</v>
      </c>
      <c r="B15">
        <v>4.9662640319999998</v>
      </c>
    </row>
    <row r="16" spans="1:2" x14ac:dyDescent="0.25">
      <c r="A16" s="4">
        <v>33239</v>
      </c>
      <c r="B16">
        <v>5.0190330650000003</v>
      </c>
    </row>
    <row r="17" spans="1:2" x14ac:dyDescent="0.25">
      <c r="A17" s="4">
        <v>33270</v>
      </c>
      <c r="B17">
        <v>5.0715414289999998</v>
      </c>
    </row>
    <row r="18" spans="1:2" x14ac:dyDescent="0.25">
      <c r="A18" s="4">
        <v>33298</v>
      </c>
      <c r="B18">
        <v>5.0590091939999997</v>
      </c>
    </row>
    <row r="19" spans="1:2" x14ac:dyDescent="0.25">
      <c r="A19" s="4">
        <v>33329</v>
      </c>
      <c r="B19">
        <v>4.9998211670000003</v>
      </c>
    </row>
    <row r="20" spans="1:2" x14ac:dyDescent="0.25">
      <c r="A20" s="4">
        <v>33359</v>
      </c>
      <c r="B20">
        <v>4.951517258</v>
      </c>
    </row>
    <row r="21" spans="1:2" x14ac:dyDescent="0.25">
      <c r="A21" s="4">
        <v>33390</v>
      </c>
      <c r="B21">
        <v>4.9264390000000002</v>
      </c>
    </row>
    <row r="22" spans="1:2" x14ac:dyDescent="0.25">
      <c r="A22" s="4">
        <v>33420</v>
      </c>
      <c r="B22">
        <v>4.9805211290000004</v>
      </c>
    </row>
    <row r="23" spans="1:2" x14ac:dyDescent="0.25">
      <c r="A23" s="4">
        <v>33451</v>
      </c>
      <c r="B23">
        <v>5.0256066129999999</v>
      </c>
    </row>
    <row r="24" spans="1:2" x14ac:dyDescent="0.25">
      <c r="A24" s="4">
        <v>33482</v>
      </c>
      <c r="B24">
        <v>5.0059796670000001</v>
      </c>
    </row>
    <row r="25" spans="1:2" x14ac:dyDescent="0.25">
      <c r="A25" s="4">
        <v>33512</v>
      </c>
      <c r="B25">
        <v>5.0849101609999998</v>
      </c>
    </row>
    <row r="26" spans="1:2" x14ac:dyDescent="0.25">
      <c r="A26" s="4">
        <v>33543</v>
      </c>
      <c r="B26">
        <v>5.083885167</v>
      </c>
    </row>
    <row r="27" spans="1:2" x14ac:dyDescent="0.25">
      <c r="A27" s="4">
        <v>33573</v>
      </c>
      <c r="B27">
        <v>5.0563582260000004</v>
      </c>
    </row>
    <row r="28" spans="1:2" x14ac:dyDescent="0.25">
      <c r="A28" s="4">
        <v>33604</v>
      </c>
      <c r="B28">
        <v>5.0765788709999997</v>
      </c>
    </row>
    <row r="29" spans="1:2" x14ac:dyDescent="0.25">
      <c r="A29" s="4">
        <v>33635</v>
      </c>
      <c r="B29">
        <v>5.151932586</v>
      </c>
    </row>
    <row r="30" spans="1:2" x14ac:dyDescent="0.25">
      <c r="A30" s="4">
        <v>33664</v>
      </c>
      <c r="B30">
        <v>5.1376251609999999</v>
      </c>
    </row>
    <row r="31" spans="1:2" x14ac:dyDescent="0.25">
      <c r="A31" s="4">
        <v>33695</v>
      </c>
      <c r="B31">
        <v>5.0586713330000004</v>
      </c>
    </row>
    <row r="32" spans="1:2" x14ac:dyDescent="0.25">
      <c r="A32" s="4">
        <v>33725</v>
      </c>
      <c r="B32">
        <v>5.0074338709999999</v>
      </c>
    </row>
    <row r="33" spans="1:2" x14ac:dyDescent="0.25">
      <c r="A33" s="4">
        <v>33756</v>
      </c>
      <c r="B33">
        <v>5.0834391669999999</v>
      </c>
    </row>
    <row r="34" spans="1:2" x14ac:dyDescent="0.25">
      <c r="A34" s="4">
        <v>33786</v>
      </c>
      <c r="B34">
        <v>5.151700323</v>
      </c>
    </row>
    <row r="35" spans="1:2" x14ac:dyDescent="0.25">
      <c r="A35" s="4">
        <v>33817</v>
      </c>
      <c r="B35">
        <v>5.2262648389999997</v>
      </c>
    </row>
    <row r="36" spans="1:2" x14ac:dyDescent="0.25">
      <c r="A36" s="4">
        <v>33848</v>
      </c>
      <c r="B36">
        <v>5.2935350000000003</v>
      </c>
    </row>
    <row r="37" spans="1:2" x14ac:dyDescent="0.25">
      <c r="A37" s="4">
        <v>33878</v>
      </c>
      <c r="B37">
        <v>5.3123970969999998</v>
      </c>
    </row>
    <row r="38" spans="1:2" x14ac:dyDescent="0.25">
      <c r="A38" s="4">
        <v>33909</v>
      </c>
      <c r="B38">
        <v>5.2944341670000004</v>
      </c>
    </row>
    <row r="39" spans="1:2" x14ac:dyDescent="0.25">
      <c r="A39" s="4">
        <v>33939</v>
      </c>
      <c r="B39">
        <v>5.323835484</v>
      </c>
    </row>
    <row r="40" spans="1:2" x14ac:dyDescent="0.25">
      <c r="A40" s="4">
        <v>33970</v>
      </c>
      <c r="B40">
        <v>5.2811945160000002</v>
      </c>
    </row>
    <row r="41" spans="1:2" x14ac:dyDescent="0.25">
      <c r="A41" s="4">
        <v>34001</v>
      </c>
      <c r="B41">
        <v>5.3538575000000002</v>
      </c>
    </row>
    <row r="42" spans="1:2" x14ac:dyDescent="0.25">
      <c r="A42" s="4">
        <v>34029</v>
      </c>
      <c r="B42">
        <v>5.4273538710000002</v>
      </c>
    </row>
    <row r="43" spans="1:2" x14ac:dyDescent="0.25">
      <c r="A43" s="4">
        <v>34060</v>
      </c>
      <c r="B43">
        <v>5.4895449999999997</v>
      </c>
    </row>
    <row r="44" spans="1:2" x14ac:dyDescent="0.25">
      <c r="A44" s="4">
        <v>34090</v>
      </c>
      <c r="B44">
        <v>5.5537893550000001</v>
      </c>
    </row>
    <row r="45" spans="1:2" x14ac:dyDescent="0.25">
      <c r="A45" s="4">
        <v>34121</v>
      </c>
      <c r="B45">
        <v>5.6335949999999997</v>
      </c>
    </row>
    <row r="46" spans="1:2" x14ac:dyDescent="0.25">
      <c r="A46" s="4">
        <v>34151</v>
      </c>
      <c r="B46">
        <v>5.6969748390000001</v>
      </c>
    </row>
    <row r="47" spans="1:2" x14ac:dyDescent="0.25">
      <c r="A47" s="4">
        <v>34182</v>
      </c>
      <c r="B47">
        <v>5.7677570969999996</v>
      </c>
    </row>
    <row r="48" spans="1:2" x14ac:dyDescent="0.25">
      <c r="A48" s="4">
        <v>34213</v>
      </c>
      <c r="B48">
        <v>5.83962</v>
      </c>
    </row>
    <row r="49" spans="1:2" x14ac:dyDescent="0.25">
      <c r="A49" s="4">
        <v>34243</v>
      </c>
      <c r="B49">
        <v>5.8598058059999998</v>
      </c>
    </row>
    <row r="50" spans="1:2" x14ac:dyDescent="0.25">
      <c r="A50" s="4">
        <v>34274</v>
      </c>
      <c r="B50">
        <v>5.852102833</v>
      </c>
    </row>
    <row r="51" spans="1:2" x14ac:dyDescent="0.25">
      <c r="A51" s="4">
        <v>34304</v>
      </c>
      <c r="B51">
        <v>5.7888832260000003</v>
      </c>
    </row>
    <row r="52" spans="1:2" x14ac:dyDescent="0.25">
      <c r="A52" s="4">
        <v>34335</v>
      </c>
      <c r="B52">
        <v>5.8526201609999999</v>
      </c>
    </row>
    <row r="53" spans="1:2" x14ac:dyDescent="0.25">
      <c r="A53" s="4">
        <v>34366</v>
      </c>
      <c r="B53">
        <v>5.8542501790000001</v>
      </c>
    </row>
    <row r="54" spans="1:2" x14ac:dyDescent="0.25">
      <c r="A54" s="4">
        <v>34394</v>
      </c>
      <c r="B54">
        <v>5.8283046770000002</v>
      </c>
    </row>
    <row r="55" spans="1:2" x14ac:dyDescent="0.25">
      <c r="A55" s="4">
        <v>34425</v>
      </c>
      <c r="B55">
        <v>5.796611833</v>
      </c>
    </row>
    <row r="56" spans="1:2" x14ac:dyDescent="0.25">
      <c r="A56" s="4">
        <v>34455</v>
      </c>
      <c r="B56">
        <v>5.7511153229999996</v>
      </c>
    </row>
    <row r="57" spans="1:2" x14ac:dyDescent="0.25">
      <c r="A57" s="4">
        <v>34486</v>
      </c>
      <c r="B57">
        <v>5.734101667</v>
      </c>
    </row>
    <row r="58" spans="1:2" x14ac:dyDescent="0.25">
      <c r="A58" s="4">
        <v>34516</v>
      </c>
      <c r="B58">
        <v>5.6743767739999997</v>
      </c>
    </row>
    <row r="59" spans="1:2" x14ac:dyDescent="0.25">
      <c r="A59" s="4">
        <v>34547</v>
      </c>
      <c r="B59">
        <v>5.6549503229999996</v>
      </c>
    </row>
    <row r="60" spans="1:2" x14ac:dyDescent="0.25">
      <c r="A60" s="4">
        <v>34578</v>
      </c>
      <c r="B60">
        <v>5.7996636669999999</v>
      </c>
    </row>
    <row r="61" spans="1:2" x14ac:dyDescent="0.25">
      <c r="A61" s="4">
        <v>34608</v>
      </c>
      <c r="B61">
        <v>5.7831261290000002</v>
      </c>
    </row>
    <row r="62" spans="1:2" x14ac:dyDescent="0.25">
      <c r="A62" s="4">
        <v>34639</v>
      </c>
      <c r="B62">
        <v>5.7566465000000004</v>
      </c>
    </row>
    <row r="63" spans="1:2" x14ac:dyDescent="0.25">
      <c r="A63" s="4">
        <v>34669</v>
      </c>
      <c r="B63">
        <v>5.6407041939999996</v>
      </c>
    </row>
    <row r="64" spans="1:2" x14ac:dyDescent="0.25">
      <c r="A64" s="4">
        <v>34700</v>
      </c>
      <c r="B64">
        <v>5.727137097</v>
      </c>
    </row>
    <row r="65" spans="1:2" x14ac:dyDescent="0.25">
      <c r="A65" s="4">
        <v>34731</v>
      </c>
      <c r="B65">
        <v>5.7186983930000004</v>
      </c>
    </row>
    <row r="66" spans="1:2" x14ac:dyDescent="0.25">
      <c r="A66" s="4">
        <v>34759</v>
      </c>
      <c r="B66">
        <v>5.6863227419999998</v>
      </c>
    </row>
    <row r="67" spans="1:2" x14ac:dyDescent="0.25">
      <c r="A67" s="4">
        <v>34790</v>
      </c>
      <c r="B67">
        <v>5.7346111669999997</v>
      </c>
    </row>
    <row r="68" spans="1:2" x14ac:dyDescent="0.25">
      <c r="A68" s="4">
        <v>34820</v>
      </c>
      <c r="B68">
        <v>5.7333111289999996</v>
      </c>
    </row>
    <row r="69" spans="1:2" x14ac:dyDescent="0.25">
      <c r="A69" s="4">
        <v>34851</v>
      </c>
      <c r="B69">
        <v>5.7534316670000001</v>
      </c>
    </row>
    <row r="70" spans="1:2" x14ac:dyDescent="0.25">
      <c r="A70" s="4">
        <v>34881</v>
      </c>
      <c r="B70">
        <v>5.7649938709999997</v>
      </c>
    </row>
    <row r="71" spans="1:2" x14ac:dyDescent="0.25">
      <c r="A71" s="4">
        <v>34912</v>
      </c>
      <c r="B71">
        <v>5.793704677</v>
      </c>
    </row>
    <row r="72" spans="1:2" x14ac:dyDescent="0.25">
      <c r="A72" s="4">
        <v>34943</v>
      </c>
      <c r="B72">
        <v>5.8796953329999999</v>
      </c>
    </row>
    <row r="73" spans="1:2" x14ac:dyDescent="0.25">
      <c r="A73" s="4">
        <v>34973</v>
      </c>
      <c r="B73">
        <v>5.9507058060000002</v>
      </c>
    </row>
    <row r="74" spans="1:2" x14ac:dyDescent="0.25">
      <c r="A74" s="4">
        <v>35004</v>
      </c>
      <c r="B74">
        <v>6.0058328330000004</v>
      </c>
    </row>
    <row r="75" spans="1:2" x14ac:dyDescent="0.25">
      <c r="A75" s="4">
        <v>35034</v>
      </c>
      <c r="B75">
        <v>5.935167742</v>
      </c>
    </row>
    <row r="76" spans="1:2" x14ac:dyDescent="0.25">
      <c r="A76" s="4">
        <v>35065</v>
      </c>
      <c r="B76">
        <v>6.087687742</v>
      </c>
    </row>
    <row r="77" spans="1:2" x14ac:dyDescent="0.25">
      <c r="A77" s="4">
        <v>35096</v>
      </c>
      <c r="B77">
        <v>6.1588286209999996</v>
      </c>
    </row>
    <row r="78" spans="1:2" x14ac:dyDescent="0.25">
      <c r="A78" s="4">
        <v>35125</v>
      </c>
      <c r="B78">
        <v>6.1886303229999999</v>
      </c>
    </row>
    <row r="79" spans="1:2" x14ac:dyDescent="0.25">
      <c r="A79" s="4">
        <v>35156</v>
      </c>
      <c r="B79">
        <v>6.1451609999999999</v>
      </c>
    </row>
    <row r="80" spans="1:2" x14ac:dyDescent="0.25">
      <c r="A80" s="4">
        <v>35186</v>
      </c>
      <c r="B80">
        <v>6.0825895159999996</v>
      </c>
    </row>
    <row r="81" spans="1:2" x14ac:dyDescent="0.25">
      <c r="A81" s="4">
        <v>35217</v>
      </c>
      <c r="B81">
        <v>6.1319206670000002</v>
      </c>
    </row>
    <row r="82" spans="1:2" x14ac:dyDescent="0.25">
      <c r="A82" s="4">
        <v>35247</v>
      </c>
      <c r="B82">
        <v>6.0998646770000002</v>
      </c>
    </row>
    <row r="83" spans="1:2" x14ac:dyDescent="0.25">
      <c r="A83" s="4">
        <v>35278</v>
      </c>
      <c r="B83">
        <v>6.0812582260000001</v>
      </c>
    </row>
    <row r="84" spans="1:2" x14ac:dyDescent="0.25">
      <c r="A84" s="4">
        <v>35309</v>
      </c>
      <c r="B84">
        <v>6.052937333</v>
      </c>
    </row>
    <row r="85" spans="1:2" x14ac:dyDescent="0.25">
      <c r="A85" s="4">
        <v>35339</v>
      </c>
      <c r="B85">
        <v>6.0513262900000004</v>
      </c>
    </row>
    <row r="86" spans="1:2" x14ac:dyDescent="0.25">
      <c r="A86" s="4">
        <v>35370</v>
      </c>
      <c r="B86">
        <v>6.0244491670000002</v>
      </c>
    </row>
    <row r="87" spans="1:2" x14ac:dyDescent="0.25">
      <c r="A87" s="4">
        <v>35400</v>
      </c>
      <c r="B87">
        <v>6.001226935</v>
      </c>
    </row>
    <row r="88" spans="1:2" x14ac:dyDescent="0.25">
      <c r="A88" s="4">
        <v>35431</v>
      </c>
      <c r="B88">
        <v>6.0395835480000004</v>
      </c>
    </row>
    <row r="89" spans="1:2" x14ac:dyDescent="0.25">
      <c r="A89" s="4">
        <v>35462</v>
      </c>
      <c r="B89">
        <v>6.1042112499999996</v>
      </c>
    </row>
    <row r="90" spans="1:2" x14ac:dyDescent="0.25">
      <c r="A90" s="4">
        <v>35490</v>
      </c>
      <c r="B90">
        <v>6.0117843549999996</v>
      </c>
    </row>
    <row r="91" spans="1:2" x14ac:dyDescent="0.25">
      <c r="A91" s="4">
        <v>35521</v>
      </c>
      <c r="B91">
        <v>6.0026849999999996</v>
      </c>
    </row>
    <row r="92" spans="1:2" x14ac:dyDescent="0.25">
      <c r="A92" s="4">
        <v>35551</v>
      </c>
      <c r="B92">
        <v>5.98834</v>
      </c>
    </row>
    <row r="93" spans="1:2" x14ac:dyDescent="0.25">
      <c r="A93" s="4">
        <v>35582</v>
      </c>
      <c r="B93">
        <v>5.9358611669999997</v>
      </c>
    </row>
    <row r="94" spans="1:2" x14ac:dyDescent="0.25">
      <c r="A94" s="4">
        <v>35612</v>
      </c>
      <c r="B94">
        <v>5.9394374189999999</v>
      </c>
    </row>
    <row r="95" spans="1:2" x14ac:dyDescent="0.25">
      <c r="A95" s="4">
        <v>35643</v>
      </c>
      <c r="B95">
        <v>6.0729050000000004</v>
      </c>
    </row>
    <row r="96" spans="1:2" x14ac:dyDescent="0.25">
      <c r="A96" s="4">
        <v>35674</v>
      </c>
      <c r="B96">
        <v>6.1060971669999997</v>
      </c>
    </row>
    <row r="97" spans="1:2" x14ac:dyDescent="0.25">
      <c r="A97" s="4">
        <v>35704</v>
      </c>
      <c r="B97">
        <v>6.1485783869999997</v>
      </c>
    </row>
    <row r="98" spans="1:2" x14ac:dyDescent="0.25">
      <c r="A98" s="4">
        <v>35735</v>
      </c>
      <c r="B98">
        <v>6.2131128330000003</v>
      </c>
    </row>
    <row r="99" spans="1:2" x14ac:dyDescent="0.25">
      <c r="A99" s="4">
        <v>35765</v>
      </c>
      <c r="B99">
        <v>6.1939754840000001</v>
      </c>
    </row>
    <row r="100" spans="1:2" x14ac:dyDescent="0.25">
      <c r="A100" s="4">
        <v>35796</v>
      </c>
      <c r="B100">
        <v>6.2441906449999998</v>
      </c>
    </row>
    <row r="101" spans="1:2" x14ac:dyDescent="0.25">
      <c r="A101" s="4">
        <v>35827</v>
      </c>
      <c r="B101">
        <v>6.2262533930000004</v>
      </c>
    </row>
    <row r="102" spans="1:2" x14ac:dyDescent="0.25">
      <c r="A102" s="4">
        <v>35855</v>
      </c>
      <c r="B102">
        <v>6.262162419</v>
      </c>
    </row>
    <row r="103" spans="1:2" x14ac:dyDescent="0.25">
      <c r="A103" s="4">
        <v>35886</v>
      </c>
      <c r="B103">
        <v>6.2914830000000004</v>
      </c>
    </row>
    <row r="104" spans="1:2" x14ac:dyDescent="0.25">
      <c r="A104" s="4">
        <v>35916</v>
      </c>
      <c r="B104">
        <v>6.2823911289999996</v>
      </c>
    </row>
    <row r="105" spans="1:2" x14ac:dyDescent="0.25">
      <c r="A105" s="4">
        <v>35947</v>
      </c>
      <c r="B105">
        <v>6.3067036669999998</v>
      </c>
    </row>
    <row r="106" spans="1:2" x14ac:dyDescent="0.25">
      <c r="A106" s="4">
        <v>35977</v>
      </c>
      <c r="B106">
        <v>6.345471774</v>
      </c>
    </row>
    <row r="107" spans="1:2" x14ac:dyDescent="0.25">
      <c r="A107" s="4">
        <v>36008</v>
      </c>
      <c r="B107">
        <v>6.3725800000000001</v>
      </c>
    </row>
    <row r="108" spans="1:2" x14ac:dyDescent="0.25">
      <c r="A108" s="4">
        <v>36039</v>
      </c>
      <c r="B108">
        <v>6.4898153330000001</v>
      </c>
    </row>
    <row r="109" spans="1:2" x14ac:dyDescent="0.25">
      <c r="A109" s="4">
        <v>36069</v>
      </c>
      <c r="B109">
        <v>6.5551820970000003</v>
      </c>
    </row>
    <row r="110" spans="1:2" x14ac:dyDescent="0.25">
      <c r="A110" s="4">
        <v>36100</v>
      </c>
      <c r="B110">
        <v>6.5680405000000004</v>
      </c>
    </row>
    <row r="111" spans="1:2" x14ac:dyDescent="0.25">
      <c r="A111" s="4">
        <v>36130</v>
      </c>
      <c r="B111">
        <v>6.7041974189999998</v>
      </c>
    </row>
    <row r="112" spans="1:2" x14ac:dyDescent="0.25">
      <c r="A112" s="4">
        <v>36161</v>
      </c>
      <c r="B112">
        <v>6.9537337099999998</v>
      </c>
    </row>
    <row r="113" spans="1:2" x14ac:dyDescent="0.25">
      <c r="A113" s="4">
        <v>36192</v>
      </c>
      <c r="B113">
        <v>6.8895875000000002</v>
      </c>
    </row>
    <row r="114" spans="1:2" x14ac:dyDescent="0.25">
      <c r="A114" s="4">
        <v>36220</v>
      </c>
      <c r="B114">
        <v>6.9613612900000001</v>
      </c>
    </row>
    <row r="115" spans="1:2" x14ac:dyDescent="0.25">
      <c r="A115" s="4">
        <v>36251</v>
      </c>
      <c r="B115">
        <v>7.0530650000000001</v>
      </c>
    </row>
    <row r="116" spans="1:2" x14ac:dyDescent="0.25">
      <c r="A116" s="4">
        <v>36281</v>
      </c>
      <c r="B116">
        <v>7.2502812900000002</v>
      </c>
    </row>
    <row r="117" spans="1:2" x14ac:dyDescent="0.25">
      <c r="A117" s="4">
        <v>36312</v>
      </c>
      <c r="B117">
        <v>7.3555056670000001</v>
      </c>
    </row>
    <row r="118" spans="1:2" x14ac:dyDescent="0.25">
      <c r="A118" s="4">
        <v>36342</v>
      </c>
      <c r="B118">
        <v>7.379479677</v>
      </c>
    </row>
    <row r="119" spans="1:2" x14ac:dyDescent="0.25">
      <c r="A119" s="4">
        <v>36373</v>
      </c>
      <c r="B119">
        <v>7.5930946769999998</v>
      </c>
    </row>
    <row r="120" spans="1:2" x14ac:dyDescent="0.25">
      <c r="A120" s="4">
        <v>36404</v>
      </c>
      <c r="B120">
        <v>7.7804268329999999</v>
      </c>
    </row>
    <row r="121" spans="1:2" x14ac:dyDescent="0.25">
      <c r="A121" s="4">
        <v>36434</v>
      </c>
      <c r="B121">
        <v>7.8056308059999999</v>
      </c>
    </row>
    <row r="122" spans="1:2" x14ac:dyDescent="0.25">
      <c r="A122" s="4">
        <v>36465</v>
      </c>
      <c r="B122">
        <v>7.7697453330000004</v>
      </c>
    </row>
    <row r="123" spans="1:2" x14ac:dyDescent="0.25">
      <c r="A123" s="4">
        <v>36495</v>
      </c>
      <c r="B123">
        <v>7.6647725810000003</v>
      </c>
    </row>
    <row r="124" spans="1:2" x14ac:dyDescent="0.25">
      <c r="A124" s="4">
        <v>36526</v>
      </c>
      <c r="B124">
        <v>7.8633454839999999</v>
      </c>
    </row>
    <row r="125" spans="1:2" x14ac:dyDescent="0.25">
      <c r="A125" s="4">
        <v>36557</v>
      </c>
      <c r="B125">
        <v>7.8087394830000001</v>
      </c>
    </row>
    <row r="126" spans="1:2" x14ac:dyDescent="0.25">
      <c r="A126" s="4">
        <v>36586</v>
      </c>
      <c r="B126">
        <v>7.7264591940000003</v>
      </c>
    </row>
    <row r="127" spans="1:2" x14ac:dyDescent="0.25">
      <c r="A127" s="4">
        <v>36617</v>
      </c>
      <c r="B127">
        <v>7.7133334480000002</v>
      </c>
    </row>
    <row r="128" spans="1:2" x14ac:dyDescent="0.25">
      <c r="A128" s="4">
        <v>36647</v>
      </c>
      <c r="B128">
        <v>7.7032610000000004</v>
      </c>
    </row>
    <row r="129" spans="1:2" x14ac:dyDescent="0.25">
      <c r="A129" s="4">
        <v>36678</v>
      </c>
      <c r="B129">
        <v>7.7223163330000002</v>
      </c>
    </row>
    <row r="130" spans="1:2" x14ac:dyDescent="0.25">
      <c r="A130" s="4">
        <v>36708</v>
      </c>
      <c r="B130">
        <v>7.752745161</v>
      </c>
    </row>
    <row r="131" spans="1:2" x14ac:dyDescent="0.25">
      <c r="A131" s="4">
        <v>36739</v>
      </c>
      <c r="B131">
        <v>7.7449067740000004</v>
      </c>
    </row>
    <row r="132" spans="1:2" x14ac:dyDescent="0.25">
      <c r="A132" s="4">
        <v>36770</v>
      </c>
      <c r="B132">
        <v>7.7925490000000002</v>
      </c>
    </row>
    <row r="133" spans="1:2" x14ac:dyDescent="0.25">
      <c r="A133" s="4">
        <v>36800</v>
      </c>
      <c r="B133">
        <v>7.8091632259999999</v>
      </c>
    </row>
    <row r="134" spans="1:2" x14ac:dyDescent="0.25">
      <c r="A134" s="4">
        <v>36831</v>
      </c>
      <c r="B134">
        <v>7.7808529999999996</v>
      </c>
    </row>
    <row r="135" spans="1:2" x14ac:dyDescent="0.25">
      <c r="A135" s="4">
        <v>36861</v>
      </c>
      <c r="B135">
        <v>7.7318161290000003</v>
      </c>
    </row>
    <row r="136" spans="1:2" x14ac:dyDescent="0.25">
      <c r="A136" s="4">
        <v>36892</v>
      </c>
      <c r="B136">
        <v>7.7923687099999999</v>
      </c>
    </row>
    <row r="137" spans="1:2" x14ac:dyDescent="0.25">
      <c r="A137" s="4">
        <v>36923</v>
      </c>
      <c r="B137">
        <v>7.7515423209999996</v>
      </c>
    </row>
    <row r="138" spans="1:2" x14ac:dyDescent="0.25">
      <c r="A138" s="4">
        <v>36951</v>
      </c>
      <c r="B138">
        <v>7.6970391940000003</v>
      </c>
    </row>
    <row r="139" spans="1:2" x14ac:dyDescent="0.25">
      <c r="A139" s="4">
        <v>36982</v>
      </c>
      <c r="B139">
        <v>7.7294061669999996</v>
      </c>
    </row>
    <row r="140" spans="1:2" x14ac:dyDescent="0.25">
      <c r="A140" s="4">
        <v>37012</v>
      </c>
      <c r="B140">
        <v>7.7744695159999999</v>
      </c>
    </row>
    <row r="141" spans="1:2" x14ac:dyDescent="0.25">
      <c r="A141" s="4">
        <v>37043</v>
      </c>
      <c r="B141">
        <v>7.7935341669999998</v>
      </c>
    </row>
    <row r="142" spans="1:2" x14ac:dyDescent="0.25">
      <c r="A142" s="4">
        <v>37073</v>
      </c>
      <c r="B142">
        <v>7.7972825810000002</v>
      </c>
    </row>
    <row r="143" spans="1:2" x14ac:dyDescent="0.25">
      <c r="A143" s="4">
        <v>37104</v>
      </c>
      <c r="B143">
        <v>7.8358056449999998</v>
      </c>
    </row>
    <row r="144" spans="1:2" x14ac:dyDescent="0.25">
      <c r="A144" s="4">
        <v>37135</v>
      </c>
      <c r="B144">
        <v>7.9409189659999999</v>
      </c>
    </row>
    <row r="145" spans="1:2" x14ac:dyDescent="0.25">
      <c r="A145" s="4">
        <v>37165</v>
      </c>
      <c r="B145">
        <v>8.0681680650000001</v>
      </c>
    </row>
    <row r="146" spans="1:2" x14ac:dyDescent="0.25">
      <c r="A146" s="4">
        <v>37196</v>
      </c>
      <c r="B146">
        <v>8.0952298329999994</v>
      </c>
    </row>
    <row r="147" spans="1:2" x14ac:dyDescent="0.25">
      <c r="A147" s="4">
        <v>37226</v>
      </c>
      <c r="B147">
        <v>7.9653656450000003</v>
      </c>
    </row>
    <row r="148" spans="1:2" x14ac:dyDescent="0.25">
      <c r="A148" s="4">
        <v>37257</v>
      </c>
      <c r="B148">
        <v>8.0153090319999993</v>
      </c>
    </row>
    <row r="149" spans="1:2" x14ac:dyDescent="0.25">
      <c r="A149" s="4">
        <v>37288</v>
      </c>
      <c r="B149">
        <v>7.943528036</v>
      </c>
    </row>
    <row r="150" spans="1:2" x14ac:dyDescent="0.25">
      <c r="A150" s="4">
        <v>37316</v>
      </c>
      <c r="B150">
        <v>7.9140743550000003</v>
      </c>
    </row>
    <row r="151" spans="1:2" x14ac:dyDescent="0.25">
      <c r="A151" s="4">
        <v>37347</v>
      </c>
      <c r="B151">
        <v>7.8261145000000001</v>
      </c>
    </row>
    <row r="152" spans="1:2" x14ac:dyDescent="0.25">
      <c r="A152" s="4">
        <v>37377</v>
      </c>
      <c r="B152">
        <v>7.824268226</v>
      </c>
    </row>
    <row r="153" spans="1:2" x14ac:dyDescent="0.25">
      <c r="A153" s="4">
        <v>37408</v>
      </c>
      <c r="B153">
        <v>7.8910826670000001</v>
      </c>
    </row>
    <row r="154" spans="1:2" x14ac:dyDescent="0.25">
      <c r="A154" s="4">
        <v>37438</v>
      </c>
      <c r="B154">
        <v>7.8651491939999998</v>
      </c>
    </row>
    <row r="155" spans="1:2" x14ac:dyDescent="0.25">
      <c r="A155" s="4">
        <v>37469</v>
      </c>
      <c r="B155">
        <v>7.7722390319999999</v>
      </c>
    </row>
    <row r="156" spans="1:2" x14ac:dyDescent="0.25">
      <c r="A156" s="4">
        <v>37500</v>
      </c>
      <c r="B156">
        <v>7.7854041670000003</v>
      </c>
    </row>
    <row r="157" spans="1:2" x14ac:dyDescent="0.25">
      <c r="A157" s="4">
        <v>37530</v>
      </c>
      <c r="B157">
        <v>7.7399880650000004</v>
      </c>
    </row>
    <row r="158" spans="1:2" x14ac:dyDescent="0.25">
      <c r="A158" s="4">
        <v>37561</v>
      </c>
      <c r="B158">
        <v>7.6253384999999998</v>
      </c>
    </row>
    <row r="159" spans="1:2" x14ac:dyDescent="0.25">
      <c r="A159" s="4">
        <v>37591</v>
      </c>
      <c r="B159">
        <v>7.6339885479999996</v>
      </c>
    </row>
    <row r="160" spans="1:2" x14ac:dyDescent="0.25">
      <c r="A160" s="4">
        <v>37622</v>
      </c>
      <c r="B160">
        <v>7.7816664519999996</v>
      </c>
    </row>
    <row r="161" spans="1:2" x14ac:dyDescent="0.25">
      <c r="A161" s="4">
        <v>37653</v>
      </c>
      <c r="B161">
        <v>7.8246623209999999</v>
      </c>
    </row>
    <row r="162" spans="1:2" x14ac:dyDescent="0.25">
      <c r="A162" s="4">
        <v>37681</v>
      </c>
      <c r="B162">
        <v>7.8960462900000001</v>
      </c>
    </row>
    <row r="163" spans="1:2" x14ac:dyDescent="0.25">
      <c r="A163" s="4">
        <v>37712</v>
      </c>
      <c r="B163">
        <v>7.9074214999999999</v>
      </c>
    </row>
    <row r="164" spans="1:2" x14ac:dyDescent="0.25">
      <c r="A164" s="4">
        <v>37742</v>
      </c>
      <c r="B164">
        <v>7.9006835479999999</v>
      </c>
    </row>
    <row r="165" spans="1:2" x14ac:dyDescent="0.25">
      <c r="A165" s="4">
        <v>37773</v>
      </c>
      <c r="B165">
        <v>7.917195167</v>
      </c>
    </row>
    <row r="166" spans="1:2" x14ac:dyDescent="0.25">
      <c r="A166" s="4">
        <v>37803</v>
      </c>
      <c r="B166">
        <v>7.920210161</v>
      </c>
    </row>
    <row r="167" spans="1:2" x14ac:dyDescent="0.25">
      <c r="A167" s="4">
        <v>37834</v>
      </c>
      <c r="B167">
        <v>7.9207875809999999</v>
      </c>
    </row>
    <row r="168" spans="1:2" x14ac:dyDescent="0.25">
      <c r="A168" s="4">
        <v>37865</v>
      </c>
      <c r="B168">
        <v>7.9686443330000003</v>
      </c>
    </row>
    <row r="169" spans="1:2" x14ac:dyDescent="0.25">
      <c r="A169" s="4">
        <v>37895</v>
      </c>
      <c r="B169">
        <v>8.084682742</v>
      </c>
    </row>
    <row r="170" spans="1:2" x14ac:dyDescent="0.25">
      <c r="A170" s="4">
        <v>37926</v>
      </c>
      <c r="B170">
        <v>8.0885263330000008</v>
      </c>
    </row>
    <row r="171" spans="1:2" x14ac:dyDescent="0.25">
      <c r="A171" s="4">
        <v>37956</v>
      </c>
      <c r="B171">
        <v>8.0290814519999998</v>
      </c>
    </row>
    <row r="172" spans="1:2" x14ac:dyDescent="0.25">
      <c r="A172" s="4">
        <v>37987</v>
      </c>
      <c r="B172">
        <v>8.0968166129999997</v>
      </c>
    </row>
    <row r="173" spans="1:2" x14ac:dyDescent="0.25">
      <c r="A173" s="4">
        <v>38018</v>
      </c>
      <c r="B173">
        <v>8.105015345</v>
      </c>
    </row>
    <row r="174" spans="1:2" x14ac:dyDescent="0.25">
      <c r="A174" s="4">
        <v>38047</v>
      </c>
      <c r="B174">
        <v>8.0988118969999991</v>
      </c>
    </row>
    <row r="175" spans="1:2" x14ac:dyDescent="0.25">
      <c r="A175" s="4">
        <v>38078</v>
      </c>
      <c r="B175">
        <v>8.0611014999999995</v>
      </c>
    </row>
    <row r="176" spans="1:2" x14ac:dyDescent="0.25">
      <c r="A176" s="4">
        <v>38108</v>
      </c>
      <c r="B176">
        <v>7.9863535480000003</v>
      </c>
    </row>
    <row r="177" spans="1:2" x14ac:dyDescent="0.25">
      <c r="A177" s="4">
        <v>38139</v>
      </c>
      <c r="B177">
        <v>7.9462710000000003</v>
      </c>
    </row>
    <row r="178" spans="1:2" x14ac:dyDescent="0.25">
      <c r="A178" s="4">
        <v>38169</v>
      </c>
      <c r="B178">
        <v>7.8886504840000002</v>
      </c>
    </row>
    <row r="179" spans="1:2" x14ac:dyDescent="0.25">
      <c r="A179" s="4">
        <v>38200</v>
      </c>
      <c r="B179">
        <v>7.9173866129999997</v>
      </c>
    </row>
    <row r="180" spans="1:2" x14ac:dyDescent="0.25">
      <c r="A180" s="4">
        <v>38231</v>
      </c>
      <c r="B180">
        <v>7.8991063329999998</v>
      </c>
    </row>
    <row r="181" spans="1:2" x14ac:dyDescent="0.25">
      <c r="A181" s="4">
        <v>38261</v>
      </c>
      <c r="B181">
        <v>7.843546935</v>
      </c>
    </row>
    <row r="182" spans="1:2" x14ac:dyDescent="0.25">
      <c r="A182" s="4">
        <v>38292</v>
      </c>
      <c r="B182">
        <v>7.7727734999999996</v>
      </c>
    </row>
    <row r="183" spans="1:2" x14ac:dyDescent="0.25">
      <c r="A183" s="4">
        <v>38322</v>
      </c>
      <c r="B183">
        <v>7.7773214519999998</v>
      </c>
    </row>
    <row r="184" spans="1:2" x14ac:dyDescent="0.25">
      <c r="A184" s="4">
        <v>38353</v>
      </c>
      <c r="B184">
        <v>7.7621858059999997</v>
      </c>
    </row>
    <row r="185" spans="1:2" x14ac:dyDescent="0.25">
      <c r="A185" s="4">
        <v>38384</v>
      </c>
      <c r="B185">
        <v>7.7246105360000001</v>
      </c>
    </row>
    <row r="186" spans="1:2" x14ac:dyDescent="0.25">
      <c r="A186" s="4">
        <v>38412</v>
      </c>
      <c r="B186">
        <v>7.6221699999999997</v>
      </c>
    </row>
    <row r="187" spans="1:2" x14ac:dyDescent="0.25">
      <c r="A187" s="4">
        <v>38443</v>
      </c>
      <c r="B187">
        <v>7.6052156670000004</v>
      </c>
    </row>
    <row r="188" spans="1:2" x14ac:dyDescent="0.25">
      <c r="A188" s="4">
        <v>38473</v>
      </c>
      <c r="B188">
        <v>7.5924546770000001</v>
      </c>
    </row>
    <row r="189" spans="1:2" x14ac:dyDescent="0.25">
      <c r="A189" s="4">
        <v>38504</v>
      </c>
      <c r="B189">
        <v>7.6136214999999998</v>
      </c>
    </row>
    <row r="190" spans="1:2" x14ac:dyDescent="0.25">
      <c r="A190" s="4">
        <v>38534</v>
      </c>
      <c r="B190">
        <v>7.5921929029999999</v>
      </c>
    </row>
    <row r="191" spans="1:2" x14ac:dyDescent="0.25">
      <c r="A191" s="4">
        <v>38565</v>
      </c>
      <c r="B191">
        <v>7.5865358059999997</v>
      </c>
    </row>
    <row r="192" spans="1:2" x14ac:dyDescent="0.25">
      <c r="A192" s="4">
        <v>38596</v>
      </c>
      <c r="B192">
        <v>7.6082688330000003</v>
      </c>
    </row>
    <row r="193" spans="1:2" x14ac:dyDescent="0.25">
      <c r="A193" s="4">
        <v>38626</v>
      </c>
      <c r="B193">
        <v>7.69618</v>
      </c>
    </row>
    <row r="194" spans="1:2" x14ac:dyDescent="0.25">
      <c r="A194" s="4">
        <v>38657</v>
      </c>
      <c r="B194">
        <v>7.610623833</v>
      </c>
    </row>
    <row r="195" spans="1:2" x14ac:dyDescent="0.25">
      <c r="A195" s="4">
        <v>38687</v>
      </c>
      <c r="B195">
        <v>7.6134648389999997</v>
      </c>
    </row>
    <row r="196" spans="1:2" x14ac:dyDescent="0.25">
      <c r="A196" s="4">
        <v>38718</v>
      </c>
      <c r="B196">
        <v>7.6222095159999999</v>
      </c>
    </row>
    <row r="197" spans="1:2" x14ac:dyDescent="0.25">
      <c r="A197" s="4">
        <v>38749</v>
      </c>
      <c r="B197">
        <v>7.606457679</v>
      </c>
    </row>
    <row r="198" spans="1:2" x14ac:dyDescent="0.25">
      <c r="A198" s="4">
        <v>38777</v>
      </c>
      <c r="B198">
        <v>7.6190787100000001</v>
      </c>
    </row>
    <row r="199" spans="1:2" x14ac:dyDescent="0.25">
      <c r="A199" s="4">
        <v>38808</v>
      </c>
      <c r="B199">
        <v>7.5957005000000004</v>
      </c>
    </row>
    <row r="200" spans="1:2" x14ac:dyDescent="0.25">
      <c r="A200" s="4">
        <v>38838</v>
      </c>
      <c r="B200">
        <v>7.581772258</v>
      </c>
    </row>
    <row r="201" spans="1:2" x14ac:dyDescent="0.25">
      <c r="A201" s="4">
        <v>38869</v>
      </c>
      <c r="B201">
        <v>7.6096366670000002</v>
      </c>
    </row>
    <row r="202" spans="1:2" x14ac:dyDescent="0.25">
      <c r="A202" s="4">
        <v>38899</v>
      </c>
      <c r="B202">
        <v>7.5867611290000001</v>
      </c>
    </row>
    <row r="203" spans="1:2" x14ac:dyDescent="0.25">
      <c r="A203" s="4">
        <v>38930</v>
      </c>
      <c r="B203">
        <v>7.578112258</v>
      </c>
    </row>
    <row r="204" spans="1:2" x14ac:dyDescent="0.25">
      <c r="A204" s="4">
        <v>38961</v>
      </c>
      <c r="B204">
        <v>7.6046288329999996</v>
      </c>
    </row>
    <row r="205" spans="1:2" x14ac:dyDescent="0.25">
      <c r="A205" s="4">
        <v>38991</v>
      </c>
      <c r="B205">
        <v>7.6188856449999998</v>
      </c>
    </row>
    <row r="206" spans="1:2" x14ac:dyDescent="0.25">
      <c r="A206" s="4">
        <v>39022</v>
      </c>
      <c r="B206">
        <v>7.6010243329999998</v>
      </c>
    </row>
    <row r="207" spans="1:2" x14ac:dyDescent="0.25">
      <c r="A207" s="4">
        <v>39052</v>
      </c>
      <c r="B207">
        <v>7.6053853230000001</v>
      </c>
    </row>
    <row r="208" spans="1:2" x14ac:dyDescent="0.25">
      <c r="A208" s="4">
        <v>39083</v>
      </c>
      <c r="B208">
        <v>7.6741612899999998</v>
      </c>
    </row>
    <row r="209" spans="1:2" x14ac:dyDescent="0.25">
      <c r="A209" s="4">
        <v>39114</v>
      </c>
      <c r="B209">
        <v>7.6985371430000002</v>
      </c>
    </row>
    <row r="210" spans="1:2" x14ac:dyDescent="0.25">
      <c r="A210" s="4">
        <v>39142</v>
      </c>
      <c r="B210">
        <v>7.6929177419999997</v>
      </c>
    </row>
    <row r="211" spans="1:2" x14ac:dyDescent="0.25">
      <c r="A211" s="4">
        <v>39173</v>
      </c>
      <c r="B211">
        <v>7.6657710000000003</v>
      </c>
    </row>
    <row r="212" spans="1:2" x14ac:dyDescent="0.25">
      <c r="A212" s="4">
        <v>39203</v>
      </c>
      <c r="B212">
        <v>7.6449851610000001</v>
      </c>
    </row>
    <row r="213" spans="1:2" x14ac:dyDescent="0.25">
      <c r="A213" s="4">
        <v>39234</v>
      </c>
      <c r="B213">
        <v>7.676767667</v>
      </c>
    </row>
    <row r="214" spans="1:2" x14ac:dyDescent="0.25">
      <c r="A214" s="4">
        <v>39264</v>
      </c>
      <c r="B214">
        <v>7.6838390319999998</v>
      </c>
    </row>
    <row r="215" spans="1:2" x14ac:dyDescent="0.25">
      <c r="A215" s="4">
        <v>39295</v>
      </c>
      <c r="B215">
        <v>7.6613606450000002</v>
      </c>
    </row>
    <row r="216" spans="1:2" x14ac:dyDescent="0.25">
      <c r="A216" s="4">
        <v>39326</v>
      </c>
      <c r="B216">
        <v>7.6977880000000001</v>
      </c>
    </row>
    <row r="217" spans="1:2" x14ac:dyDescent="0.25">
      <c r="A217" s="4">
        <v>39356</v>
      </c>
      <c r="B217">
        <v>7.7268932259999996</v>
      </c>
    </row>
    <row r="218" spans="1:2" x14ac:dyDescent="0.25">
      <c r="A218" s="4">
        <v>39387</v>
      </c>
      <c r="B218">
        <v>7.644736333</v>
      </c>
    </row>
    <row r="219" spans="1:2" x14ac:dyDescent="0.25">
      <c r="A219" s="4">
        <v>39417</v>
      </c>
      <c r="B219">
        <v>7.6326280649999996</v>
      </c>
    </row>
    <row r="220" spans="1:2" x14ac:dyDescent="0.25">
      <c r="A220" s="4">
        <v>39448</v>
      </c>
      <c r="B220">
        <v>7.6952922580000003</v>
      </c>
    </row>
    <row r="221" spans="1:2" x14ac:dyDescent="0.25">
      <c r="A221" s="4">
        <v>39479</v>
      </c>
      <c r="B221">
        <v>7.7337858620000004</v>
      </c>
    </row>
    <row r="222" spans="1:2" x14ac:dyDescent="0.25">
      <c r="A222" s="4">
        <v>39508</v>
      </c>
      <c r="B222">
        <v>7.6455396770000004</v>
      </c>
    </row>
    <row r="223" spans="1:2" x14ac:dyDescent="0.25">
      <c r="A223" s="4">
        <v>39539</v>
      </c>
      <c r="B223">
        <v>7.552917667</v>
      </c>
    </row>
    <row r="224" spans="1:2" x14ac:dyDescent="0.25">
      <c r="A224" s="4">
        <v>39569</v>
      </c>
      <c r="B224">
        <v>7.4431709680000004</v>
      </c>
    </row>
    <row r="225" spans="1:2" x14ac:dyDescent="0.25">
      <c r="A225" s="4">
        <v>39600</v>
      </c>
      <c r="B225">
        <v>7.4936173330000004</v>
      </c>
    </row>
    <row r="226" spans="1:2" x14ac:dyDescent="0.25">
      <c r="A226" s="4">
        <v>39630</v>
      </c>
      <c r="B226">
        <v>7.4536509679999998</v>
      </c>
    </row>
    <row r="227" spans="1:2" x14ac:dyDescent="0.25">
      <c r="A227" s="4">
        <v>39661</v>
      </c>
      <c r="B227">
        <v>7.4129180650000004</v>
      </c>
    </row>
    <row r="228" spans="1:2" x14ac:dyDescent="0.25">
      <c r="A228" s="4">
        <v>39692</v>
      </c>
      <c r="B228">
        <v>7.468794333</v>
      </c>
    </row>
    <row r="229" spans="1:2" x14ac:dyDescent="0.25">
      <c r="A229" s="4">
        <v>39722</v>
      </c>
      <c r="B229">
        <v>7.5267283870000004</v>
      </c>
    </row>
    <row r="230" spans="1:2" x14ac:dyDescent="0.25">
      <c r="A230" s="4">
        <v>39753</v>
      </c>
      <c r="B230">
        <v>7.631729</v>
      </c>
    </row>
    <row r="231" spans="1:2" x14ac:dyDescent="0.25">
      <c r="A231" s="4">
        <v>39783</v>
      </c>
      <c r="B231">
        <v>7.706574839</v>
      </c>
    </row>
    <row r="232" spans="1:2" x14ac:dyDescent="0.25">
      <c r="A232" s="4">
        <v>39814</v>
      </c>
      <c r="B232">
        <v>7.8469351610000002</v>
      </c>
    </row>
    <row r="233" spans="1:2" x14ac:dyDescent="0.25">
      <c r="A233" s="4">
        <v>39845</v>
      </c>
      <c r="B233">
        <v>7.943596071</v>
      </c>
    </row>
    <row r="234" spans="1:2" x14ac:dyDescent="0.25">
      <c r="A234" s="4">
        <v>39873</v>
      </c>
      <c r="B234">
        <v>8.0729583869999999</v>
      </c>
    </row>
    <row r="235" spans="1:2" x14ac:dyDescent="0.25">
      <c r="A235" s="4">
        <v>39904</v>
      </c>
      <c r="B235">
        <v>8.0949580000000001</v>
      </c>
    </row>
    <row r="236" spans="1:2" x14ac:dyDescent="0.25">
      <c r="A236" s="4">
        <v>39934</v>
      </c>
      <c r="B236">
        <v>8.1017299999999999</v>
      </c>
    </row>
    <row r="237" spans="1:2" x14ac:dyDescent="0.25">
      <c r="A237" s="4">
        <v>39965</v>
      </c>
      <c r="B237">
        <v>8.1283879999999993</v>
      </c>
    </row>
    <row r="238" spans="1:2" x14ac:dyDescent="0.25">
      <c r="A238" s="4">
        <v>39995</v>
      </c>
      <c r="B238">
        <v>8.1674235480000004</v>
      </c>
    </row>
    <row r="239" spans="1:2" x14ac:dyDescent="0.25">
      <c r="A239" s="4">
        <v>40026</v>
      </c>
      <c r="B239">
        <v>8.2579941940000001</v>
      </c>
    </row>
    <row r="240" spans="1:2" x14ac:dyDescent="0.25">
      <c r="A240" s="4">
        <v>40057</v>
      </c>
      <c r="B240">
        <v>8.3098969999999994</v>
      </c>
    </row>
    <row r="241" spans="1:2" x14ac:dyDescent="0.25">
      <c r="A241" s="4">
        <v>40087</v>
      </c>
      <c r="B241">
        <v>8.3490206449999995</v>
      </c>
    </row>
    <row r="242" spans="1:2" x14ac:dyDescent="0.25">
      <c r="A242" s="4">
        <v>40118</v>
      </c>
      <c r="B242">
        <v>8.3032493330000001</v>
      </c>
    </row>
    <row r="243" spans="1:2" x14ac:dyDescent="0.25">
      <c r="A243" s="4">
        <v>40148</v>
      </c>
      <c r="B243">
        <v>8.3239325809999993</v>
      </c>
    </row>
    <row r="244" spans="1:2" x14ac:dyDescent="0.25">
      <c r="A244" s="4">
        <v>40179</v>
      </c>
      <c r="B244">
        <v>8.3669835480000003</v>
      </c>
    </row>
    <row r="245" spans="1:2" x14ac:dyDescent="0.25">
      <c r="A245" s="4">
        <v>40210</v>
      </c>
      <c r="B245">
        <v>8.1594446430000005</v>
      </c>
    </row>
    <row r="246" spans="1:2" x14ac:dyDescent="0.25">
      <c r="A246" s="4">
        <v>40238</v>
      </c>
      <c r="B246">
        <v>8.0300435480000001</v>
      </c>
    </row>
    <row r="247" spans="1:2" x14ac:dyDescent="0.25">
      <c r="A247" s="4">
        <v>40269</v>
      </c>
      <c r="B247">
        <v>8.0001013329999999</v>
      </c>
    </row>
    <row r="248" spans="1:2" x14ac:dyDescent="0.25">
      <c r="A248" s="4">
        <v>40299</v>
      </c>
      <c r="B248">
        <v>8.0007554840000008</v>
      </c>
    </row>
    <row r="249" spans="1:2" x14ac:dyDescent="0.25">
      <c r="A249" s="4">
        <v>40330</v>
      </c>
      <c r="B249">
        <v>8.0089690000000004</v>
      </c>
    </row>
    <row r="250" spans="1:2" x14ac:dyDescent="0.25">
      <c r="A250" s="4">
        <v>40360</v>
      </c>
      <c r="B250">
        <v>8.0062787100000001</v>
      </c>
    </row>
    <row r="251" spans="1:2" x14ac:dyDescent="0.25">
      <c r="A251" s="4">
        <v>40391</v>
      </c>
      <c r="B251">
        <v>8.0163958060000002</v>
      </c>
    </row>
    <row r="252" spans="1:2" x14ac:dyDescent="0.25">
      <c r="A252" s="4">
        <v>40422</v>
      </c>
      <c r="B252">
        <v>8.0709206669999993</v>
      </c>
    </row>
    <row r="253" spans="1:2" x14ac:dyDescent="0.25">
      <c r="A253" s="4">
        <v>40452</v>
      </c>
      <c r="B253">
        <v>8.0702090319999993</v>
      </c>
    </row>
    <row r="254" spans="1:2" x14ac:dyDescent="0.25">
      <c r="A254" s="4">
        <v>40483</v>
      </c>
      <c r="B254">
        <v>8.0102596669999997</v>
      </c>
    </row>
    <row r="255" spans="1:2" x14ac:dyDescent="0.25">
      <c r="A255" s="4">
        <v>40513</v>
      </c>
      <c r="B255">
        <v>7.9765425810000004</v>
      </c>
    </row>
    <row r="256" spans="1:2" x14ac:dyDescent="0.25">
      <c r="A256" s="4">
        <v>40544</v>
      </c>
      <c r="B256">
        <v>7.96618871</v>
      </c>
    </row>
    <row r="257" spans="1:2" x14ac:dyDescent="0.25">
      <c r="A257" s="4">
        <v>40575</v>
      </c>
      <c r="B257">
        <v>7.8139435710000003</v>
      </c>
    </row>
    <row r="258" spans="1:2" x14ac:dyDescent="0.25">
      <c r="A258" s="4">
        <v>40603</v>
      </c>
      <c r="B258">
        <v>7.7111499999999999</v>
      </c>
    </row>
    <row r="259" spans="1:2" x14ac:dyDescent="0.25">
      <c r="A259" s="4">
        <v>40634</v>
      </c>
      <c r="B259">
        <v>7.624186667</v>
      </c>
    </row>
    <row r="260" spans="1:2" x14ac:dyDescent="0.25">
      <c r="A260" s="4">
        <v>40664</v>
      </c>
      <c r="B260">
        <v>7.6479016130000002</v>
      </c>
    </row>
    <row r="261" spans="1:2" x14ac:dyDescent="0.25">
      <c r="A261" s="4">
        <v>40695</v>
      </c>
      <c r="B261">
        <v>7.7953223329999997</v>
      </c>
    </row>
    <row r="262" spans="1:2" x14ac:dyDescent="0.25">
      <c r="A262" s="4">
        <v>40725</v>
      </c>
      <c r="B262">
        <v>7.7638177419999996</v>
      </c>
    </row>
    <row r="263" spans="1:2" x14ac:dyDescent="0.25">
      <c r="A263" s="4">
        <v>40756</v>
      </c>
      <c r="B263">
        <v>7.8295638710000004</v>
      </c>
    </row>
    <row r="264" spans="1:2" x14ac:dyDescent="0.25">
      <c r="A264" s="4">
        <v>40787</v>
      </c>
      <c r="B264">
        <v>7.854209</v>
      </c>
    </row>
    <row r="265" spans="1:2" x14ac:dyDescent="0.25">
      <c r="A265" s="4">
        <v>40817</v>
      </c>
      <c r="B265">
        <v>7.8519461289999999</v>
      </c>
    </row>
    <row r="266" spans="1:2" x14ac:dyDescent="0.25">
      <c r="A266" s="4">
        <v>40848</v>
      </c>
      <c r="B266">
        <v>7.8135653329999997</v>
      </c>
    </row>
    <row r="267" spans="1:2" x14ac:dyDescent="0.25">
      <c r="A267" s="4">
        <v>40878</v>
      </c>
      <c r="B267">
        <v>7.8052583870000003</v>
      </c>
    </row>
    <row r="268" spans="1:2" x14ac:dyDescent="0.25">
      <c r="A268" s="4">
        <v>40909</v>
      </c>
      <c r="B268">
        <v>7.8125451610000001</v>
      </c>
    </row>
    <row r="269" spans="1:2" x14ac:dyDescent="0.25">
      <c r="A269" s="4">
        <v>40940</v>
      </c>
      <c r="B269">
        <v>7.7812413789999999</v>
      </c>
    </row>
    <row r="270" spans="1:2" x14ac:dyDescent="0.25">
      <c r="A270" s="4">
        <v>40969</v>
      </c>
      <c r="B270">
        <v>7.7323932260000001</v>
      </c>
    </row>
    <row r="271" spans="1:2" x14ac:dyDescent="0.25">
      <c r="A271" s="4">
        <v>41000</v>
      </c>
      <c r="B271">
        <v>7.7370146670000004</v>
      </c>
    </row>
    <row r="272" spans="1:2" x14ac:dyDescent="0.25">
      <c r="A272" s="4">
        <v>41030</v>
      </c>
      <c r="B272">
        <v>7.7836164520000004</v>
      </c>
    </row>
    <row r="273" spans="1:2" x14ac:dyDescent="0.25">
      <c r="A273" s="4">
        <v>41061</v>
      </c>
      <c r="B273">
        <v>7.850320333</v>
      </c>
    </row>
    <row r="274" spans="1:2" x14ac:dyDescent="0.25">
      <c r="A274" s="4">
        <v>41091</v>
      </c>
      <c r="B274">
        <v>7.8264403229999999</v>
      </c>
    </row>
    <row r="275" spans="1:2" x14ac:dyDescent="0.25">
      <c r="A275" s="4">
        <v>41122</v>
      </c>
      <c r="B275">
        <v>7.8749183870000001</v>
      </c>
    </row>
    <row r="276" spans="1:2" x14ac:dyDescent="0.25">
      <c r="A276" s="4">
        <v>41153</v>
      </c>
      <c r="B276">
        <v>7.9725786669999996</v>
      </c>
    </row>
    <row r="277" spans="1:2" x14ac:dyDescent="0.25">
      <c r="A277" s="4">
        <v>41183</v>
      </c>
      <c r="B277">
        <v>7.8820729030000001</v>
      </c>
    </row>
    <row r="278" spans="1:2" x14ac:dyDescent="0.25">
      <c r="A278" s="4">
        <v>41214</v>
      </c>
      <c r="B278">
        <v>7.8624706670000002</v>
      </c>
    </row>
    <row r="279" spans="1:2" x14ac:dyDescent="0.25">
      <c r="A279" s="4">
        <v>41244</v>
      </c>
      <c r="B279">
        <v>7.8935074189999996</v>
      </c>
    </row>
    <row r="280" spans="1:2" x14ac:dyDescent="0.25">
      <c r="A280" s="4">
        <v>41275</v>
      </c>
      <c r="B280">
        <v>7.8879187100000001</v>
      </c>
    </row>
    <row r="281" spans="1:2" x14ac:dyDescent="0.25">
      <c r="A281" s="4">
        <v>41306</v>
      </c>
      <c r="B281">
        <v>7.8282999999999996</v>
      </c>
    </row>
    <row r="282" spans="1:2" x14ac:dyDescent="0.25">
      <c r="A282" s="4">
        <v>41334</v>
      </c>
      <c r="B282">
        <v>7.8082309680000002</v>
      </c>
    </row>
    <row r="283" spans="1:2" x14ac:dyDescent="0.25">
      <c r="A283" s="4">
        <v>41365</v>
      </c>
      <c r="B283">
        <v>7.7982293330000001</v>
      </c>
    </row>
    <row r="284" spans="1:2" x14ac:dyDescent="0.25">
      <c r="A284" s="4">
        <v>41395</v>
      </c>
      <c r="B284">
        <v>7.7872206449999997</v>
      </c>
    </row>
    <row r="285" spans="1:2" x14ac:dyDescent="0.25">
      <c r="A285" s="4">
        <v>41426</v>
      </c>
      <c r="B285">
        <v>7.8156823329999998</v>
      </c>
    </row>
    <row r="286" spans="1:2" x14ac:dyDescent="0.25">
      <c r="A286" s="4">
        <v>41456</v>
      </c>
      <c r="B286">
        <v>7.8233703229999998</v>
      </c>
    </row>
    <row r="287" spans="1:2" x14ac:dyDescent="0.25">
      <c r="A287" s="4">
        <v>41487</v>
      </c>
      <c r="B287">
        <v>7.888960645</v>
      </c>
    </row>
    <row r="288" spans="1:2" x14ac:dyDescent="0.25">
      <c r="A288" s="4">
        <v>41518</v>
      </c>
      <c r="B288">
        <v>7.9417296669999997</v>
      </c>
    </row>
    <row r="289" spans="1:2" x14ac:dyDescent="0.25">
      <c r="A289" s="4">
        <v>41548</v>
      </c>
      <c r="B289">
        <v>7.9620948389999997</v>
      </c>
    </row>
    <row r="290" spans="1:2" x14ac:dyDescent="0.25">
      <c r="A290" s="4">
        <v>41579</v>
      </c>
      <c r="B290">
        <v>7.8986489999999998</v>
      </c>
    </row>
    <row r="291" spans="1:2" x14ac:dyDescent="0.25">
      <c r="A291" s="4">
        <v>41609</v>
      </c>
      <c r="B291">
        <v>7.8628493549999998</v>
      </c>
    </row>
    <row r="292" spans="1:2" x14ac:dyDescent="0.25">
      <c r="A292" s="4">
        <v>41640</v>
      </c>
      <c r="B292">
        <v>7.8495170969999997</v>
      </c>
    </row>
    <row r="293" spans="1:2" x14ac:dyDescent="0.25">
      <c r="A293" s="4">
        <v>41671</v>
      </c>
      <c r="B293">
        <v>7.7637464290000002</v>
      </c>
    </row>
    <row r="294" spans="1:2" x14ac:dyDescent="0.25">
      <c r="A294" s="4">
        <v>41699</v>
      </c>
      <c r="B294">
        <v>7.7294638710000001</v>
      </c>
    </row>
    <row r="295" spans="1:2" x14ac:dyDescent="0.25">
      <c r="A295" s="4">
        <v>41730</v>
      </c>
      <c r="B295">
        <v>7.7514669999999999</v>
      </c>
    </row>
    <row r="296" spans="1:2" x14ac:dyDescent="0.25">
      <c r="A296" s="4">
        <v>41760</v>
      </c>
      <c r="B296">
        <v>7.7321567739999999</v>
      </c>
    </row>
    <row r="297" spans="1:2" x14ac:dyDescent="0.25">
      <c r="A297" s="4">
        <v>41791</v>
      </c>
      <c r="B297">
        <v>7.8067070000000003</v>
      </c>
    </row>
    <row r="298" spans="1:2" x14ac:dyDescent="0.25">
      <c r="A298" s="4">
        <v>41821</v>
      </c>
      <c r="B298">
        <v>7.7700716129999998</v>
      </c>
    </row>
    <row r="299" spans="1:2" x14ac:dyDescent="0.25">
      <c r="A299" s="4">
        <v>41852</v>
      </c>
      <c r="B299">
        <v>7.8075838710000003</v>
      </c>
    </row>
    <row r="300" spans="1:2" x14ac:dyDescent="0.25">
      <c r="A300" s="4">
        <v>41883</v>
      </c>
      <c r="B300">
        <v>7.7246496670000004</v>
      </c>
    </row>
    <row r="301" spans="1:2" x14ac:dyDescent="0.25">
      <c r="A301" s="4">
        <v>41913</v>
      </c>
      <c r="B301">
        <v>7.6474470969999997</v>
      </c>
    </row>
    <row r="302" spans="1:2" x14ac:dyDescent="0.25">
      <c r="A302" s="4">
        <v>41944</v>
      </c>
      <c r="B302">
        <v>7.6154510000000002</v>
      </c>
    </row>
    <row r="303" spans="1:2" x14ac:dyDescent="0.25">
      <c r="A303" s="4">
        <v>41974</v>
      </c>
      <c r="B303">
        <v>7.6225719349999999</v>
      </c>
    </row>
    <row r="304" spans="1:2" x14ac:dyDescent="0.25">
      <c r="A304" s="4">
        <v>42005</v>
      </c>
      <c r="B304">
        <v>7.6357848390000003</v>
      </c>
    </row>
    <row r="305" spans="1:2" x14ac:dyDescent="0.25">
      <c r="A305" s="4">
        <v>42036</v>
      </c>
      <c r="B305">
        <v>7.6455567860000002</v>
      </c>
    </row>
    <row r="306" spans="1:2" x14ac:dyDescent="0.25">
      <c r="A306" s="4">
        <v>42064</v>
      </c>
      <c r="B306">
        <v>7.6264938710000001</v>
      </c>
    </row>
    <row r="307" spans="1:2" x14ac:dyDescent="0.25">
      <c r="A307" s="4">
        <v>42095</v>
      </c>
      <c r="B307">
        <v>7.6866723329999997</v>
      </c>
    </row>
    <row r="308" spans="1:2" x14ac:dyDescent="0.25">
      <c r="A308" s="4">
        <v>42125</v>
      </c>
      <c r="B308">
        <v>7.6896209679999998</v>
      </c>
    </row>
    <row r="309" spans="1:2" x14ac:dyDescent="0.25">
      <c r="A309" s="4">
        <v>42156</v>
      </c>
      <c r="B309">
        <v>7.651719333</v>
      </c>
    </row>
    <row r="310" spans="1:2" x14ac:dyDescent="0.25">
      <c r="A310" s="4">
        <v>42186</v>
      </c>
      <c r="B310">
        <v>7.6475793550000004</v>
      </c>
    </row>
    <row r="311" spans="1:2" x14ac:dyDescent="0.25">
      <c r="A311" s="4">
        <v>42217</v>
      </c>
      <c r="B311">
        <v>7.6466438710000002</v>
      </c>
    </row>
    <row r="312" spans="1:2" x14ac:dyDescent="0.25">
      <c r="A312" s="4">
        <v>42248</v>
      </c>
      <c r="B312">
        <v>7.6935640000000003</v>
      </c>
    </row>
    <row r="313" spans="1:2" x14ac:dyDescent="0.25">
      <c r="A313" s="4">
        <v>42278</v>
      </c>
      <c r="B313">
        <v>7.6838558060000004</v>
      </c>
    </row>
    <row r="314" spans="1:2" x14ac:dyDescent="0.25">
      <c r="A314" s="4">
        <v>42309</v>
      </c>
      <c r="B314">
        <v>7.6476243330000004</v>
      </c>
    </row>
    <row r="315" spans="1:2" x14ac:dyDescent="0.25">
      <c r="A315" s="4">
        <v>42339</v>
      </c>
      <c r="B315">
        <v>7.6134793549999999</v>
      </c>
    </row>
    <row r="316" spans="1:2" x14ac:dyDescent="0.25">
      <c r="A316" s="4">
        <v>42370</v>
      </c>
      <c r="B316">
        <v>7.648605484</v>
      </c>
    </row>
    <row r="317" spans="1:2" x14ac:dyDescent="0.25">
      <c r="A317" s="4">
        <v>42401</v>
      </c>
      <c r="B317">
        <v>7.662025517</v>
      </c>
    </row>
    <row r="318" spans="1:2" x14ac:dyDescent="0.25">
      <c r="A318" s="4">
        <v>42430</v>
      </c>
      <c r="B318">
        <v>7.7171599999999998</v>
      </c>
    </row>
    <row r="319" spans="1:2" x14ac:dyDescent="0.25">
      <c r="A319" s="4">
        <v>42461</v>
      </c>
      <c r="B319">
        <v>7.7302609999999996</v>
      </c>
    </row>
    <row r="320" spans="1:2" x14ac:dyDescent="0.25">
      <c r="A320" s="4">
        <v>42491</v>
      </c>
      <c r="B320">
        <v>7.6558170969999999</v>
      </c>
    </row>
    <row r="321" spans="1:2" x14ac:dyDescent="0.25">
      <c r="A321" s="4">
        <v>42522</v>
      </c>
      <c r="B321">
        <v>7.6428823330000002</v>
      </c>
    </row>
    <row r="322" spans="1:2" x14ac:dyDescent="0.25">
      <c r="A322" s="4">
        <v>42552</v>
      </c>
      <c r="B322">
        <v>7.6041729030000003</v>
      </c>
    </row>
    <row r="323" spans="1:2" x14ac:dyDescent="0.25">
      <c r="A323" s="4">
        <v>42583</v>
      </c>
      <c r="B323">
        <v>7.5345329029999997</v>
      </c>
    </row>
    <row r="324" spans="1:2" x14ac:dyDescent="0.25">
      <c r="A324" s="4">
        <v>42614</v>
      </c>
      <c r="B324">
        <v>7.5259489999999998</v>
      </c>
    </row>
    <row r="325" spans="1:2" x14ac:dyDescent="0.25">
      <c r="A325" s="4">
        <v>42644</v>
      </c>
      <c r="B325">
        <v>7.4983690320000003</v>
      </c>
    </row>
    <row r="326" spans="1:2" x14ac:dyDescent="0.25">
      <c r="A326" s="4">
        <v>42675</v>
      </c>
      <c r="B326">
        <v>7.5043293330000003</v>
      </c>
    </row>
    <row r="327" spans="1:2" x14ac:dyDescent="0.25">
      <c r="A327" s="4">
        <v>42705</v>
      </c>
      <c r="B327">
        <v>7.5043383869999998</v>
      </c>
    </row>
    <row r="328" spans="1:2" x14ac:dyDescent="0.25">
      <c r="A328" s="4">
        <v>42736</v>
      </c>
      <c r="B328">
        <v>7.5221361289999997</v>
      </c>
    </row>
    <row r="329" spans="1:2" x14ac:dyDescent="0.25">
      <c r="A329" s="4">
        <v>42767</v>
      </c>
      <c r="B329">
        <v>7.4110760710000001</v>
      </c>
    </row>
    <row r="330" spans="1:2" x14ac:dyDescent="0.25">
      <c r="A330" s="4">
        <v>42795</v>
      </c>
      <c r="B330">
        <v>7.3594987100000004</v>
      </c>
    </row>
    <row r="331" spans="1:2" x14ac:dyDescent="0.25">
      <c r="A331" s="4">
        <v>42826</v>
      </c>
      <c r="B331">
        <v>7.3374706669999998</v>
      </c>
    </row>
    <row r="332" spans="1:2" x14ac:dyDescent="0.25">
      <c r="A332" s="4">
        <v>42856</v>
      </c>
      <c r="B332">
        <v>7.3388116129999998</v>
      </c>
    </row>
    <row r="333" spans="1:2" x14ac:dyDescent="0.25">
      <c r="A333" s="4">
        <v>42887</v>
      </c>
      <c r="B333">
        <v>7.3438163330000004</v>
      </c>
    </row>
    <row r="334" spans="1:2" x14ac:dyDescent="0.25">
      <c r="A334" s="4">
        <v>42917</v>
      </c>
      <c r="B334">
        <v>7.3063222579999998</v>
      </c>
    </row>
    <row r="335" spans="1:2" x14ac:dyDescent="0.25">
      <c r="A335" s="4">
        <v>42948</v>
      </c>
      <c r="B335">
        <v>7.2751925809999998</v>
      </c>
    </row>
    <row r="336" spans="1:2" x14ac:dyDescent="0.25">
      <c r="A336" s="4">
        <v>42979</v>
      </c>
      <c r="B336">
        <v>7.3018830000000001</v>
      </c>
    </row>
    <row r="337" spans="1:2" x14ac:dyDescent="0.25">
      <c r="A337" s="4">
        <v>43009</v>
      </c>
      <c r="B337">
        <v>7.3436199999999996</v>
      </c>
    </row>
    <row r="338" spans="1:2" x14ac:dyDescent="0.25">
      <c r="A338" s="4">
        <v>43040</v>
      </c>
      <c r="B338">
        <v>7.3326736669999999</v>
      </c>
    </row>
    <row r="339" spans="1:2" x14ac:dyDescent="0.25">
      <c r="A339" s="4">
        <v>43070</v>
      </c>
      <c r="B339">
        <v>7.3407900000000001</v>
      </c>
    </row>
    <row r="340" spans="1:2" x14ac:dyDescent="0.25">
      <c r="A340" s="4">
        <v>43101</v>
      </c>
      <c r="B340">
        <v>7.3434816129999998</v>
      </c>
    </row>
    <row r="341" spans="1:2" x14ac:dyDescent="0.25">
      <c r="A341" s="4">
        <v>43132</v>
      </c>
      <c r="B341">
        <v>7.3595971430000002</v>
      </c>
    </row>
    <row r="342" spans="1:2" x14ac:dyDescent="0.25">
      <c r="A342" s="4">
        <v>43160</v>
      </c>
      <c r="B342">
        <v>7.3929145160000003</v>
      </c>
    </row>
    <row r="343" spans="1:2" x14ac:dyDescent="0.25">
      <c r="A343" s="4">
        <v>43191</v>
      </c>
      <c r="B343">
        <v>7.4025996669999996</v>
      </c>
    </row>
    <row r="344" spans="1:2" x14ac:dyDescent="0.25">
      <c r="A344" s="4">
        <v>43221</v>
      </c>
      <c r="B344">
        <v>7.4403045160000003</v>
      </c>
    </row>
    <row r="345" spans="1:2" x14ac:dyDescent="0.25">
      <c r="A345" s="4">
        <v>43252</v>
      </c>
      <c r="B345">
        <v>7.4852696669999998</v>
      </c>
    </row>
    <row r="346" spans="1:2" x14ac:dyDescent="0.25">
      <c r="A346" s="4">
        <v>43282</v>
      </c>
      <c r="B346">
        <v>7.4847032259999997</v>
      </c>
    </row>
    <row r="347" spans="1:2" x14ac:dyDescent="0.25">
      <c r="A347" s="4">
        <v>43313</v>
      </c>
      <c r="B347">
        <v>7.5007032259999997</v>
      </c>
    </row>
    <row r="348" spans="1:2" x14ac:dyDescent="0.25">
      <c r="A348" s="4">
        <v>43344</v>
      </c>
      <c r="B348">
        <v>7.6543513330000001</v>
      </c>
    </row>
    <row r="349" spans="1:2" x14ac:dyDescent="0.25">
      <c r="A349" s="4">
        <v>43374</v>
      </c>
      <c r="B349">
        <v>7.7242745160000004</v>
      </c>
    </row>
    <row r="350" spans="1:2" x14ac:dyDescent="0.25">
      <c r="A350" s="4">
        <v>43405</v>
      </c>
      <c r="B350">
        <v>7.7006990000000002</v>
      </c>
    </row>
    <row r="351" spans="1:2" x14ac:dyDescent="0.25">
      <c r="A351" s="4">
        <v>43435</v>
      </c>
      <c r="B351">
        <v>7.7300006449999996</v>
      </c>
    </row>
    <row r="352" spans="1:2" x14ac:dyDescent="0.25">
      <c r="A352" s="4">
        <v>43466</v>
      </c>
      <c r="B352">
        <v>7.7291496769999997</v>
      </c>
    </row>
    <row r="353" spans="1:2" x14ac:dyDescent="0.25">
      <c r="A353" s="4">
        <v>43497</v>
      </c>
      <c r="B353">
        <v>7.7378282140000003</v>
      </c>
    </row>
    <row r="354" spans="1:2" x14ac:dyDescent="0.25">
      <c r="A354" s="4">
        <v>43525</v>
      </c>
      <c r="B354">
        <v>7.6904783869999997</v>
      </c>
    </row>
    <row r="355" spans="1:2" x14ac:dyDescent="0.25">
      <c r="A355" s="4">
        <v>43556</v>
      </c>
      <c r="B355">
        <v>7.6443056670000002</v>
      </c>
    </row>
    <row r="356" spans="1:2" x14ac:dyDescent="0.25">
      <c r="A356" s="4">
        <v>43586</v>
      </c>
      <c r="B356">
        <v>7.667630323</v>
      </c>
    </row>
    <row r="357" spans="1:2" x14ac:dyDescent="0.25">
      <c r="A357" s="4">
        <v>43617</v>
      </c>
      <c r="B357">
        <v>7.7049923329999999</v>
      </c>
    </row>
    <row r="358" spans="1:2" x14ac:dyDescent="0.25">
      <c r="A358" s="4">
        <v>43647</v>
      </c>
      <c r="B358">
        <v>7.6759093549999999</v>
      </c>
    </row>
    <row r="359" spans="1:2" x14ac:dyDescent="0.25">
      <c r="A359" s="4">
        <v>43678</v>
      </c>
      <c r="B359">
        <v>7.6708212900000001</v>
      </c>
    </row>
    <row r="360" spans="1:2" x14ac:dyDescent="0.25">
      <c r="A360" s="4">
        <v>43709</v>
      </c>
      <c r="B360">
        <v>7.7059323329999998</v>
      </c>
    </row>
    <row r="361" spans="1:2" x14ac:dyDescent="0.25">
      <c r="A361" s="4">
        <v>43739</v>
      </c>
      <c r="B361">
        <v>7.7629564520000001</v>
      </c>
    </row>
    <row r="362" spans="1:2" x14ac:dyDescent="0.25">
      <c r="A362" s="4">
        <v>43770</v>
      </c>
      <c r="B362">
        <v>7.7043586670000002</v>
      </c>
    </row>
    <row r="363" spans="1:2" x14ac:dyDescent="0.25">
      <c r="A363" s="4">
        <v>43800</v>
      </c>
      <c r="B363">
        <v>7.6886061290000001</v>
      </c>
    </row>
    <row r="364" spans="1:2" x14ac:dyDescent="0.25">
      <c r="A364" s="4">
        <v>43831</v>
      </c>
      <c r="B364">
        <v>7.6956090320000001</v>
      </c>
    </row>
    <row r="365" spans="1:2" x14ac:dyDescent="0.25">
      <c r="A365" s="4">
        <v>43862</v>
      </c>
      <c r="B365">
        <v>7.6485768969999999</v>
      </c>
    </row>
    <row r="366" spans="1:2" x14ac:dyDescent="0.25">
      <c r="A366" s="4">
        <v>43891</v>
      </c>
      <c r="B366">
        <v>7.6864487099999996</v>
      </c>
    </row>
    <row r="367" spans="1:2" x14ac:dyDescent="0.25">
      <c r="A367" s="4">
        <v>43922</v>
      </c>
      <c r="B367">
        <v>7.7073396670000003</v>
      </c>
    </row>
    <row r="368" spans="1:2" x14ac:dyDescent="0.25">
      <c r="A368" s="4">
        <v>43952</v>
      </c>
      <c r="B368">
        <v>7.6986470970000003</v>
      </c>
    </row>
    <row r="369" spans="1:2" x14ac:dyDescent="0.25">
      <c r="A369" s="4">
        <v>43983</v>
      </c>
      <c r="B369">
        <v>7.6974263330000001</v>
      </c>
    </row>
    <row r="370" spans="1:2" x14ac:dyDescent="0.25">
      <c r="A370" s="4">
        <v>44013</v>
      </c>
      <c r="B370">
        <v>7.6959661290000003</v>
      </c>
    </row>
    <row r="371" spans="1:2" x14ac:dyDescent="0.25">
      <c r="A371" s="4">
        <v>44044</v>
      </c>
      <c r="B371">
        <v>7.7051858060000002</v>
      </c>
    </row>
    <row r="372" spans="1:2" x14ac:dyDescent="0.25">
      <c r="A372" s="4">
        <v>44075</v>
      </c>
      <c r="B372">
        <v>7.7572043329999998</v>
      </c>
    </row>
    <row r="373" spans="1:2" x14ac:dyDescent="0.25">
      <c r="A373" s="4">
        <v>44105</v>
      </c>
      <c r="B373">
        <v>7.7813567739999998</v>
      </c>
    </row>
    <row r="374" spans="1:2" x14ac:dyDescent="0.25">
      <c r="A374" s="4">
        <v>44136</v>
      </c>
      <c r="B374">
        <v>7.7888773330000003</v>
      </c>
    </row>
    <row r="375" spans="1:2" x14ac:dyDescent="0.25">
      <c r="A375" s="4">
        <v>44166</v>
      </c>
      <c r="B375">
        <v>7.8012187099999997</v>
      </c>
    </row>
    <row r="376" spans="1:2" x14ac:dyDescent="0.25">
      <c r="A376" s="4">
        <v>44197</v>
      </c>
      <c r="B376">
        <v>7.7900687099999999</v>
      </c>
    </row>
    <row r="377" spans="1:2" x14ac:dyDescent="0.25">
      <c r="A377" s="4">
        <v>44228</v>
      </c>
      <c r="B377">
        <v>7.7453617860000001</v>
      </c>
    </row>
    <row r="378" spans="1:2" x14ac:dyDescent="0.25">
      <c r="A378" s="4">
        <v>44256</v>
      </c>
      <c r="B378">
        <v>7.7203283870000003</v>
      </c>
    </row>
    <row r="379" spans="1:2" x14ac:dyDescent="0.25">
      <c r="A379" s="4">
        <v>44287</v>
      </c>
      <c r="B379">
        <v>7.7165793330000003</v>
      </c>
    </row>
    <row r="380" spans="1:2" x14ac:dyDescent="0.25">
      <c r="A380" s="4">
        <v>44317</v>
      </c>
      <c r="B380">
        <v>7.7149190320000001</v>
      </c>
    </row>
    <row r="381" spans="1:2" x14ac:dyDescent="0.25">
      <c r="A381" s="4">
        <v>44348</v>
      </c>
      <c r="B381">
        <v>7.7385159999999997</v>
      </c>
    </row>
    <row r="382" spans="1:2" x14ac:dyDescent="0.25">
      <c r="A382" s="4">
        <v>44378</v>
      </c>
      <c r="B382">
        <v>7.745088387</v>
      </c>
    </row>
    <row r="383" spans="1:2" x14ac:dyDescent="0.25">
      <c r="A383" s="4">
        <v>44409</v>
      </c>
      <c r="B383">
        <v>7.7383851610000001</v>
      </c>
    </row>
    <row r="384" spans="1:2" x14ac:dyDescent="0.25">
      <c r="A384" s="4">
        <v>44440</v>
      </c>
      <c r="B384">
        <v>7.7318636669999998</v>
      </c>
    </row>
    <row r="385" spans="1:2" x14ac:dyDescent="0.25">
      <c r="A385" s="4">
        <v>44470</v>
      </c>
      <c r="B385">
        <v>7.7314761289999998</v>
      </c>
    </row>
    <row r="386" spans="1:2" x14ac:dyDescent="0.25">
      <c r="A386" s="4">
        <v>44501</v>
      </c>
      <c r="B386">
        <v>7.731369333</v>
      </c>
    </row>
    <row r="387" spans="1:2" x14ac:dyDescent="0.25">
      <c r="A387" s="4">
        <v>44531</v>
      </c>
      <c r="B387">
        <v>7.7254141939999998</v>
      </c>
    </row>
    <row r="388" spans="1:2" x14ac:dyDescent="0.25">
      <c r="A388" s="4">
        <v>44562</v>
      </c>
      <c r="B388">
        <v>7.7028529030000001</v>
      </c>
    </row>
    <row r="389" spans="1:2" x14ac:dyDescent="0.25">
      <c r="A389" s="4">
        <v>44593</v>
      </c>
      <c r="B389">
        <v>7.6984914289999997</v>
      </c>
    </row>
    <row r="390" spans="1:2" x14ac:dyDescent="0.25">
      <c r="A390" s="4">
        <v>44621</v>
      </c>
      <c r="B390">
        <v>7.6941154840000001</v>
      </c>
    </row>
    <row r="391" spans="1:2" x14ac:dyDescent="0.25">
      <c r="A391" s="4">
        <v>44652</v>
      </c>
      <c r="B391">
        <v>7.662973</v>
      </c>
    </row>
    <row r="392" spans="1:2" x14ac:dyDescent="0.25">
      <c r="A392" s="4">
        <v>44682</v>
      </c>
      <c r="B392">
        <v>7.6698551610000001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C47-3E02-475D-BD95-5D765A3E5DFE}">
  <dimension ref="A1:L258"/>
  <sheetViews>
    <sheetView workbookViewId="0">
      <selection activeCell="I2" sqref="I2"/>
    </sheetView>
  </sheetViews>
  <sheetFormatPr baseColWidth="10" defaultRowHeight="15" x14ac:dyDescent="0.25"/>
  <cols>
    <col min="1" max="1" width="13.5703125" bestFit="1" customWidth="1"/>
    <col min="2" max="2" width="23.5703125" bestFit="1" customWidth="1"/>
    <col min="3" max="3" width="21" bestFit="1" customWidth="1"/>
    <col min="4" max="4" width="20.42578125" bestFit="1" customWidth="1"/>
    <col min="5" max="5" width="25.28515625" bestFit="1" customWidth="1"/>
    <col min="6" max="6" width="22.7109375" bestFit="1" customWidth="1"/>
    <col min="7" max="7" width="22.140625" bestFit="1" customWidth="1"/>
    <col min="8" max="8" width="14.28515625" bestFit="1" customWidth="1"/>
    <col min="9" max="9" width="14.7109375" bestFit="1" customWidth="1"/>
    <col min="10" max="10" width="16.42578125" bestFit="1" customWidth="1"/>
    <col min="11" max="11" width="22.42578125" bestFit="1" customWidth="1"/>
    <col min="12" max="12" width="21.85546875" bestFit="1" customWidth="1"/>
  </cols>
  <sheetData>
    <row r="1" spans="1:12" x14ac:dyDescent="0.25">
      <c r="A1" s="12" t="s">
        <v>1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9</v>
      </c>
      <c r="I1" s="10" t="s">
        <v>10</v>
      </c>
      <c r="J1" s="10" t="s">
        <v>46</v>
      </c>
      <c r="K1" s="10" t="s">
        <v>47</v>
      </c>
      <c r="L1" s="10" t="s">
        <v>49</v>
      </c>
    </row>
    <row r="2" spans="1:12" x14ac:dyDescent="0.25">
      <c r="A2" s="4">
        <v>36892</v>
      </c>
      <c r="B2" s="11">
        <v>1.37E-2</v>
      </c>
      <c r="C2" s="11">
        <v>0.17737106370494238</v>
      </c>
      <c r="D2" s="11">
        <v>6.0499999999999998E-2</v>
      </c>
      <c r="E2" s="11">
        <v>6.3218390804598013E-3</v>
      </c>
      <c r="F2" s="11">
        <v>7.8556184928990858E-2</v>
      </c>
      <c r="G2" s="11">
        <v>3.7322274881516515E-2</v>
      </c>
      <c r="H2" s="11">
        <v>0.52118792418600302</v>
      </c>
      <c r="I2" s="11">
        <v>8.0318514781122907E-3</v>
      </c>
      <c r="J2" s="11">
        <v>9.5711281523005454E-3</v>
      </c>
      <c r="K2" s="11">
        <v>0.12109667573212057</v>
      </c>
      <c r="L2" s="11">
        <v>-1.0269678158397078E-2</v>
      </c>
    </row>
    <row r="3" spans="1:12" x14ac:dyDescent="0.25">
      <c r="A3" s="4">
        <v>36923</v>
      </c>
      <c r="B3" s="11">
        <v>7.3000000000000001E-3</v>
      </c>
      <c r="C3" s="11">
        <v>9.1204146012370035E-2</v>
      </c>
      <c r="D3" s="11">
        <v>5.9900000000000002E-2</v>
      </c>
      <c r="E3" s="11">
        <v>3.9977155910908557E-3</v>
      </c>
      <c r="F3" s="11">
        <v>4.9041564403272009E-2</v>
      </c>
      <c r="G3" s="11">
        <v>3.5335689045936425E-2</v>
      </c>
      <c r="H3" s="11">
        <v>0.34668046322965301</v>
      </c>
      <c r="I3" s="11">
        <v>5.3267719097291099E-3</v>
      </c>
      <c r="J3" s="11">
        <v>-8.4933029141477379E-3</v>
      </c>
      <c r="K3" s="11">
        <v>-9.7290893402736556E-2</v>
      </c>
      <c r="L3" s="11">
        <v>-6.9710203989949981E-3</v>
      </c>
    </row>
    <row r="4" spans="1:12" x14ac:dyDescent="0.25">
      <c r="A4" s="4">
        <v>36951</v>
      </c>
      <c r="B4" s="11">
        <v>5.4000000000000003E-3</v>
      </c>
      <c r="C4" s="11">
        <v>6.6759626640876535E-2</v>
      </c>
      <c r="D4" s="11">
        <v>5.4199999999999998E-2</v>
      </c>
      <c r="E4" s="11">
        <v>2.2753128555175195E-3</v>
      </c>
      <c r="F4" s="11">
        <v>2.7648044257661875E-2</v>
      </c>
      <c r="G4" s="11">
        <v>2.9205607476635587E-2</v>
      </c>
      <c r="H4" s="11">
        <v>-1.23877218955966</v>
      </c>
      <c r="I4" s="11">
        <v>-1.89776812204836E-2</v>
      </c>
      <c r="J4" s="11">
        <v>-4.9273550846274938E-3</v>
      </c>
      <c r="K4" s="11">
        <v>-5.7551887552285685E-2</v>
      </c>
      <c r="L4" s="11">
        <v>-3.0538631012152484E-3</v>
      </c>
    </row>
    <row r="5" spans="1:12" x14ac:dyDescent="0.25">
      <c r="A5" s="4">
        <v>36982</v>
      </c>
      <c r="B5" s="11">
        <v>4.3E-3</v>
      </c>
      <c r="C5" s="11">
        <v>5.283800194081878E-2</v>
      </c>
      <c r="D5" s="11">
        <v>4.87E-2</v>
      </c>
      <c r="E5" s="11">
        <v>3.9727582292850006E-3</v>
      </c>
      <c r="F5" s="11">
        <v>4.8728682448083926E-2</v>
      </c>
      <c r="G5" s="11">
        <v>3.2691185055458316E-2</v>
      </c>
      <c r="H5" s="11">
        <v>0.97594470854598003</v>
      </c>
      <c r="I5" s="11">
        <v>1.4907232369731399E-2</v>
      </c>
      <c r="J5" s="11">
        <v>6.588064922998571E-3</v>
      </c>
      <c r="K5" s="11">
        <v>8.1985199628753724E-2</v>
      </c>
      <c r="L5" s="11">
        <v>4.513883936848595E-3</v>
      </c>
    </row>
    <row r="6" spans="1:12" x14ac:dyDescent="0.25">
      <c r="A6" s="4">
        <v>37012</v>
      </c>
      <c r="B6" s="11">
        <v>3.0000000000000001E-3</v>
      </c>
      <c r="C6" s="11">
        <v>3.659998028812983E-2</v>
      </c>
      <c r="D6" s="11">
        <v>6.0499999999999998E-2</v>
      </c>
      <c r="E6" s="11">
        <v>4.5223289994347216E-3</v>
      </c>
      <c r="F6" s="11">
        <v>5.5638300281567465E-2</v>
      </c>
      <c r="G6" s="11">
        <v>3.6151603498542295E-2</v>
      </c>
      <c r="H6" s="11">
        <v>-0.51464770262998105</v>
      </c>
      <c r="I6" s="11">
        <v>-7.8379997658647692E-3</v>
      </c>
      <c r="J6" s="11">
        <v>2.6955845783169785E-3</v>
      </c>
      <c r="K6" s="11">
        <v>3.2830917868355902E-2</v>
      </c>
      <c r="L6" s="11">
        <v>8.7938556626068198E-3</v>
      </c>
    </row>
    <row r="7" spans="1:12" x14ac:dyDescent="0.25">
      <c r="A7" s="4">
        <v>37043</v>
      </c>
      <c r="B7" s="11">
        <v>7.3000000000000001E-3</v>
      </c>
      <c r="C7" s="11">
        <v>9.1204146012370035E-2</v>
      </c>
      <c r="D7" s="11">
        <v>6.3E-2</v>
      </c>
      <c r="E7" s="11">
        <v>1.6882386043894915E-3</v>
      </c>
      <c r="F7" s="11">
        <v>2.0448035738412695E-2</v>
      </c>
      <c r="G7" s="11">
        <v>3.2482598607888491E-2</v>
      </c>
      <c r="H7" s="11">
        <v>-1.2518970048629099</v>
      </c>
      <c r="I7" s="11">
        <v>-1.9010354106035601E-2</v>
      </c>
      <c r="J7" s="11">
        <v>3.78244390617688E-3</v>
      </c>
      <c r="K7" s="11">
        <v>4.6345588310860109E-2</v>
      </c>
      <c r="L7" s="11">
        <v>8.6876213844964134E-3</v>
      </c>
    </row>
    <row r="8" spans="1:12" x14ac:dyDescent="0.25">
      <c r="A8" s="4">
        <v>37073</v>
      </c>
      <c r="B8" s="11">
        <v>8.6999999999999994E-3</v>
      </c>
      <c r="C8" s="11">
        <v>0.1095432863817809</v>
      </c>
      <c r="D8" s="11">
        <v>6.9699999999999998E-2</v>
      </c>
      <c r="E8" s="11">
        <v>-2.8089887640448952E-3</v>
      </c>
      <c r="F8" s="11">
        <v>-3.3191943009624358E-2</v>
      </c>
      <c r="G8" s="11">
        <v>2.7199074074073959E-2</v>
      </c>
      <c r="H8" s="11">
        <v>-0.90231110749765697</v>
      </c>
      <c r="I8" s="11">
        <v>-1.3661778811641E-2</v>
      </c>
      <c r="J8" s="11">
        <v>2.5616525733962447E-6</v>
      </c>
      <c r="K8" s="11">
        <v>3.0740263980755245E-5</v>
      </c>
      <c r="L8" s="11">
        <v>6.3161290322579777E-3</v>
      </c>
    </row>
    <row r="9" spans="1:12" x14ac:dyDescent="0.25">
      <c r="A9" s="4">
        <v>37104</v>
      </c>
      <c r="B9" s="11">
        <v>1.2500000000000001E-2</v>
      </c>
      <c r="C9" s="11">
        <v>0.16075451772299854</v>
      </c>
      <c r="D9" s="11">
        <v>8.7899999999999992E-2</v>
      </c>
      <c r="E9" s="11">
        <v>0</v>
      </c>
      <c r="F9" s="11">
        <v>0</v>
      </c>
      <c r="G9" s="11">
        <v>2.7199074074073959E-2</v>
      </c>
      <c r="H9" s="11">
        <v>-1.1542130705988201</v>
      </c>
      <c r="I9" s="11">
        <v>-1.7424877339340401E-2</v>
      </c>
      <c r="J9" s="11">
        <v>6.719197487537576E-3</v>
      </c>
      <c r="K9" s="11">
        <v>8.3677870589816461E-2</v>
      </c>
      <c r="L9" s="11">
        <v>1.3136479738354634E-2</v>
      </c>
    </row>
    <row r="10" spans="1:12" x14ac:dyDescent="0.25">
      <c r="A10" s="4">
        <v>37135</v>
      </c>
      <c r="B10" s="11">
        <v>3.2000000000000002E-3</v>
      </c>
      <c r="C10" s="11">
        <v>3.908310113125868E-2</v>
      </c>
      <c r="D10" s="11">
        <v>8.9900000000000008E-2</v>
      </c>
      <c r="E10" s="11">
        <v>4.5070422535211652E-3</v>
      </c>
      <c r="F10" s="11">
        <v>5.5445540916341685E-2</v>
      </c>
      <c r="G10" s="11">
        <v>2.648244099021313E-2</v>
      </c>
      <c r="H10" s="11">
        <v>-7.7925315575444798E-2</v>
      </c>
      <c r="I10" s="11">
        <v>-1.1730039640429101E-3</v>
      </c>
      <c r="J10" s="11">
        <v>1.315786125593843E-2</v>
      </c>
      <c r="K10" s="11">
        <v>0.16983718646062096</v>
      </c>
      <c r="L10" s="11">
        <v>1.9637995765485083E-2</v>
      </c>
    </row>
    <row r="11" spans="1:12" x14ac:dyDescent="0.25">
      <c r="A11" s="4">
        <v>37165</v>
      </c>
      <c r="B11" s="11">
        <v>7.4999999999999997E-3</v>
      </c>
      <c r="C11" s="11">
        <v>9.3806897670984268E-2</v>
      </c>
      <c r="D11" s="11">
        <v>9.4700000000000006E-2</v>
      </c>
      <c r="E11" s="11">
        <v>-3.3651149747617737E-3</v>
      </c>
      <c r="F11" s="11">
        <v>-3.9642316084635532E-2</v>
      </c>
      <c r="G11" s="11">
        <v>2.1264367816091978E-2</v>
      </c>
      <c r="H11" s="11">
        <v>0.66731580639465504</v>
      </c>
      <c r="I11" s="11">
        <v>1.0016022532418199E-2</v>
      </c>
      <c r="J11" s="11">
        <v>1.8807387836290212E-2</v>
      </c>
      <c r="K11" s="11">
        <v>0.25056142096910761</v>
      </c>
      <c r="L11" s="11">
        <v>3.6799418801713557E-2</v>
      </c>
    </row>
    <row r="12" spans="1:12" x14ac:dyDescent="0.25">
      <c r="A12" s="4">
        <v>37196</v>
      </c>
      <c r="B12" s="11">
        <v>6.9999999999999993E-3</v>
      </c>
      <c r="C12" s="11">
        <v>8.7310661915505294E-2</v>
      </c>
      <c r="D12" s="11">
        <v>9.5100000000000004E-2</v>
      </c>
      <c r="E12" s="11">
        <v>-1.6882386043892694E-3</v>
      </c>
      <c r="F12" s="11">
        <v>-2.0071807950981735E-2</v>
      </c>
      <c r="G12" s="11">
        <v>1.895462377943713E-2</v>
      </c>
      <c r="H12" s="11">
        <v>0.32463757137899402</v>
      </c>
      <c r="I12" s="11">
        <v>4.8586194351512403E-3</v>
      </c>
      <c r="J12" s="11">
        <v>-2.4910238095532389E-3</v>
      </c>
      <c r="K12" s="11">
        <v>-2.9486124161749783E-2</v>
      </c>
      <c r="L12" s="11">
        <v>4.0357061954921392E-2</v>
      </c>
    </row>
    <row r="13" spans="1:12" x14ac:dyDescent="0.25">
      <c r="A13" s="4">
        <v>37226</v>
      </c>
      <c r="B13" s="11">
        <v>5.7999999999999996E-3</v>
      </c>
      <c r="C13" s="11">
        <v>7.1863730040249596E-2</v>
      </c>
      <c r="D13" s="11">
        <v>8.9099999999999999E-2</v>
      </c>
      <c r="E13" s="11">
        <v>-3.9458850056370842E-3</v>
      </c>
      <c r="F13" s="11">
        <v>-4.6336396503654509E-2</v>
      </c>
      <c r="G13" s="11">
        <v>1.551724137931032E-2</v>
      </c>
      <c r="H13" s="11">
        <v>0.73380743290770001</v>
      </c>
      <c r="I13" s="11">
        <v>1.0951026042573701E-2</v>
      </c>
      <c r="J13" s="11">
        <v>-1.4993352214033862E-2</v>
      </c>
      <c r="K13" s="11">
        <v>-0.16580047425854483</v>
      </c>
      <c r="L13" s="11">
        <v>2.9644760936963221E-2</v>
      </c>
    </row>
    <row r="14" spans="1:12" x14ac:dyDescent="0.25">
      <c r="A14" s="4">
        <v>37257</v>
      </c>
      <c r="B14" s="11">
        <v>1.3100000000000001E-2</v>
      </c>
      <c r="C14" s="11">
        <v>0.16903572803833167</v>
      </c>
      <c r="D14" s="11">
        <v>8.8499999999999995E-2</v>
      </c>
      <c r="E14" s="11">
        <v>2.2637238256932868E-3</v>
      </c>
      <c r="F14" s="11">
        <v>2.750546443358215E-2</v>
      </c>
      <c r="G14" s="11">
        <v>1.142204454597362E-2</v>
      </c>
      <c r="H14" s="11">
        <v>0.19644081394500301</v>
      </c>
      <c r="I14" s="11">
        <v>2.9232932731971901E-3</v>
      </c>
      <c r="J14" s="11">
        <v>7.072625502096086E-3</v>
      </c>
      <c r="K14" s="11">
        <v>8.8252045988015837E-2</v>
      </c>
      <c r="L14" s="11">
        <v>2.74975775317996E-2</v>
      </c>
    </row>
    <row r="15" spans="1:12" x14ac:dyDescent="0.25">
      <c r="A15" s="4">
        <v>37288</v>
      </c>
      <c r="B15" s="11">
        <v>8.8000000000000005E-3</v>
      </c>
      <c r="C15" s="11">
        <v>0.11086397456076313</v>
      </c>
      <c r="D15" s="11">
        <v>9.01E-2</v>
      </c>
      <c r="E15" s="11">
        <v>3.9525691699606735E-3</v>
      </c>
      <c r="F15" s="11">
        <v>4.8475641669725844E-2</v>
      </c>
      <c r="G15" s="11">
        <v>1.1376564277588264E-2</v>
      </c>
      <c r="H15" s="11">
        <v>-5.0234308138078998E-2</v>
      </c>
      <c r="I15" s="11">
        <v>-7.4545088038792796E-4</v>
      </c>
      <c r="J15" s="11">
        <v>-9.8331331994678806E-3</v>
      </c>
      <c r="K15" s="11">
        <v>-0.11182063857300117</v>
      </c>
      <c r="L15" s="11">
        <v>2.6175222306167534E-2</v>
      </c>
    </row>
    <row r="16" spans="1:12" x14ac:dyDescent="0.25">
      <c r="A16" s="4">
        <v>37316</v>
      </c>
      <c r="B16" s="11">
        <v>6.5000000000000006E-3</v>
      </c>
      <c r="C16" s="11">
        <v>8.0849810365514863E-2</v>
      </c>
      <c r="D16" s="11">
        <v>9.1300000000000006E-2</v>
      </c>
      <c r="E16" s="11">
        <v>5.6242969628796935E-3</v>
      </c>
      <c r="F16" s="11">
        <v>6.9618963223854857E-2</v>
      </c>
      <c r="G16" s="11">
        <v>1.4755959137344066E-2</v>
      </c>
      <c r="H16" s="11">
        <v>1.0849054204106401E-2</v>
      </c>
      <c r="I16" s="11">
        <v>1.60545802937211E-4</v>
      </c>
      <c r="J16" s="11">
        <v>-3.5375429927211322E-3</v>
      </c>
      <c r="K16" s="11">
        <v>-4.1634240244466048E-2</v>
      </c>
      <c r="L16" s="11">
        <v>2.752999576591475E-2</v>
      </c>
    </row>
    <row r="17" spans="1:12" x14ac:dyDescent="0.25">
      <c r="A17" s="4">
        <v>37347</v>
      </c>
      <c r="B17" s="11">
        <v>5.4000000000000003E-3</v>
      </c>
      <c r="C17" s="11">
        <v>6.6759626640876535E-2</v>
      </c>
      <c r="D17" s="11">
        <v>9.2499999999999999E-2</v>
      </c>
      <c r="E17" s="11">
        <v>5.5928411633110464E-3</v>
      </c>
      <c r="F17" s="11">
        <v>6.921754175413497E-2</v>
      </c>
      <c r="G17" s="11">
        <v>1.6393442622950838E-2</v>
      </c>
      <c r="H17" s="11">
        <v>-0.335786809885191</v>
      </c>
      <c r="I17" s="11">
        <v>-4.9553035381546297E-3</v>
      </c>
      <c r="J17" s="11">
        <v>-1.0959613175270499E-2</v>
      </c>
      <c r="K17" s="11">
        <v>-0.12387048085248675</v>
      </c>
      <c r="L17" s="11">
        <v>9.950714310145603E-3</v>
      </c>
    </row>
    <row r="18" spans="1:12" x14ac:dyDescent="0.25">
      <c r="A18" s="4">
        <v>37377</v>
      </c>
      <c r="B18" s="11">
        <v>3.5999999999999999E-3</v>
      </c>
      <c r="C18" s="11">
        <v>4.4065707941903121E-2</v>
      </c>
      <c r="D18" s="11">
        <v>9.3100000000000002E-2</v>
      </c>
      <c r="E18" s="11">
        <v>0</v>
      </c>
      <c r="F18" s="11">
        <v>0</v>
      </c>
      <c r="G18" s="11">
        <v>1.1817670230725996E-2</v>
      </c>
      <c r="H18" s="11">
        <v>0.51100004662084797</v>
      </c>
      <c r="I18" s="11">
        <v>7.5203620404176597E-3</v>
      </c>
      <c r="J18" s="11">
        <v>5.2565135197579771E-3</v>
      </c>
      <c r="K18" s="11">
        <v>6.4934138344978631E-2</v>
      </c>
      <c r="L18" s="11">
        <v>1.2597300210770213E-2</v>
      </c>
    </row>
    <row r="19" spans="1:12" x14ac:dyDescent="0.25">
      <c r="A19" s="4">
        <v>37408</v>
      </c>
      <c r="B19" s="11">
        <v>5.7999999999999996E-3</v>
      </c>
      <c r="C19" s="11">
        <v>7.1863730040249596E-2</v>
      </c>
      <c r="D19" s="11">
        <v>9.1400000000000009E-2</v>
      </c>
      <c r="E19" s="11">
        <v>5.5617352614012461E-4</v>
      </c>
      <c r="F19" s="11">
        <v>6.6945359234356072E-3</v>
      </c>
      <c r="G19" s="11">
        <v>1.0674157303370846E-2</v>
      </c>
      <c r="H19" s="11">
        <v>0.55603519024290304</v>
      </c>
      <c r="I19" s="11">
        <v>8.1610038038334495E-3</v>
      </c>
      <c r="J19" s="11">
        <v>4.5293685168890097E-3</v>
      </c>
      <c r="K19" s="11">
        <v>5.5727076454514135E-2</v>
      </c>
      <c r="L19" s="11">
        <v>1.3058648830254871E-2</v>
      </c>
    </row>
    <row r="20" spans="1:12" x14ac:dyDescent="0.25">
      <c r="A20" s="4">
        <v>37438</v>
      </c>
      <c r="B20" s="11">
        <v>8.3999999999999995E-3</v>
      </c>
      <c r="C20" s="11">
        <v>0.10558985279256583</v>
      </c>
      <c r="D20" s="11">
        <v>9.0999999999999998E-2</v>
      </c>
      <c r="E20" s="11">
        <v>1.1117287381878782E-3</v>
      </c>
      <c r="F20" s="11">
        <v>1.3422619994496676E-2</v>
      </c>
      <c r="G20" s="11">
        <v>1.4647887323943731E-2</v>
      </c>
      <c r="H20" s="11">
        <v>0.41865997588220699</v>
      </c>
      <c r="I20" s="11">
        <v>6.1282857825253898E-3</v>
      </c>
      <c r="J20" s="11">
        <v>-5.5619180527219925E-3</v>
      </c>
      <c r="K20" s="11">
        <v>-6.4738694243700823E-2</v>
      </c>
      <c r="L20" s="11">
        <v>7.258669436270182E-3</v>
      </c>
    </row>
    <row r="21" spans="1:12" x14ac:dyDescent="0.25">
      <c r="A21" s="4">
        <v>37469</v>
      </c>
      <c r="B21" s="11">
        <v>-2.9999999999999997E-4</v>
      </c>
      <c r="C21" s="11">
        <v>-3.5940659359919858E-3</v>
      </c>
      <c r="D21" s="11">
        <v>7.7300000000000008E-2</v>
      </c>
      <c r="E21" s="11">
        <v>3.331482509716821E-3</v>
      </c>
      <c r="F21" s="11">
        <v>4.0718505198392485E-2</v>
      </c>
      <c r="G21" s="11">
        <v>1.8028169014084439E-2</v>
      </c>
      <c r="H21" s="11">
        <v>0.24302286009982499</v>
      </c>
      <c r="I21" s="11">
        <v>3.5479209333632699E-3</v>
      </c>
      <c r="J21" s="11">
        <v>-1.0642003116840826E-2</v>
      </c>
      <c r="K21" s="11">
        <v>-0.12048829879970069</v>
      </c>
      <c r="L21" s="11">
        <v>-9.955832538182996E-3</v>
      </c>
    </row>
    <row r="22" spans="1:12" x14ac:dyDescent="0.25">
      <c r="A22" s="4">
        <v>37500</v>
      </c>
      <c r="B22" s="11">
        <v>-2.5999999999999999E-3</v>
      </c>
      <c r="C22" s="11">
        <v>-3.0757684193504331E-2</v>
      </c>
      <c r="D22" s="11">
        <v>7.0999999999999994E-2</v>
      </c>
      <c r="E22" s="11">
        <v>1.6602102933038765E-3</v>
      </c>
      <c r="F22" s="11">
        <v>2.0105449700274391E-2</v>
      </c>
      <c r="G22" s="11">
        <v>1.5143017386427315E-2</v>
      </c>
      <c r="H22" s="11">
        <v>1.85490115871746</v>
      </c>
      <c r="I22" s="11">
        <v>2.7009081436822201E-2</v>
      </c>
      <c r="J22" s="11">
        <v>1.1383463399468052E-3</v>
      </c>
      <c r="K22" s="11">
        <v>1.3746006373123176E-2</v>
      </c>
      <c r="L22" s="11">
        <v>-2.1575773273325161E-2</v>
      </c>
    </row>
    <row r="23" spans="1:12" x14ac:dyDescent="0.25">
      <c r="A23" s="4">
        <v>37530</v>
      </c>
      <c r="B23" s="11">
        <v>2.8000000000000004E-3</v>
      </c>
      <c r="C23" s="11">
        <v>3.412230000222416E-2</v>
      </c>
      <c r="D23" s="11">
        <v>6.6000000000000003E-2</v>
      </c>
      <c r="E23" s="11">
        <v>1.6574585635360517E-3</v>
      </c>
      <c r="F23" s="11">
        <v>2.0071821384915145E-2</v>
      </c>
      <c r="G23" s="11">
        <v>2.0258863252673232E-2</v>
      </c>
      <c r="H23" s="11">
        <v>0.30097539837112403</v>
      </c>
      <c r="I23" s="11">
        <v>4.3711447509607098E-3</v>
      </c>
      <c r="J23" s="11">
        <v>-6.9570640958511731E-3</v>
      </c>
      <c r="K23" s="11">
        <v>-8.0363253408607949E-2</v>
      </c>
      <c r="L23" s="11">
        <v>-4.6690492521625826E-2</v>
      </c>
    </row>
    <row r="24" spans="1:12" x14ac:dyDescent="0.25">
      <c r="A24" s="4">
        <v>37561</v>
      </c>
      <c r="B24" s="11">
        <v>4.5000000000000005E-3</v>
      </c>
      <c r="C24" s="11">
        <v>5.5356751950101257E-2</v>
      </c>
      <c r="D24" s="11">
        <v>6.3399999999999998E-2</v>
      </c>
      <c r="E24" s="11">
        <v>0</v>
      </c>
      <c r="F24" s="11">
        <v>0</v>
      </c>
      <c r="G24" s="11">
        <v>2.1984216459977501E-2</v>
      </c>
      <c r="H24" s="11">
        <v>0.214430858723927</v>
      </c>
      <c r="I24" s="11">
        <v>3.1062659918634E-3</v>
      </c>
      <c r="J24" s="11">
        <v>-1.4616425450414638E-2</v>
      </c>
      <c r="K24" s="11">
        <v>-0.16196178248694737</v>
      </c>
      <c r="L24" s="11">
        <v>-5.8190725682985889E-2</v>
      </c>
    </row>
    <row r="25" spans="1:12" x14ac:dyDescent="0.25">
      <c r="A25" s="4">
        <v>37591</v>
      </c>
      <c r="B25" s="11">
        <v>5.6000000000000008E-3</v>
      </c>
      <c r="C25" s="11">
        <v>6.9308886717982077E-2</v>
      </c>
      <c r="D25" s="11">
        <v>6.3299999999999995E-2</v>
      </c>
      <c r="E25" s="11">
        <v>-2.2062879205736463E-3</v>
      </c>
      <c r="F25" s="11">
        <v>-2.6156537441328953E-2</v>
      </c>
      <c r="G25" s="11">
        <v>2.3769100169779289E-2</v>
      </c>
      <c r="H25" s="11">
        <v>0.69622462180534095</v>
      </c>
      <c r="I25" s="11">
        <v>1.00600213941532E-2</v>
      </c>
      <c r="J25" s="11">
        <v>5.4244259171096765E-3</v>
      </c>
      <c r="K25" s="11">
        <v>6.70706677891304E-2</v>
      </c>
      <c r="L25" s="11">
        <v>-3.8647998527455929E-2</v>
      </c>
    </row>
    <row r="26" spans="1:12" x14ac:dyDescent="0.25">
      <c r="A26" s="4">
        <v>37622</v>
      </c>
      <c r="B26" s="11">
        <v>1.1899999999999999E-2</v>
      </c>
      <c r="C26" s="11">
        <v>0.15252711305920341</v>
      </c>
      <c r="D26" s="11">
        <v>6.2E-2</v>
      </c>
      <c r="E26" s="11">
        <v>4.4223327805417156E-3</v>
      </c>
      <c r="F26" s="11">
        <v>5.4377975126139511E-2</v>
      </c>
      <c r="G26" s="11">
        <v>2.5974025974025983E-2</v>
      </c>
      <c r="H26" s="11">
        <v>0.831711423784677</v>
      </c>
      <c r="I26" s="11">
        <v>1.1987545454043401E-2</v>
      </c>
      <c r="J26" s="11">
        <v>1.915307984602399E-2</v>
      </c>
      <c r="K26" s="11">
        <v>0.25566287729267101</v>
      </c>
      <c r="L26" s="11">
        <v>-2.7155259249834196E-2</v>
      </c>
    </row>
    <row r="27" spans="1:12" x14ac:dyDescent="0.25">
      <c r="A27" s="4">
        <v>37653</v>
      </c>
      <c r="B27" s="11">
        <v>6.8999999999999999E-3</v>
      </c>
      <c r="C27" s="11">
        <v>8.6015666489925202E-2</v>
      </c>
      <c r="D27" s="11">
        <v>0.06</v>
      </c>
      <c r="E27" s="11">
        <v>7.7050082553660193E-3</v>
      </c>
      <c r="F27" s="11">
        <v>9.6480730787385838E-2</v>
      </c>
      <c r="G27" s="11">
        <v>2.9808773903261976E-2</v>
      </c>
      <c r="H27" s="11">
        <v>0.58964346777194099</v>
      </c>
      <c r="I27" s="11">
        <v>8.4774196459348194E-3</v>
      </c>
      <c r="J27" s="11">
        <v>3.4058794618172517E-3</v>
      </c>
      <c r="K27" s="11">
        <v>4.1644913313108933E-2</v>
      </c>
      <c r="L27" s="11">
        <v>-1.4110683686399561E-2</v>
      </c>
    </row>
    <row r="28" spans="1:12" x14ac:dyDescent="0.25">
      <c r="A28" s="4">
        <v>37681</v>
      </c>
      <c r="B28" s="11">
        <v>4.3E-3</v>
      </c>
      <c r="C28" s="11">
        <v>5.283800194081878E-2</v>
      </c>
      <c r="D28" s="11">
        <v>5.7800000000000004E-2</v>
      </c>
      <c r="E28" s="11">
        <v>6.007646095030017E-3</v>
      </c>
      <c r="F28" s="11">
        <v>7.452216564693237E-2</v>
      </c>
      <c r="G28" s="11">
        <v>3.0201342281878985E-2</v>
      </c>
      <c r="H28" s="11">
        <v>0.59792825084226198</v>
      </c>
      <c r="I28" s="11">
        <v>8.5752469508165296E-3</v>
      </c>
      <c r="J28" s="11">
        <v>1.0156169279692762E-2</v>
      </c>
      <c r="K28" s="11">
        <v>0.12891760658375651</v>
      </c>
      <c r="L28" s="11">
        <v>-7.0341665839790402E-4</v>
      </c>
    </row>
    <row r="29" spans="1:12" x14ac:dyDescent="0.25">
      <c r="A29" s="4">
        <v>37712</v>
      </c>
      <c r="B29" s="11">
        <v>4.5000000000000005E-3</v>
      </c>
      <c r="C29" s="11">
        <v>5.5356751950101257E-2</v>
      </c>
      <c r="D29" s="11">
        <v>5.67E-2</v>
      </c>
      <c r="E29" s="11">
        <v>-2.1715526601518986E-3</v>
      </c>
      <c r="F29" s="11">
        <v>-2.5749641507224696E-2</v>
      </c>
      <c r="G29" s="11">
        <v>2.2246941045606317E-2</v>
      </c>
      <c r="H29" s="11">
        <v>0.78902420688930897</v>
      </c>
      <c r="I29" s="11">
        <v>1.12879758725398E-2</v>
      </c>
      <c r="J29" s="11">
        <v>3.3968120476957075E-4</v>
      </c>
      <c r="K29" s="11">
        <v>4.08379838558659E-3</v>
      </c>
      <c r="L29" s="11">
        <v>1.0664197587663793E-2</v>
      </c>
    </row>
    <row r="30" spans="1:12" x14ac:dyDescent="0.25">
      <c r="A30" s="4">
        <v>37742</v>
      </c>
      <c r="B30" s="11">
        <v>2.5000000000000001E-3</v>
      </c>
      <c r="C30" s="11">
        <v>3.0415956913506736E-2</v>
      </c>
      <c r="D30" s="11">
        <v>5.5599999999999997E-2</v>
      </c>
      <c r="E30" s="11">
        <v>-1.6322089227421843E-3</v>
      </c>
      <c r="F30" s="11">
        <v>-1.9411629218023863E-2</v>
      </c>
      <c r="G30" s="11">
        <v>2.0578420467185721E-2</v>
      </c>
      <c r="H30" s="11">
        <v>-0.40692200275511697</v>
      </c>
      <c r="I30" s="11">
        <v>-5.8072122911478298E-3</v>
      </c>
      <c r="J30" s="11">
        <v>-7.9652809686592274E-4</v>
      </c>
      <c r="K30" s="11">
        <v>-9.5165739806122307E-3</v>
      </c>
      <c r="L30" s="11">
        <v>4.5837069935852348E-3</v>
      </c>
    </row>
    <row r="31" spans="1:12" x14ac:dyDescent="0.25">
      <c r="A31" s="4">
        <v>37773</v>
      </c>
      <c r="B31" s="11">
        <v>2.7000000000000001E-3</v>
      </c>
      <c r="C31" s="11">
        <v>3.2885496680331583E-2</v>
      </c>
      <c r="D31" s="11">
        <v>5.2400000000000002E-2</v>
      </c>
      <c r="E31" s="11">
        <v>1.0899182561308063E-3</v>
      </c>
      <c r="F31" s="11">
        <v>1.3157707454732215E-2</v>
      </c>
      <c r="G31" s="11">
        <v>2.1122846025569686E-2</v>
      </c>
      <c r="H31" s="11">
        <v>-0.17553360119852399</v>
      </c>
      <c r="I31" s="11">
        <v>-2.4988929473112498E-3</v>
      </c>
      <c r="J31" s="11">
        <v>2.027649303840473E-3</v>
      </c>
      <c r="K31" s="11">
        <v>2.4604983920515355E-2</v>
      </c>
      <c r="L31" s="11">
        <v>2.5100900429930739E-3</v>
      </c>
    </row>
    <row r="32" spans="1:12" x14ac:dyDescent="0.25">
      <c r="A32" s="4">
        <v>37803</v>
      </c>
      <c r="B32" s="11">
        <v>2.7000000000000001E-3</v>
      </c>
      <c r="C32" s="11">
        <v>3.2885496680331583E-2</v>
      </c>
      <c r="D32" s="11">
        <v>4.6500000000000007E-2</v>
      </c>
      <c r="E32" s="11">
        <v>1.0887316276537717E-3</v>
      </c>
      <c r="F32" s="11">
        <v>1.3143296354258371E-2</v>
      </c>
      <c r="G32" s="11">
        <v>2.1099389228206533E-2</v>
      </c>
      <c r="H32" s="11">
        <v>2.0193608719369E-2</v>
      </c>
      <c r="I32" s="11">
        <v>2.8676750148949099E-4</v>
      </c>
      <c r="J32" s="11">
        <v>-1.9920268494955096E-4</v>
      </c>
      <c r="K32" s="11">
        <v>-2.3878149648105529E-3</v>
      </c>
      <c r="L32" s="11">
        <v>8.0427111498098114E-3</v>
      </c>
    </row>
    <row r="33" spans="1:12" x14ac:dyDescent="0.25">
      <c r="A33" s="4">
        <v>37834</v>
      </c>
      <c r="B33" s="11">
        <v>2.8000000000000004E-3</v>
      </c>
      <c r="C33" s="11">
        <v>3.412230000222416E-2</v>
      </c>
      <c r="D33" s="11">
        <v>4.9599999999999998E-2</v>
      </c>
      <c r="E33" s="11">
        <v>3.8064165307232223E-3</v>
      </c>
      <c r="F33" s="11">
        <v>4.664549726206646E-2</v>
      </c>
      <c r="G33" s="11">
        <v>2.1582733812949728E-2</v>
      </c>
      <c r="H33" s="11">
        <v>0.57839757657428004</v>
      </c>
      <c r="I33" s="11">
        <v>8.1934458089389494E-3</v>
      </c>
      <c r="J33" s="11">
        <v>2.7742609116732098E-4</v>
      </c>
      <c r="K33" s="11">
        <v>3.3341974999969715E-3</v>
      </c>
      <c r="L33" s="11">
        <v>1.9286445894754145E-2</v>
      </c>
    </row>
    <row r="34" spans="1:12" x14ac:dyDescent="0.25">
      <c r="A34" s="4">
        <v>37865</v>
      </c>
      <c r="B34" s="11">
        <v>4.1999999999999997E-3</v>
      </c>
      <c r="C34" s="11">
        <v>5.1580694429116614E-2</v>
      </c>
      <c r="D34" s="11">
        <v>5.6799999999999996E-2</v>
      </c>
      <c r="E34" s="11">
        <v>3.250270855904569E-3</v>
      </c>
      <c r="F34" s="11">
        <v>3.9708101080908831E-2</v>
      </c>
      <c r="G34" s="11">
        <v>2.3204419889502725E-2</v>
      </c>
      <c r="H34" s="11">
        <v>-2.2354717041790002E-2</v>
      </c>
      <c r="I34" s="11">
        <v>-3.15883343575554E-4</v>
      </c>
      <c r="J34" s="11">
        <v>8.2864361138845766E-3</v>
      </c>
      <c r="K34" s="11">
        <v>0.10409666746095092</v>
      </c>
      <c r="L34" s="11">
        <v>2.6037152239883898E-2</v>
      </c>
    </row>
    <row r="35" spans="1:12" x14ac:dyDescent="0.25">
      <c r="A35" s="4">
        <v>37895</v>
      </c>
      <c r="B35" s="11">
        <v>4.3E-3</v>
      </c>
      <c r="C35" s="11">
        <v>5.283800194081878E-2</v>
      </c>
      <c r="D35" s="11">
        <v>5.8400000000000001E-2</v>
      </c>
      <c r="E35" s="11">
        <v>-1.0799136069113979E-3</v>
      </c>
      <c r="F35" s="11">
        <v>-1.288226959671579E-2</v>
      </c>
      <c r="G35" s="11">
        <v>2.0408163265306145E-2</v>
      </c>
      <c r="H35" s="11">
        <v>-0.70711657042968801</v>
      </c>
      <c r="I35" s="11">
        <v>-9.9668255225709296E-3</v>
      </c>
      <c r="J35" s="11">
        <v>1.4043563554251959E-2</v>
      </c>
      <c r="K35" s="11">
        <v>0.18216841980057308</v>
      </c>
      <c r="L35" s="11">
        <v>4.7709724861583203E-2</v>
      </c>
    </row>
    <row r="36" spans="1:12" x14ac:dyDescent="0.25">
      <c r="A36" s="4">
        <v>37926</v>
      </c>
      <c r="B36" s="11">
        <v>4.5000000000000005E-3</v>
      </c>
      <c r="C36" s="11">
        <v>5.5356751950101257E-2</v>
      </c>
      <c r="D36" s="11">
        <v>5.8400000000000001E-2</v>
      </c>
      <c r="E36" s="11">
        <v>-2.7027027027026751E-3</v>
      </c>
      <c r="F36" s="11">
        <v>-3.1954645685925542E-2</v>
      </c>
      <c r="G36" s="11">
        <v>1.7650303364588948E-2</v>
      </c>
      <c r="H36" s="11">
        <v>0.35848609848867102</v>
      </c>
      <c r="I36" s="11">
        <v>5.0400507725998599E-3</v>
      </c>
      <c r="J36" s="11">
        <v>-2.4968281035574469E-3</v>
      </c>
      <c r="K36" s="11">
        <v>-2.9553888575652221E-2</v>
      </c>
      <c r="L36" s="11">
        <v>6.1148355087508266E-2</v>
      </c>
    </row>
    <row r="37" spans="1:12" x14ac:dyDescent="0.25">
      <c r="A37" s="4">
        <v>37956</v>
      </c>
      <c r="B37" s="11">
        <v>5.7999999999999996E-3</v>
      </c>
      <c r="C37" s="11">
        <v>7.1863730040249596E-2</v>
      </c>
      <c r="D37" s="11">
        <v>5.8499999999999996E-2</v>
      </c>
      <c r="E37" s="11">
        <v>-1.0840108401083404E-3</v>
      </c>
      <c r="F37" s="11">
        <v>-1.2930854387646962E-2</v>
      </c>
      <c r="G37" s="11">
        <v>1.8794914317302513E-2</v>
      </c>
      <c r="H37" s="11">
        <v>-1.4646829852863399</v>
      </c>
      <c r="I37" s="11">
        <v>-2.0539476005284999E-2</v>
      </c>
      <c r="J37" s="11">
        <v>-6.2916870621159138E-3</v>
      </c>
      <c r="K37" s="11">
        <v>-7.2941638177426604E-2</v>
      </c>
      <c r="L37" s="11">
        <v>4.9256902154699356E-2</v>
      </c>
    </row>
    <row r="38" spans="1:12" x14ac:dyDescent="0.25">
      <c r="A38" s="4">
        <v>37987</v>
      </c>
      <c r="B38" s="11">
        <v>1.5300000000000001E-2</v>
      </c>
      <c r="C38" s="11">
        <v>0.19986568804493388</v>
      </c>
      <c r="D38" s="11">
        <v>6.2100000000000002E-2</v>
      </c>
      <c r="E38" s="11">
        <v>4.8833423765597406E-3</v>
      </c>
      <c r="F38" s="11">
        <v>6.0199916100064366E-2</v>
      </c>
      <c r="G38" s="11">
        <v>1.9262520638414937E-2</v>
      </c>
      <c r="H38" s="11">
        <v>-0.82026092626132996</v>
      </c>
      <c r="I38" s="11">
        <v>-1.14726844864366E-2</v>
      </c>
      <c r="J38" s="11">
        <v>1.079344307973229E-2</v>
      </c>
      <c r="K38" s="11">
        <v>0.13749368000101603</v>
      </c>
      <c r="L38" s="11">
        <v>4.0197825179626889E-2</v>
      </c>
    </row>
    <row r="39" spans="1:12" x14ac:dyDescent="0.25">
      <c r="A39" s="4">
        <v>38018</v>
      </c>
      <c r="B39" s="11">
        <v>7.4000000000000003E-3</v>
      </c>
      <c r="C39" s="11">
        <v>9.2504811342739135E-2</v>
      </c>
      <c r="D39" s="11">
        <v>6.2600000000000003E-2</v>
      </c>
      <c r="E39" s="11">
        <v>5.3995680345573227E-3</v>
      </c>
      <c r="F39" s="11">
        <v>6.6754126714016149E-2</v>
      </c>
      <c r="G39" s="11">
        <v>1.6930638995084513E-2</v>
      </c>
      <c r="H39" s="11">
        <v>0.63159377098456104</v>
      </c>
      <c r="I39" s="11">
        <v>8.8105043914534897E-3</v>
      </c>
      <c r="J39" s="11">
        <v>-1.6293559736694219E-3</v>
      </c>
      <c r="K39" s="11">
        <v>-1.9378002981148668E-2</v>
      </c>
      <c r="L39" s="11">
        <v>3.527279626472235E-2</v>
      </c>
    </row>
    <row r="40" spans="1:12" x14ac:dyDescent="0.25">
      <c r="A40" s="4">
        <v>38047</v>
      </c>
      <c r="B40" s="11">
        <v>7.1999999999999998E-3</v>
      </c>
      <c r="C40" s="11">
        <v>8.9904900269945021E-2</v>
      </c>
      <c r="D40" s="11">
        <v>6.5700000000000008E-2</v>
      </c>
      <c r="E40" s="11">
        <v>6.4446831364124435E-3</v>
      </c>
      <c r="F40" s="11">
        <v>8.0137188584695762E-2</v>
      </c>
      <c r="G40" s="11">
        <v>1.7372421281216077E-2</v>
      </c>
      <c r="H40" s="11">
        <v>-1.2840206092849</v>
      </c>
      <c r="I40" s="11">
        <v>-1.78634869911064E-2</v>
      </c>
      <c r="J40" s="11">
        <v>-5.8796918893522232E-4</v>
      </c>
      <c r="K40" s="11">
        <v>-7.0328582139007612E-3</v>
      </c>
      <c r="L40" s="11">
        <v>2.4318792990480231E-2</v>
      </c>
    </row>
    <row r="41" spans="1:12" x14ac:dyDescent="0.25">
      <c r="A41" s="4">
        <v>38078</v>
      </c>
      <c r="B41" s="11">
        <v>5.3E-3</v>
      </c>
      <c r="C41" s="11">
        <v>6.5487086851492293E-2</v>
      </c>
      <c r="D41" s="11">
        <v>6.6500000000000004E-2</v>
      </c>
      <c r="E41" s="11">
        <v>3.2017075773744796E-3</v>
      </c>
      <c r="F41" s="11">
        <v>3.9104325191119838E-2</v>
      </c>
      <c r="G41" s="11">
        <v>2.285092491838947E-2</v>
      </c>
      <c r="H41" s="11">
        <v>-4.25993453687976E-2</v>
      </c>
      <c r="I41" s="11">
        <v>-5.9102850752130499E-4</v>
      </c>
      <c r="J41" s="11">
        <v>-6.1285906338263141E-3</v>
      </c>
      <c r="K41" s="11">
        <v>-7.1114102229301812E-2</v>
      </c>
      <c r="L41" s="11">
        <v>1.7478637747408543E-2</v>
      </c>
    </row>
    <row r="42" spans="1:12" x14ac:dyDescent="0.25">
      <c r="A42" s="4">
        <v>38108</v>
      </c>
      <c r="B42" s="11">
        <v>8.3000000000000001E-3</v>
      </c>
      <c r="C42" s="11">
        <v>0.10427491382834453</v>
      </c>
      <c r="D42" s="11">
        <v>7.2700000000000001E-2</v>
      </c>
      <c r="E42" s="11">
        <v>5.8510638297872841E-3</v>
      </c>
      <c r="F42" s="11">
        <v>7.2516926536115633E-2</v>
      </c>
      <c r="G42" s="11">
        <v>3.0517711171662132E-2</v>
      </c>
      <c r="H42" s="11">
        <v>-0.57264363351578496</v>
      </c>
      <c r="I42" s="11">
        <v>-7.9228284916147192E-3</v>
      </c>
      <c r="J42" s="11">
        <v>-7.9645479579212308E-3</v>
      </c>
      <c r="K42" s="11">
        <v>-9.1497112361370592E-2</v>
      </c>
      <c r="L42" s="11">
        <v>1.0223261763963487E-2</v>
      </c>
    </row>
    <row r="43" spans="1:12" x14ac:dyDescent="0.25">
      <c r="A43" s="4">
        <v>38139</v>
      </c>
      <c r="B43" s="11">
        <v>4.0000000000000001E-3</v>
      </c>
      <c r="C43" s="11">
        <v>4.9070207534805954E-2</v>
      </c>
      <c r="D43" s="11">
        <v>7.400000000000001E-2</v>
      </c>
      <c r="E43" s="11">
        <v>3.1729243786355887E-3</v>
      </c>
      <c r="F43" s="11">
        <v>3.8746622126733632E-2</v>
      </c>
      <c r="G43" s="11">
        <v>3.2661948829613596E-2</v>
      </c>
      <c r="H43" s="11">
        <v>-0.26157682229996099</v>
      </c>
      <c r="I43" s="11">
        <v>-3.6088063722464802E-3</v>
      </c>
      <c r="J43" s="11">
        <v>-5.7705562776222408E-3</v>
      </c>
      <c r="K43" s="11">
        <v>-6.7090650615114544E-2</v>
      </c>
      <c r="L43" s="11">
        <v>2.1976162713250869E-3</v>
      </c>
    </row>
    <row r="44" spans="1:12" x14ac:dyDescent="0.25">
      <c r="A44" s="4">
        <v>38169</v>
      </c>
      <c r="B44" s="11">
        <v>4.7999999999999996E-3</v>
      </c>
      <c r="C44" s="11">
        <v>5.9145235035986454E-2</v>
      </c>
      <c r="D44" s="11">
        <v>7.6399999999999996E-2</v>
      </c>
      <c r="E44" s="11">
        <v>-1.581444385872377E-3</v>
      </c>
      <c r="F44" s="11">
        <v>-1.8813135893957167E-2</v>
      </c>
      <c r="G44" s="11">
        <v>2.9907558455682492E-2</v>
      </c>
      <c r="H44" s="11">
        <v>-0.104358160889716</v>
      </c>
      <c r="I44" s="11">
        <v>-1.43561113325377E-3</v>
      </c>
      <c r="J44" s="11">
        <v>-5.0264849834548153E-3</v>
      </c>
      <c r="K44" s="11">
        <v>-5.8677919281613589E-2</v>
      </c>
      <c r="L44" s="11">
        <v>-2.9840605954987165E-3</v>
      </c>
    </row>
    <row r="45" spans="1:12" x14ac:dyDescent="0.25">
      <c r="A45" s="4">
        <v>38200</v>
      </c>
      <c r="B45" s="11">
        <v>2.8999999999999998E-3</v>
      </c>
      <c r="C45" s="11">
        <v>3.5360460753407263E-2</v>
      </c>
      <c r="D45" s="11">
        <v>7.6600000000000001E-2</v>
      </c>
      <c r="E45" s="11">
        <v>5.2798310454060804E-4</v>
      </c>
      <c r="F45" s="11">
        <v>6.3542282398996175E-3</v>
      </c>
      <c r="G45" s="11">
        <v>2.6543878656554831E-2</v>
      </c>
      <c r="H45" s="11">
        <v>0.106730003416074</v>
      </c>
      <c r="I45" s="11">
        <v>1.4639292420322099E-3</v>
      </c>
      <c r="J45" s="11">
        <v>1.8601533899429423E-3</v>
      </c>
      <c r="K45" s="11">
        <v>2.2551633903959534E-2</v>
      </c>
      <c r="L45" s="11">
        <v>-1.4448194480650711E-3</v>
      </c>
    </row>
    <row r="46" spans="1:12" x14ac:dyDescent="0.25">
      <c r="A46" s="4">
        <v>38231</v>
      </c>
      <c r="B46" s="11">
        <v>7.8000000000000005E-3</v>
      </c>
      <c r="C46" s="11">
        <v>9.7721696761175814E-2</v>
      </c>
      <c r="D46" s="11">
        <v>8.0500000000000002E-2</v>
      </c>
      <c r="E46" s="11">
        <v>2.1108179419524475E-3</v>
      </c>
      <c r="F46" s="11">
        <v>2.5625960689942717E-2</v>
      </c>
      <c r="G46" s="11">
        <v>2.5377969762419017E-2</v>
      </c>
      <c r="H46" s="11">
        <v>-0.34016927987164902</v>
      </c>
      <c r="I46" s="11">
        <v>-4.65187951218021E-3</v>
      </c>
      <c r="J46" s="11">
        <v>-1.5335758444763314E-3</v>
      </c>
      <c r="K46" s="11">
        <v>-1.8248478465517914E-2</v>
      </c>
      <c r="L46" s="11">
        <v>-1.0707155721546346E-2</v>
      </c>
    </row>
    <row r="47" spans="1:12" x14ac:dyDescent="0.25">
      <c r="A47" s="4">
        <v>38261</v>
      </c>
      <c r="B47" s="11">
        <v>9.7999999999999997E-3</v>
      </c>
      <c r="C47" s="11">
        <v>0.12415034037835659</v>
      </c>
      <c r="D47" s="11">
        <v>8.6400000000000005E-2</v>
      </c>
      <c r="E47" s="11">
        <v>5.26592943654558E-3</v>
      </c>
      <c r="F47" s="11">
        <v>6.5053843288195967E-2</v>
      </c>
      <c r="G47" s="11">
        <v>3.189189189189201E-2</v>
      </c>
      <c r="H47" s="11">
        <v>0.96578250542014998</v>
      </c>
      <c r="I47" s="11">
        <v>1.3167055750135E-2</v>
      </c>
      <c r="J47" s="11">
        <v>-8.7895723537421144E-3</v>
      </c>
      <c r="K47" s="11">
        <v>-0.10052241201194989</v>
      </c>
      <c r="L47" s="11">
        <v>-3.2944902235542362E-2</v>
      </c>
    </row>
    <row r="48" spans="1:12" x14ac:dyDescent="0.25">
      <c r="A48" s="4">
        <v>38292</v>
      </c>
      <c r="B48" s="11">
        <v>9.8999999999999991E-3</v>
      </c>
      <c r="C48" s="11">
        <v>0.12548695692601797</v>
      </c>
      <c r="D48" s="11">
        <v>9.2200000000000004E-2</v>
      </c>
      <c r="E48" s="11">
        <v>5.238344683080598E-4</v>
      </c>
      <c r="F48" s="11">
        <v>6.3041558484455695E-3</v>
      </c>
      <c r="G48" s="11">
        <v>3.5230352303523116E-2</v>
      </c>
      <c r="H48" s="11">
        <v>-0.14561693083520599</v>
      </c>
      <c r="I48" s="11">
        <v>-1.9791241233170498E-3</v>
      </c>
      <c r="J48" s="11">
        <v>-8.0563909103199549E-3</v>
      </c>
      <c r="K48" s="11">
        <v>-9.2505912363267773E-2</v>
      </c>
      <c r="L48" s="11">
        <v>-3.8354984142546344E-2</v>
      </c>
    </row>
    <row r="49" spans="1:12" x14ac:dyDescent="0.25">
      <c r="A49" s="4">
        <v>38322</v>
      </c>
      <c r="B49" s="11">
        <v>5.8999999999999999E-3</v>
      </c>
      <c r="C49" s="11">
        <v>7.3143248890743306E-2</v>
      </c>
      <c r="D49" s="11">
        <v>9.2300000000000007E-2</v>
      </c>
      <c r="E49" s="11">
        <v>-3.6649214659685292E-3</v>
      </c>
      <c r="F49" s="11">
        <v>-4.3103309660086908E-2</v>
      </c>
      <c r="G49" s="11">
        <v>3.255561584373301E-2</v>
      </c>
      <c r="H49" s="11">
        <v>-0.36859209065048398</v>
      </c>
      <c r="I49" s="11">
        <v>-4.9938342895755102E-3</v>
      </c>
      <c r="J49" s="11">
        <v>8.0871093534029548E-4</v>
      </c>
      <c r="K49" s="11">
        <v>9.7478126786731956E-3</v>
      </c>
      <c r="L49" s="11">
        <v>-3.1554002715394325E-2</v>
      </c>
    </row>
    <row r="50" spans="1:12" x14ac:dyDescent="0.25">
      <c r="A50" s="4">
        <v>38353</v>
      </c>
      <c r="B50" s="11">
        <v>1.3600000000000001E-2</v>
      </c>
      <c r="C50" s="11">
        <v>0.17597806877008071</v>
      </c>
      <c r="D50" s="11">
        <v>9.0399999999999994E-2</v>
      </c>
      <c r="E50" s="11">
        <v>2.1019442984759884E-3</v>
      </c>
      <c r="F50" s="11">
        <v>2.5516983570152973E-2</v>
      </c>
      <c r="G50" s="11">
        <v>2.9697624190064831E-2</v>
      </c>
      <c r="H50" s="11">
        <v>-0.30621487441522999</v>
      </c>
      <c r="I50" s="11">
        <v>-4.1353841286113401E-3</v>
      </c>
      <c r="J50" s="11">
        <v>-1.3360568338022238E-3</v>
      </c>
      <c r="K50" s="11">
        <v>-1.5915391956346281E-2</v>
      </c>
      <c r="L50" s="11">
        <v>-4.3101833018995728E-2</v>
      </c>
    </row>
    <row r="51" spans="1:12" x14ac:dyDescent="0.25">
      <c r="A51" s="4">
        <v>38384</v>
      </c>
      <c r="B51" s="11">
        <v>7.4000000000000003E-3</v>
      </c>
      <c r="C51" s="11">
        <v>9.2504811342739135E-2</v>
      </c>
      <c r="D51" s="11">
        <v>9.0399999999999994E-2</v>
      </c>
      <c r="E51" s="11">
        <v>5.7682223387520715E-3</v>
      </c>
      <c r="F51" s="11">
        <v>7.145742177623049E-2</v>
      </c>
      <c r="G51" s="11">
        <v>3.0075187969925032E-2</v>
      </c>
      <c r="H51" s="11">
        <v>0.10834040579078801</v>
      </c>
      <c r="I51" s="11">
        <v>1.4583290326792E-3</v>
      </c>
      <c r="J51" s="11">
        <v>-6.0588908756447069E-3</v>
      </c>
      <c r="K51" s="11">
        <v>-7.0332092404904789E-2</v>
      </c>
      <c r="L51" s="11">
        <v>-4.7705963476828317E-2</v>
      </c>
    </row>
    <row r="52" spans="1:12" x14ac:dyDescent="0.25">
      <c r="A52" s="4">
        <v>38412</v>
      </c>
      <c r="B52" s="11">
        <v>4.6999999999999993E-3</v>
      </c>
      <c r="C52" s="11">
        <v>5.7881024430622041E-2</v>
      </c>
      <c r="D52" s="11">
        <v>8.77E-2</v>
      </c>
      <c r="E52" s="11">
        <v>7.8206465067778286E-3</v>
      </c>
      <c r="F52" s="11">
        <v>9.7991591649242427E-2</v>
      </c>
      <c r="G52" s="11">
        <v>3.1483457844183604E-2</v>
      </c>
      <c r="H52" s="11">
        <v>0.15835626145364901</v>
      </c>
      <c r="I52" s="11">
        <v>2.1244645628838901E-3</v>
      </c>
      <c r="J52" s="11">
        <v>-1.3005720498019957E-2</v>
      </c>
      <c r="K52" s="11">
        <v>-0.14537493348038033</v>
      </c>
      <c r="L52" s="11">
        <v>-5.9662907750973049E-2</v>
      </c>
    </row>
    <row r="53" spans="1:12" x14ac:dyDescent="0.25">
      <c r="A53" s="4">
        <v>38443</v>
      </c>
      <c r="B53" s="11">
        <v>6.3E-3</v>
      </c>
      <c r="C53" s="11">
        <v>7.827533802975073E-2</v>
      </c>
      <c r="D53" s="11">
        <v>8.8800000000000004E-2</v>
      </c>
      <c r="E53" s="11">
        <v>6.7252974650799935E-3</v>
      </c>
      <c r="F53" s="11">
        <v>8.3756668701460146E-2</v>
      </c>
      <c r="G53" s="11">
        <v>3.5106382978723483E-2</v>
      </c>
      <c r="H53" s="11">
        <v>-5.8458704519948099E-2</v>
      </c>
      <c r="I53" s="11">
        <v>-7.8160252657214803E-4</v>
      </c>
      <c r="J53" s="11">
        <v>-1.1368836798839599E-3</v>
      </c>
      <c r="K53" s="11">
        <v>-1.355762131007443E-2</v>
      </c>
      <c r="L53" s="11">
        <v>-5.4724133002752806E-2</v>
      </c>
    </row>
    <row r="54" spans="1:12" x14ac:dyDescent="0.25">
      <c r="A54" s="4">
        <v>38473</v>
      </c>
      <c r="B54" s="11">
        <v>5.0000000000000001E-3</v>
      </c>
      <c r="C54" s="11">
        <v>6.1677811864497611E-2</v>
      </c>
      <c r="D54" s="11">
        <v>8.5199999999999998E-2</v>
      </c>
      <c r="E54" s="11">
        <v>-1.0277492291880241E-3</v>
      </c>
      <c r="F54" s="11">
        <v>-1.2263515306740858E-2</v>
      </c>
      <c r="G54" s="11">
        <v>2.8027498677948293E-2</v>
      </c>
      <c r="H54" s="11">
        <v>0.43749836521789598</v>
      </c>
      <c r="I54" s="11">
        <v>5.8291956087989302E-3</v>
      </c>
      <c r="J54" s="11">
        <v>-1.9179671910773965E-3</v>
      </c>
      <c r="K54" s="11">
        <v>-2.2774364332139085E-2</v>
      </c>
      <c r="L54" s="11">
        <v>-4.9012694376773247E-2</v>
      </c>
    </row>
    <row r="55" spans="1:12" x14ac:dyDescent="0.25">
      <c r="A55" s="4">
        <v>38504</v>
      </c>
      <c r="B55" s="11">
        <v>6.6E-3</v>
      </c>
      <c r="C55" s="11">
        <v>8.2139158364710863E-2</v>
      </c>
      <c r="D55" s="11">
        <v>8.8000000000000009E-2</v>
      </c>
      <c r="E55" s="11">
        <v>5.1440329218110925E-4</v>
      </c>
      <c r="F55" s="11">
        <v>6.1903337958248983E-3</v>
      </c>
      <c r="G55" s="11">
        <v>2.530311017395892E-2</v>
      </c>
      <c r="H55" s="11">
        <v>-0.53401671544269402</v>
      </c>
      <c r="I55" s="11">
        <v>-7.0901430826331201E-3</v>
      </c>
      <c r="J55" s="11">
        <v>2.5556273124611728E-3</v>
      </c>
      <c r="K55" s="11">
        <v>3.1102282300999651E-2</v>
      </c>
      <c r="L55" s="11">
        <v>-4.0805810503505624E-2</v>
      </c>
    </row>
    <row r="56" spans="1:12" x14ac:dyDescent="0.25">
      <c r="A56" s="4">
        <v>38534</v>
      </c>
      <c r="B56" s="11">
        <v>9.3999999999999986E-3</v>
      </c>
      <c r="C56" s="11">
        <v>0.11881841195515697</v>
      </c>
      <c r="D56" s="11">
        <v>9.3000000000000013E-2</v>
      </c>
      <c r="E56" s="11">
        <v>4.6272493573265017E-3</v>
      </c>
      <c r="F56" s="11">
        <v>5.6962172458673965E-2</v>
      </c>
      <c r="G56" s="11">
        <v>3.1678986272439369E-2</v>
      </c>
      <c r="H56" s="11">
        <v>-1.04872210591779</v>
      </c>
      <c r="I56" s="11">
        <v>-1.3873962182900899E-2</v>
      </c>
      <c r="J56" s="11">
        <v>-3.3205374783856767E-3</v>
      </c>
      <c r="K56" s="11">
        <v>-3.9126730589011394E-2</v>
      </c>
      <c r="L56" s="11">
        <v>-3.8828464707901467E-2</v>
      </c>
    </row>
    <row r="57" spans="1:12" x14ac:dyDescent="0.25">
      <c r="A57" s="4">
        <v>38565</v>
      </c>
      <c r="B57" s="11">
        <v>3.5999999999999999E-3</v>
      </c>
      <c r="C57" s="11">
        <v>4.4065707941903121E-2</v>
      </c>
      <c r="D57" s="11">
        <v>9.3699999999999992E-2</v>
      </c>
      <c r="E57" s="11">
        <v>5.1177072671442225E-3</v>
      </c>
      <c r="F57" s="11">
        <v>6.3170919031853678E-2</v>
      </c>
      <c r="G57" s="11">
        <v>3.641160949868083E-2</v>
      </c>
      <c r="H57" s="11">
        <v>-1.26341790354579</v>
      </c>
      <c r="I57" s="11">
        <v>-1.6653238823133201E-2</v>
      </c>
      <c r="J57" s="11">
        <v>-2.9353885440863703E-4</v>
      </c>
      <c r="K57" s="11">
        <v>-3.5167849197471623E-3</v>
      </c>
      <c r="L57" s="11">
        <v>-4.0828272203652149E-2</v>
      </c>
    </row>
    <row r="58" spans="1:12" x14ac:dyDescent="0.25">
      <c r="A58" s="4">
        <v>38596</v>
      </c>
      <c r="B58" s="11">
        <v>8.5000000000000006E-3</v>
      </c>
      <c r="C58" s="11">
        <v>0.10690622692343665</v>
      </c>
      <c r="D58" s="11">
        <v>9.4499999999999987E-2</v>
      </c>
      <c r="E58" s="11">
        <v>1.2219959266802416E-2</v>
      </c>
      <c r="F58" s="11">
        <v>0.15690782711740847</v>
      </c>
      <c r="G58" s="11">
        <v>4.6866771985255351E-2</v>
      </c>
      <c r="H58" s="11">
        <v>-1.7940211874496601</v>
      </c>
      <c r="I58" s="11">
        <v>-2.35593131538052E-2</v>
      </c>
      <c r="J58" s="11">
        <v>4.9876756483451246E-3</v>
      </c>
      <c r="K58" s="11">
        <v>6.1521589676702515E-2</v>
      </c>
      <c r="L58" s="11">
        <v>-3.498909340426315E-2</v>
      </c>
    </row>
    <row r="59" spans="1:12" x14ac:dyDescent="0.25">
      <c r="A59" s="4">
        <v>38626</v>
      </c>
      <c r="B59" s="11">
        <v>1.7600000000000001E-2</v>
      </c>
      <c r="C59" s="11">
        <v>0.23289241195817478</v>
      </c>
      <c r="D59" s="11">
        <v>0.10289999999999999</v>
      </c>
      <c r="E59" s="11">
        <v>2.012072434607548E-3</v>
      </c>
      <c r="F59" s="11">
        <v>2.4413866160251541E-2</v>
      </c>
      <c r="G59" s="11">
        <v>4.3478260869565188E-2</v>
      </c>
      <c r="H59" s="11">
        <v>-2.4918279933140899</v>
      </c>
      <c r="I59" s="11">
        <v>-3.2599345454937603E-2</v>
      </c>
      <c r="J59" s="11">
        <v>7.7522731441448389E-3</v>
      </c>
      <c r="K59" s="11">
        <v>9.7098035384111103E-2</v>
      </c>
      <c r="L59" s="11">
        <v>-1.9248957310893489E-2</v>
      </c>
    </row>
    <row r="60" spans="1:12" x14ac:dyDescent="0.25">
      <c r="A60" s="4">
        <v>38657</v>
      </c>
      <c r="B60" s="11">
        <v>4.0000000000000002E-4</v>
      </c>
      <c r="C60" s="11">
        <v>4.810574092678932E-3</v>
      </c>
      <c r="D60" s="11">
        <v>9.2499999999999999E-2</v>
      </c>
      <c r="E60" s="11">
        <v>-8.0321285140562138E-3</v>
      </c>
      <c r="F60" s="11">
        <v>-9.2239514839697057E-2</v>
      </c>
      <c r="G60" s="11">
        <v>3.4554973821989465E-2</v>
      </c>
      <c r="H60" s="11">
        <v>-2.32571795257202</v>
      </c>
      <c r="I60" s="11">
        <v>-3.0309399702683301E-2</v>
      </c>
      <c r="J60" s="11">
        <v>-9.0174303183792048E-3</v>
      </c>
      <c r="K60" s="11">
        <v>-0.10300052398212434</v>
      </c>
      <c r="L60" s="11">
        <v>-2.0180526699260182E-2</v>
      </c>
    </row>
    <row r="61" spans="1:12" x14ac:dyDescent="0.25">
      <c r="A61" s="4">
        <v>38687</v>
      </c>
      <c r="B61" s="11">
        <v>-4.0000000000000002E-4</v>
      </c>
      <c r="C61" s="11">
        <v>-4.7894540673352193E-3</v>
      </c>
      <c r="D61" s="11">
        <v>8.5699999999999998E-2</v>
      </c>
      <c r="E61" s="11">
        <v>-4.0485829959513442E-3</v>
      </c>
      <c r="F61" s="11">
        <v>-4.7515655510041221E-2</v>
      </c>
      <c r="G61" s="11">
        <v>3.4156594850236477E-2</v>
      </c>
      <c r="H61" s="11">
        <v>-0.10021327651398</v>
      </c>
      <c r="I61" s="11">
        <v>-1.3009212560762199E-3</v>
      </c>
      <c r="J61" s="11">
        <v>-7.21556568067383E-5</v>
      </c>
      <c r="K61" s="11">
        <v>-8.6552433935416229E-4</v>
      </c>
      <c r="L61" s="11">
        <v>-2.0948620413570374E-2</v>
      </c>
    </row>
    <row r="62" spans="1:12" x14ac:dyDescent="0.25">
      <c r="A62" s="4">
        <v>38718</v>
      </c>
      <c r="B62" s="11">
        <v>9.1000000000000004E-3</v>
      </c>
      <c r="C62" s="11">
        <v>0.1148346900327446</v>
      </c>
      <c r="D62" s="11">
        <v>8.0799999999999997E-2</v>
      </c>
      <c r="E62" s="11">
        <v>7.6219512195121464E-3</v>
      </c>
      <c r="F62" s="11">
        <v>9.539673300031426E-2</v>
      </c>
      <c r="G62" s="11">
        <v>3.9853172522286373E-2</v>
      </c>
      <c r="H62" s="11">
        <v>-0.27362782847157002</v>
      </c>
      <c r="I62" s="11">
        <v>-3.5381041890057501E-3</v>
      </c>
      <c r="J62" s="11">
        <v>1.4497773509354328E-3</v>
      </c>
      <c r="K62" s="11">
        <v>1.7536723179942149E-2</v>
      </c>
      <c r="L62" s="11">
        <v>-1.8094992106427621E-2</v>
      </c>
    </row>
    <row r="63" spans="1:12" x14ac:dyDescent="0.25">
      <c r="A63" s="4">
        <v>38749</v>
      </c>
      <c r="B63" s="11">
        <v>-2.9999999999999997E-4</v>
      </c>
      <c r="C63" s="11">
        <v>-3.5940659359919858E-3</v>
      </c>
      <c r="D63" s="11">
        <v>7.2599999999999998E-2</v>
      </c>
      <c r="E63" s="11">
        <v>2.0171457387794245E-3</v>
      </c>
      <c r="F63" s="11">
        <v>2.44761086183507E-2</v>
      </c>
      <c r="G63" s="11">
        <v>3.59749739311781E-2</v>
      </c>
      <c r="H63" s="11">
        <v>-0.55147389806304803</v>
      </c>
      <c r="I63" s="11">
        <v>-7.1023524937855404E-3</v>
      </c>
      <c r="J63" s="11">
        <v>-2.0162690245266734E-3</v>
      </c>
      <c r="K63" s="11">
        <v>-2.3928710948906917E-2</v>
      </c>
      <c r="L63" s="11">
        <v>-1.4031602369464879E-2</v>
      </c>
    </row>
    <row r="64" spans="1:12" x14ac:dyDescent="0.25">
      <c r="A64" s="4">
        <v>38777</v>
      </c>
      <c r="B64" s="11">
        <v>4.7999999999999996E-3</v>
      </c>
      <c r="C64" s="11">
        <v>5.9145235035986454E-2</v>
      </c>
      <c r="D64" s="11">
        <v>7.2800000000000004E-2</v>
      </c>
      <c r="E64" s="11">
        <v>5.5359838953197293E-3</v>
      </c>
      <c r="F64" s="11">
        <v>6.8492311211847845E-2</v>
      </c>
      <c r="G64" s="11">
        <v>3.3626487325400856E-2</v>
      </c>
      <c r="H64" s="11">
        <v>0.44543376444907701</v>
      </c>
      <c r="I64" s="11">
        <v>5.7136392739038904E-3</v>
      </c>
      <c r="J64" s="11">
        <v>1.2064293890925448E-3</v>
      </c>
      <c r="K64" s="11">
        <v>1.4573601166510297E-2</v>
      </c>
      <c r="L64" s="11">
        <v>3.9002353929951106E-4</v>
      </c>
    </row>
    <row r="65" spans="1:12" x14ac:dyDescent="0.25">
      <c r="A65" s="4">
        <v>38808</v>
      </c>
      <c r="B65" s="11">
        <v>8.199999999999999E-3</v>
      </c>
      <c r="C65" s="11">
        <v>0.10296140860819358</v>
      </c>
      <c r="D65" s="11">
        <v>7.4800000000000005E-2</v>
      </c>
      <c r="E65" s="11">
        <v>8.5085085085083723E-3</v>
      </c>
      <c r="F65" s="11">
        <v>0.10701829702459964</v>
      </c>
      <c r="G65" s="11">
        <v>3.5457348406988665E-2</v>
      </c>
      <c r="H65" s="11">
        <v>-1.53121579585741</v>
      </c>
      <c r="I65" s="11">
        <v>-1.9561736352491099E-2</v>
      </c>
      <c r="J65" s="11">
        <v>-3.323844750882099E-3</v>
      </c>
      <c r="K65" s="11">
        <v>-3.916499137625884E-2</v>
      </c>
      <c r="L65" s="11">
        <v>-1.759110925880103E-3</v>
      </c>
    </row>
    <row r="66" spans="1:12" x14ac:dyDescent="0.25">
      <c r="A66" s="4">
        <v>38838</v>
      </c>
      <c r="B66" s="11">
        <v>6.3E-3</v>
      </c>
      <c r="C66" s="11">
        <v>7.827533802975073E-2</v>
      </c>
      <c r="D66" s="11">
        <v>7.6200000000000004E-2</v>
      </c>
      <c r="E66" s="11">
        <v>4.9627791563275903E-3</v>
      </c>
      <c r="F66" s="11">
        <v>6.120606863475353E-2</v>
      </c>
      <c r="G66" s="11">
        <v>4.1666666666666741E-2</v>
      </c>
      <c r="H66" s="11">
        <v>-0.81245925157383803</v>
      </c>
      <c r="I66" s="11">
        <v>-1.0337272265974E-2</v>
      </c>
      <c r="J66" s="11">
        <v>-1.2813496532199098E-3</v>
      </c>
      <c r="K66" s="11">
        <v>-1.5268294783789105E-2</v>
      </c>
      <c r="L66" s="11">
        <v>-1.2215938276255445E-3</v>
      </c>
    </row>
    <row r="67" spans="1:12" x14ac:dyDescent="0.25">
      <c r="A67" s="4">
        <v>38869</v>
      </c>
      <c r="B67" s="11">
        <v>6.0000000000000001E-3</v>
      </c>
      <c r="C67" s="11">
        <v>7.4424167721924617E-2</v>
      </c>
      <c r="D67" s="11">
        <v>7.5499999999999998E-2</v>
      </c>
      <c r="E67" s="11">
        <v>1.9753086419753707E-3</v>
      </c>
      <c r="F67" s="11">
        <v>2.3962928599157607E-2</v>
      </c>
      <c r="G67" s="11">
        <v>4.3187660668380534E-2</v>
      </c>
      <c r="H67" s="11">
        <v>-0.90319076028407197</v>
      </c>
      <c r="I67" s="11">
        <v>-1.1444925204721301E-2</v>
      </c>
      <c r="J67" s="11">
        <v>3.6711531925992524E-3</v>
      </c>
      <c r="K67" s="11">
        <v>4.4954319937834608E-2</v>
      </c>
      <c r="L67" s="11">
        <v>-4.0651687931636538E-4</v>
      </c>
    </row>
    <row r="68" spans="1:12" x14ac:dyDescent="0.25">
      <c r="A68" s="4">
        <v>38899</v>
      </c>
      <c r="B68" s="11">
        <v>4.5999999999999999E-3</v>
      </c>
      <c r="C68" s="11">
        <v>5.6618197194086672E-2</v>
      </c>
      <c r="D68" s="11">
        <v>7.0400000000000004E-2</v>
      </c>
      <c r="E68" s="11">
        <v>2.9571217348447476E-3</v>
      </c>
      <c r="F68" s="11">
        <v>3.6068329326343518E-2</v>
      </c>
      <c r="G68" s="11">
        <v>4.1453428863869046E-2</v>
      </c>
      <c r="H68" s="11">
        <v>-0.16186310181971</v>
      </c>
      <c r="I68" s="11">
        <v>-2.0427260116370502E-3</v>
      </c>
      <c r="J68" s="11">
        <v>-3.8637756595257811E-3</v>
      </c>
      <c r="K68" s="11">
        <v>-4.5392589864189925E-2</v>
      </c>
      <c r="L68" s="11">
        <v>-8.5259973736773187E-4</v>
      </c>
    </row>
    <row r="69" spans="1:12" x14ac:dyDescent="0.25">
      <c r="A69" s="4">
        <v>38930</v>
      </c>
      <c r="B69" s="11">
        <v>3.2000000000000002E-3</v>
      </c>
      <c r="C69" s="11">
        <v>3.908310113125868E-2</v>
      </c>
      <c r="D69" s="11">
        <v>7.0000000000000007E-2</v>
      </c>
      <c r="E69" s="11">
        <v>1.9656019656020263E-3</v>
      </c>
      <c r="F69" s="11">
        <v>2.38438987533931E-2</v>
      </c>
      <c r="G69" s="11">
        <v>3.8187372708757605E-2</v>
      </c>
      <c r="H69" s="11">
        <v>-0.61613558080819697</v>
      </c>
      <c r="I69" s="11">
        <v>-7.74410511798675E-3</v>
      </c>
      <c r="J69" s="11">
        <v>-7.2463290755608867E-5</v>
      </c>
      <c r="K69" s="11">
        <v>-8.6921301148223939E-4</v>
      </c>
      <c r="L69" s="11">
        <v>-7.0449360156366048E-4</v>
      </c>
    </row>
    <row r="70" spans="1:12" x14ac:dyDescent="0.25">
      <c r="A70" s="4">
        <v>38961</v>
      </c>
      <c r="B70" s="11">
        <v>-3.8E-3</v>
      </c>
      <c r="C70" s="11">
        <v>-4.465892925053816E-2</v>
      </c>
      <c r="D70" s="11">
        <v>5.7000000000000002E-2</v>
      </c>
      <c r="E70" s="11">
        <v>-4.9043648847474364E-3</v>
      </c>
      <c r="F70" s="11">
        <v>-5.7290562020878677E-2</v>
      </c>
      <c r="G70" s="11">
        <v>2.0623742454728422E-2</v>
      </c>
      <c r="H70" s="11">
        <v>0.58018856859030499</v>
      </c>
      <c r="I70" s="11">
        <v>7.2628140011603403E-3</v>
      </c>
      <c r="J70" s="11">
        <v>3.3480466433888356E-3</v>
      </c>
      <c r="K70" s="11">
        <v>4.0924700252657376E-2</v>
      </c>
      <c r="L70" s="11">
        <v>-2.1305304089266341E-3</v>
      </c>
    </row>
    <row r="71" spans="1:12" x14ac:dyDescent="0.25">
      <c r="A71" s="4">
        <v>38991</v>
      </c>
      <c r="B71" s="11">
        <v>-2.0000000000000001E-4</v>
      </c>
      <c r="C71" s="11">
        <v>-2.3973617592081276E-3</v>
      </c>
      <c r="D71" s="11">
        <v>3.85E-2</v>
      </c>
      <c r="E71" s="11">
        <v>-5.4213898472152966E-3</v>
      </c>
      <c r="F71" s="11">
        <v>-6.3151472735950898E-2</v>
      </c>
      <c r="G71" s="11">
        <v>1.3052208835341528E-2</v>
      </c>
      <c r="H71" s="11">
        <v>0.380025876610109</v>
      </c>
      <c r="I71" s="11">
        <v>4.7380781481336899E-3</v>
      </c>
      <c r="J71" s="11">
        <v>9.4026062028307322E-4</v>
      </c>
      <c r="K71" s="11">
        <v>1.1341660653636731E-2</v>
      </c>
      <c r="L71" s="11">
        <v>-8.502625082939419E-3</v>
      </c>
    </row>
    <row r="72" spans="1:12" x14ac:dyDescent="0.25">
      <c r="A72" s="4">
        <v>39022</v>
      </c>
      <c r="B72" s="11">
        <v>5.6999999999999993E-3</v>
      </c>
      <c r="C72" s="11">
        <v>7.0585609779295844E-2</v>
      </c>
      <c r="D72" s="11">
        <v>4.4000000000000004E-2</v>
      </c>
      <c r="E72" s="11">
        <v>-1.4866204162538033E-3</v>
      </c>
      <c r="F72" s="11">
        <v>-1.7694302733789802E-2</v>
      </c>
      <c r="G72" s="11">
        <v>1.9736842105263275E-2</v>
      </c>
      <c r="H72" s="11">
        <v>0.34576719318808402</v>
      </c>
      <c r="I72" s="11">
        <v>4.2938088881801801E-3</v>
      </c>
      <c r="J72" s="11">
        <v>-4.8280847591275489E-4</v>
      </c>
      <c r="K72" s="11">
        <v>-5.7783415782771685E-3</v>
      </c>
      <c r="L72" s="11">
        <v>-3.7442801194498276E-4</v>
      </c>
    </row>
    <row r="73" spans="1:12" x14ac:dyDescent="0.25">
      <c r="A73" s="4">
        <v>39052</v>
      </c>
      <c r="B73" s="11">
        <v>1.29E-2</v>
      </c>
      <c r="C73" s="11">
        <v>0.16626932649468618</v>
      </c>
      <c r="D73" s="11">
        <v>5.79E-2</v>
      </c>
      <c r="E73" s="11">
        <v>1.4888337468983437E-3</v>
      </c>
      <c r="F73" s="11">
        <v>1.8013030753087689E-2</v>
      </c>
      <c r="G73" s="11">
        <v>2.5406504065040636E-2</v>
      </c>
      <c r="H73" s="11">
        <v>0.50674974755337099</v>
      </c>
      <c r="I73" s="11">
        <v>6.2681994447626602E-3</v>
      </c>
      <c r="J73" s="11">
        <v>-5.6967417000175491E-4</v>
      </c>
      <c r="K73" s="11">
        <v>-6.8147117690089409E-3</v>
      </c>
      <c r="L73" s="11">
        <v>-9.9184193586532299E-4</v>
      </c>
    </row>
    <row r="74" spans="1:12" x14ac:dyDescent="0.25">
      <c r="A74" s="4">
        <v>39083</v>
      </c>
      <c r="B74" s="11">
        <v>1.32E-2</v>
      </c>
      <c r="C74" s="11">
        <v>0.1704211832856668</v>
      </c>
      <c r="D74" s="11">
        <v>6.2199999999999998E-2</v>
      </c>
      <c r="E74" s="11">
        <v>3.0525272547075044E-3</v>
      </c>
      <c r="F74" s="11">
        <v>3.7251610645975708E-2</v>
      </c>
      <c r="G74" s="11">
        <v>2.0756429652042385E-2</v>
      </c>
      <c r="H74" s="11">
        <v>0.83309199037875103</v>
      </c>
      <c r="I74" s="11">
        <v>1.02649472509045E-2</v>
      </c>
      <c r="J74" s="11">
        <v>1.0194311831416947E-2</v>
      </c>
      <c r="K74" s="11">
        <v>0.12942923529710826</v>
      </c>
      <c r="L74" s="11">
        <v>7.6585701203593093E-3</v>
      </c>
    </row>
    <row r="75" spans="1:12" x14ac:dyDescent="0.25">
      <c r="A75" s="4">
        <v>39114</v>
      </c>
      <c r="B75" s="11">
        <v>3.4999999999999996E-3</v>
      </c>
      <c r="C75" s="11">
        <v>4.2818007198614838E-2</v>
      </c>
      <c r="D75" s="11">
        <v>6.6199999999999995E-2</v>
      </c>
      <c r="E75" s="11">
        <v>5.3503675598767231E-3</v>
      </c>
      <c r="F75" s="11">
        <v>6.6127860057972221E-2</v>
      </c>
      <c r="G75" s="11">
        <v>2.4151987921489759E-2</v>
      </c>
      <c r="H75" s="11">
        <v>1.387931222917</v>
      </c>
      <c r="I75" s="11">
        <v>1.7036242581578001E-2</v>
      </c>
      <c r="J75" s="11">
        <v>1.9449612372866021E-3</v>
      </c>
      <c r="K75" s="11">
        <v>2.3590830310827871E-2</v>
      </c>
      <c r="L75" s="11">
        <v>1.1596644951161306E-2</v>
      </c>
    </row>
    <row r="76" spans="1:12" x14ac:dyDescent="0.25">
      <c r="A76" s="4">
        <v>39142</v>
      </c>
      <c r="B76" s="11">
        <v>8.6E-3</v>
      </c>
      <c r="C76" s="11">
        <v>0.10822403764480115</v>
      </c>
      <c r="D76" s="11">
        <v>7.0199999999999999E-2</v>
      </c>
      <c r="E76" s="11">
        <v>9.1056958510853381E-3</v>
      </c>
      <c r="F76" s="11">
        <v>0.11491020440611877</v>
      </c>
      <c r="G76" s="11">
        <v>2.7787787787787677E-2</v>
      </c>
      <c r="H76" s="11">
        <v>1.3403951444194799</v>
      </c>
      <c r="I76" s="11">
        <v>1.6391229314928101E-2</v>
      </c>
      <c r="J76" s="11">
        <v>-1.0147107101288189E-3</v>
      </c>
      <c r="K76" s="11">
        <v>-1.2108801753750731E-2</v>
      </c>
      <c r="L76" s="11">
        <v>9.6017338122933449E-3</v>
      </c>
    </row>
    <row r="77" spans="1:12" x14ac:dyDescent="0.25">
      <c r="A77" s="4">
        <v>39173</v>
      </c>
      <c r="B77" s="11">
        <v>2.3E-3</v>
      </c>
      <c r="C77" s="11">
        <v>2.7951830643242248E-2</v>
      </c>
      <c r="D77" s="11">
        <v>6.4000000000000001E-2</v>
      </c>
      <c r="E77" s="11">
        <v>6.4961626865089883E-3</v>
      </c>
      <c r="F77" s="11">
        <v>8.0800362108105928E-2</v>
      </c>
      <c r="G77" s="11">
        <v>2.5736972704714756E-2</v>
      </c>
      <c r="H77" s="11">
        <v>0.19312816524594401</v>
      </c>
      <c r="I77" s="11">
        <v>2.3530456415715201E-3</v>
      </c>
      <c r="J77" s="11">
        <v>-3.8278643063018869E-3</v>
      </c>
      <c r="K77" s="11">
        <v>-4.4979537418833981E-2</v>
      </c>
      <c r="L77" s="11">
        <v>8.9381494283682361E-3</v>
      </c>
    </row>
    <row r="78" spans="1:12" x14ac:dyDescent="0.25">
      <c r="A78" s="4">
        <v>39203</v>
      </c>
      <c r="B78" s="11">
        <v>-2.5999999999999999E-3</v>
      </c>
      <c r="C78" s="11">
        <v>-3.0757684193504331E-2</v>
      </c>
      <c r="D78" s="11">
        <v>5.4699999999999999E-2</v>
      </c>
      <c r="E78" s="11">
        <v>6.110718674704696E-3</v>
      </c>
      <c r="F78" s="11">
        <v>7.5844018870125707E-2</v>
      </c>
      <c r="G78" s="11">
        <v>2.6908641975308623E-2</v>
      </c>
      <c r="H78" s="11">
        <v>0.53180877157992701</v>
      </c>
      <c r="I78" s="11">
        <v>6.4562680581143998E-3</v>
      </c>
      <c r="J78" s="11">
        <v>-2.2309612039627114E-3</v>
      </c>
      <c r="K78" s="11">
        <v>-2.6445470688776229E-2</v>
      </c>
      <c r="L78" s="11">
        <v>7.9207307142767913E-3</v>
      </c>
    </row>
    <row r="79" spans="1:12" x14ac:dyDescent="0.25">
      <c r="A79" s="4">
        <v>39234</v>
      </c>
      <c r="B79" s="11">
        <v>4.5000000000000005E-3</v>
      </c>
      <c r="C79" s="11">
        <v>5.5356751950101257E-2</v>
      </c>
      <c r="D79" s="11">
        <v>5.3099999999999994E-2</v>
      </c>
      <c r="E79" s="11">
        <v>1.9379751766057662E-3</v>
      </c>
      <c r="F79" s="11">
        <v>2.3505189757196066E-2</v>
      </c>
      <c r="G79" s="11">
        <v>2.6870379497289321E-2</v>
      </c>
      <c r="H79" s="11">
        <v>1.2649844053027699</v>
      </c>
      <c r="I79" s="11">
        <v>1.53034637493748E-2</v>
      </c>
      <c r="J79" s="11">
        <v>4.8168965125199303E-3</v>
      </c>
      <c r="K79" s="11">
        <v>5.9358979255127897E-2</v>
      </c>
      <c r="L79" s="11">
        <v>9.0652682230090154E-3</v>
      </c>
    </row>
    <row r="80" spans="1:12" x14ac:dyDescent="0.25">
      <c r="A80" s="4">
        <v>39264</v>
      </c>
      <c r="B80" s="11">
        <v>7.1999999999999998E-3</v>
      </c>
      <c r="C80" s="11">
        <v>8.9904900269945021E-2</v>
      </c>
      <c r="D80" s="11">
        <v>5.5899999999999998E-2</v>
      </c>
      <c r="E80" s="11">
        <v>-2.543772078021922E-4</v>
      </c>
      <c r="F80" s="11">
        <v>-3.0482594003805596E-3</v>
      </c>
      <c r="G80" s="11">
        <v>2.3582309582309557E-2</v>
      </c>
      <c r="H80" s="11">
        <v>1.0831365517974201</v>
      </c>
      <c r="I80" s="11">
        <v>1.3058857725741E-2</v>
      </c>
      <c r="J80" s="11">
        <v>-2.5100499538954768E-4</v>
      </c>
      <c r="K80" s="11">
        <v>-3.0079051903243448E-3</v>
      </c>
      <c r="L80" s="11">
        <v>1.2736602135164699E-2</v>
      </c>
    </row>
    <row r="81" spans="1:12" x14ac:dyDescent="0.25">
      <c r="A81" s="4">
        <v>39295</v>
      </c>
      <c r="B81" s="11">
        <v>9.1999999999999998E-3</v>
      </c>
      <c r="C81" s="11">
        <v>0.11616115026912621</v>
      </c>
      <c r="D81" s="11">
        <v>6.2100000000000002E-2</v>
      </c>
      <c r="E81" s="11">
        <v>-1.8339022270870142E-3</v>
      </c>
      <c r="F81" s="11">
        <v>-2.1786207025999094E-2</v>
      </c>
      <c r="G81" s="11">
        <v>1.9700833742030355E-2</v>
      </c>
      <c r="H81" s="11">
        <v>0.77160278360229995</v>
      </c>
      <c r="I81" s="11">
        <v>9.2719976464735003E-3</v>
      </c>
      <c r="J81" s="11">
        <v>-1.9669162603614954E-3</v>
      </c>
      <c r="K81" s="11">
        <v>-2.3349323702564373E-2</v>
      </c>
      <c r="L81" s="11">
        <v>1.0744341777168875E-2</v>
      </c>
    </row>
    <row r="82" spans="1:12" x14ac:dyDescent="0.25">
      <c r="A82" s="4">
        <v>39326</v>
      </c>
      <c r="B82" s="11">
        <v>6.8000000000000005E-3</v>
      </c>
      <c r="C82" s="11">
        <v>8.4722085025153548E-2</v>
      </c>
      <c r="D82" s="11">
        <v>7.3300000000000004E-2</v>
      </c>
      <c r="E82" s="11">
        <v>2.755907405358915E-3</v>
      </c>
      <c r="F82" s="11">
        <v>3.3576794097001539E-2</v>
      </c>
      <c r="G82" s="11">
        <v>2.755051749630355E-2</v>
      </c>
      <c r="H82" s="11">
        <v>0.75133076980353297</v>
      </c>
      <c r="I82" s="11">
        <v>8.9993102842861397E-3</v>
      </c>
      <c r="J82" s="11">
        <v>5.078179988634135E-3</v>
      </c>
      <c r="K82" s="11">
        <v>6.2669304173989637E-2</v>
      </c>
      <c r="L82" s="11">
        <v>1.2404232032105167E-2</v>
      </c>
    </row>
    <row r="83" spans="1:12" x14ac:dyDescent="0.25">
      <c r="A83" s="4">
        <v>39356</v>
      </c>
      <c r="B83" s="11">
        <v>3.4000000000000002E-3</v>
      </c>
      <c r="C83" s="11">
        <v>4.1571673389912522E-2</v>
      </c>
      <c r="D83" s="11">
        <v>7.7199999999999991E-2</v>
      </c>
      <c r="E83" s="11">
        <v>2.1391913281212371E-3</v>
      </c>
      <c r="F83" s="11">
        <v>2.5974485180736639E-2</v>
      </c>
      <c r="G83" s="11">
        <v>3.5361744301288356E-2</v>
      </c>
      <c r="H83" s="11">
        <v>4.7481091066280103E-2</v>
      </c>
      <c r="I83" s="11">
        <v>5.6694221688850799E-4</v>
      </c>
      <c r="J83" s="11">
        <v>2.2837504863182367E-3</v>
      </c>
      <c r="K83" s="11">
        <v>2.775186383100281E-2</v>
      </c>
      <c r="L83" s="11">
        <v>1.3952819427031971E-2</v>
      </c>
    </row>
    <row r="84" spans="1:12" x14ac:dyDescent="0.25">
      <c r="A84" s="4">
        <v>39387</v>
      </c>
      <c r="B84" s="11">
        <v>1.89E-2</v>
      </c>
      <c r="C84" s="11">
        <v>0.25192625348678233</v>
      </c>
      <c r="D84" s="11">
        <v>9.1300000000000006E-2</v>
      </c>
      <c r="E84" s="11">
        <v>5.9396178734156813E-3</v>
      </c>
      <c r="F84" s="11">
        <v>7.3650554161866166E-2</v>
      </c>
      <c r="G84" s="11">
        <v>4.3062034739454136E-2</v>
      </c>
      <c r="H84" s="11">
        <v>1.2403345161670201</v>
      </c>
      <c r="I84" s="11">
        <v>1.47651824250887E-2</v>
      </c>
      <c r="J84" s="11">
        <v>-1.0018619130736317E-2</v>
      </c>
      <c r="K84" s="11">
        <v>-0.11381515263269715</v>
      </c>
      <c r="L84" s="11">
        <v>4.1747932646054586E-3</v>
      </c>
    </row>
    <row r="85" spans="1:12" x14ac:dyDescent="0.25">
      <c r="A85" s="4">
        <v>39417</v>
      </c>
      <c r="B85" s="11">
        <v>9.3999999999999986E-3</v>
      </c>
      <c r="C85" s="11">
        <v>0.11881841195515697</v>
      </c>
      <c r="D85" s="11">
        <v>8.7499999999999994E-2</v>
      </c>
      <c r="E85" s="11">
        <v>-6.7086312964781403E-4</v>
      </c>
      <c r="F85" s="11">
        <v>-8.0207200951750712E-3</v>
      </c>
      <c r="G85" s="11">
        <v>4.0812685827551931E-2</v>
      </c>
      <c r="H85" s="11">
        <v>0.73467298655769397</v>
      </c>
      <c r="I85" s="11">
        <v>8.7200312613300406E-3</v>
      </c>
      <c r="J85" s="11">
        <v>-1.8938255275656735E-3</v>
      </c>
      <c r="K85" s="11">
        <v>-2.2490680340549463E-2</v>
      </c>
      <c r="L85" s="11">
        <v>2.7687371376348135E-3</v>
      </c>
    </row>
    <row r="86" spans="1:12" x14ac:dyDescent="0.25">
      <c r="A86" s="4">
        <v>39448</v>
      </c>
      <c r="B86" s="11">
        <v>9.8999999999999991E-3</v>
      </c>
      <c r="C86" s="11">
        <v>0.12548695692601797</v>
      </c>
      <c r="D86" s="11">
        <v>8.3900000000000002E-2</v>
      </c>
      <c r="E86" s="11">
        <v>4.9705764726046819E-3</v>
      </c>
      <c r="F86" s="11">
        <v>6.1304877219155562E-2</v>
      </c>
      <c r="G86" s="11">
        <v>4.2802940479013563E-2</v>
      </c>
      <c r="H86" s="11">
        <v>1.46050584263886</v>
      </c>
      <c r="I86" s="11">
        <v>1.7285947837872899E-2</v>
      </c>
      <c r="J86" s="11">
        <v>1.0173255690619998E-2</v>
      </c>
      <c r="K86" s="11">
        <v>0.12914677049280199</v>
      </c>
      <c r="L86" s="11">
        <v>3.142351041037994E-3</v>
      </c>
    </row>
    <row r="87" spans="1:12" x14ac:dyDescent="0.25">
      <c r="A87" s="4">
        <v>39479</v>
      </c>
      <c r="B87" s="11">
        <v>6.8999999999999999E-3</v>
      </c>
      <c r="C87" s="11">
        <v>8.6015666489925202E-2</v>
      </c>
      <c r="D87" s="11">
        <v>8.7599999999999997E-2</v>
      </c>
      <c r="E87" s="11">
        <v>2.9041121849535667E-3</v>
      </c>
      <c r="F87" s="11">
        <v>3.5411405290951992E-2</v>
      </c>
      <c r="G87" s="11">
        <v>4.0265554130487269E-2</v>
      </c>
      <c r="H87" s="11">
        <v>1.18100584140468</v>
      </c>
      <c r="I87" s="11">
        <v>1.39395711836439E-2</v>
      </c>
      <c r="J87" s="11">
        <v>2.3773783505607327E-3</v>
      </c>
      <c r="K87" s="11">
        <v>2.8904539405284702E-2</v>
      </c>
      <c r="L87" s="11">
        <v>3.4840670359703729E-3</v>
      </c>
    </row>
    <row r="88" spans="1:12" x14ac:dyDescent="0.25">
      <c r="A88" s="4">
        <v>39508</v>
      </c>
      <c r="B88" s="11">
        <v>1.18E-2</v>
      </c>
      <c r="C88" s="11">
        <v>0.15116108770013081</v>
      </c>
      <c r="D88" s="11">
        <v>9.0999999999999998E-2</v>
      </c>
      <c r="E88" s="11">
        <v>8.6682129309896272E-3</v>
      </c>
      <c r="F88" s="11">
        <v>0.10912377988697353</v>
      </c>
      <c r="G88" s="11">
        <v>3.981456231251701E-2</v>
      </c>
      <c r="H88" s="11">
        <v>0.46371096530561401</v>
      </c>
      <c r="I88" s="11">
        <v>5.4587453155422903E-3</v>
      </c>
      <c r="J88" s="11">
        <v>-1.0811202267765996E-2</v>
      </c>
      <c r="K88" s="11">
        <v>-0.12229156199897573</v>
      </c>
      <c r="L88" s="11">
        <v>-6.7962200170588183E-3</v>
      </c>
    </row>
    <row r="89" spans="1:12" x14ac:dyDescent="0.25">
      <c r="A89" s="4">
        <v>39539</v>
      </c>
      <c r="B89" s="11">
        <v>1.3999999999999999E-2</v>
      </c>
      <c r="C89" s="11">
        <v>0.18155912891812287</v>
      </c>
      <c r="D89" s="11">
        <v>0.10369999999999999</v>
      </c>
      <c r="E89" s="11">
        <v>6.0647783897194163E-3</v>
      </c>
      <c r="F89" s="11">
        <v>7.5254674145408984E-2</v>
      </c>
      <c r="G89" s="11">
        <v>3.9368897748275122E-2</v>
      </c>
      <c r="H89" s="11">
        <v>2.08959879576163</v>
      </c>
      <c r="I89" s="11">
        <v>2.4535549801888101E-2</v>
      </c>
      <c r="J89" s="11">
        <v>-1.2780555148827588E-2</v>
      </c>
      <c r="K89" s="11">
        <v>-0.14303238391543938</v>
      </c>
      <c r="L89" s="11">
        <v>-1.5626713312273277E-2</v>
      </c>
    </row>
    <row r="90" spans="1:12" x14ac:dyDescent="0.25">
      <c r="A90" s="4">
        <v>39569</v>
      </c>
      <c r="B90" s="11">
        <v>1.43E-2</v>
      </c>
      <c r="C90" s="11">
        <v>0.18576084613117971</v>
      </c>
      <c r="D90" s="11">
        <v>0.12240000000000001</v>
      </c>
      <c r="E90" s="11">
        <v>8.4208860317562806E-3</v>
      </c>
      <c r="F90" s="11">
        <v>0.1058646724923813</v>
      </c>
      <c r="G90" s="11">
        <v>4.17554304180352E-2</v>
      </c>
      <c r="H90" s="11">
        <v>1.74266264367735</v>
      </c>
      <c r="I90" s="11">
        <v>2.0411338955632401E-2</v>
      </c>
      <c r="J90" s="11">
        <v>-1.4080907280277999E-2</v>
      </c>
      <c r="K90" s="11">
        <v>-0.15648011740920387</v>
      </c>
      <c r="L90" s="11">
        <v>-2.7314011039691E-2</v>
      </c>
    </row>
    <row r="91" spans="1:12" x14ac:dyDescent="0.25">
      <c r="A91" s="4">
        <v>39600</v>
      </c>
      <c r="B91" s="11">
        <v>1.6299999999999999E-2</v>
      </c>
      <c r="C91" s="11">
        <v>0.2141241758505863</v>
      </c>
      <c r="D91" s="11">
        <v>0.1356</v>
      </c>
      <c r="E91" s="11">
        <v>1.0076996934894167E-2</v>
      </c>
      <c r="F91" s="11">
        <v>0.12785629897813156</v>
      </c>
      <c r="G91" s="11">
        <v>5.0217900476117405E-2</v>
      </c>
      <c r="H91" s="11">
        <v>1.8528173794258</v>
      </c>
      <c r="I91" s="11">
        <v>2.1649695033963402E-2</v>
      </c>
      <c r="J91" s="11">
        <v>8.3841166523170862E-3</v>
      </c>
      <c r="K91" s="11">
        <v>0.10538090062877492</v>
      </c>
      <c r="L91" s="11">
        <v>-2.4037174997118882E-2</v>
      </c>
    </row>
    <row r="92" spans="1:12" x14ac:dyDescent="0.25">
      <c r="A92" s="4">
        <v>39630</v>
      </c>
      <c r="B92" s="11">
        <v>1.2500000000000001E-2</v>
      </c>
      <c r="C92" s="11">
        <v>0.16075451772299854</v>
      </c>
      <c r="D92" s="11">
        <v>0.1416</v>
      </c>
      <c r="E92" s="11">
        <v>5.2510111281218741E-3</v>
      </c>
      <c r="F92" s="11">
        <v>6.4864191919782321E-2</v>
      </c>
      <c r="G92" s="11">
        <v>5.6001229002539565E-2</v>
      </c>
      <c r="H92" s="11">
        <v>4.0631440775516801E-2</v>
      </c>
      <c r="I92" s="11">
        <v>4.7366941380919798E-4</v>
      </c>
      <c r="J92" s="11">
        <v>-7.2461355053979881E-3</v>
      </c>
      <c r="K92" s="11">
        <v>-8.3570552603616011E-2</v>
      </c>
      <c r="L92" s="11">
        <v>-3.0766455844154939E-2</v>
      </c>
    </row>
    <row r="93" spans="1:12" x14ac:dyDescent="0.25">
      <c r="A93" s="4">
        <v>39661</v>
      </c>
      <c r="B93" s="11">
        <v>5.0000000000000001E-3</v>
      </c>
      <c r="C93" s="11">
        <v>6.1677811864497611E-2</v>
      </c>
      <c r="D93" s="11">
        <v>0.13689999999999999</v>
      </c>
      <c r="E93" s="11">
        <v>-3.9915622556417896E-3</v>
      </c>
      <c r="F93" s="11">
        <v>-4.6861063727679175E-2</v>
      </c>
      <c r="G93" s="11">
        <v>5.3718551152623473E-2</v>
      </c>
      <c r="H93" s="11">
        <v>1.23772781696739</v>
      </c>
      <c r="I93" s="11">
        <v>1.4396662221172399E-2</v>
      </c>
      <c r="J93" s="11">
        <v>-4.5605490369714508E-3</v>
      </c>
      <c r="K93" s="11">
        <v>-5.3374535448775351E-2</v>
      </c>
      <c r="L93" s="11">
        <v>-3.3275589266780869E-2</v>
      </c>
    </row>
    <row r="94" spans="1:12" x14ac:dyDescent="0.25">
      <c r="A94" s="4">
        <v>39692</v>
      </c>
      <c r="B94" s="11">
        <v>-1.5E-3</v>
      </c>
      <c r="C94" s="11">
        <v>-1.7852240000065578E-2</v>
      </c>
      <c r="D94" s="11">
        <v>0.1275</v>
      </c>
      <c r="E94" s="11">
        <v>-1.3830185406644713E-3</v>
      </c>
      <c r="F94" s="11">
        <v>-1.6470561800408179E-2</v>
      </c>
      <c r="G94" s="11">
        <v>4.9369274305721911E-2</v>
      </c>
      <c r="H94" s="11">
        <v>0.59180911981586604</v>
      </c>
      <c r="I94" s="11">
        <v>6.8685981603233597E-3</v>
      </c>
      <c r="J94" s="11">
        <v>7.4470350691326903E-3</v>
      </c>
      <c r="K94" s="11">
        <v>9.3117071461124246E-2</v>
      </c>
      <c r="L94" s="11">
        <v>-3.0943592240889606E-2</v>
      </c>
    </row>
    <row r="95" spans="1:12" x14ac:dyDescent="0.25">
      <c r="A95" s="4">
        <v>39722</v>
      </c>
      <c r="B95" s="11">
        <v>5.0000000000000001E-3</v>
      </c>
      <c r="C95" s="11">
        <v>6.1677811864497611E-2</v>
      </c>
      <c r="D95" s="11">
        <v>0.1293</v>
      </c>
      <c r="E95" s="11">
        <v>-1.010133328457874E-2</v>
      </c>
      <c r="F95" s="11">
        <v>-0.11470324637148055</v>
      </c>
      <c r="G95" s="11">
        <v>3.655186277137501E-2</v>
      </c>
      <c r="H95" s="11">
        <v>0.60961086333666903</v>
      </c>
      <c r="I95" s="11">
        <v>7.0601097168232199E-3</v>
      </c>
      <c r="J95" s="11">
        <v>9.0737472756683424E-3</v>
      </c>
      <c r="K95" s="11">
        <v>0.11448669763945607</v>
      </c>
      <c r="L95" s="11">
        <v>-2.4897843128237951E-2</v>
      </c>
    </row>
    <row r="96" spans="1:12" x14ac:dyDescent="0.25">
      <c r="A96" s="4">
        <v>39753</v>
      </c>
      <c r="B96" s="11">
        <v>1E-4</v>
      </c>
      <c r="C96" s="11">
        <v>1.2006602200491656E-3</v>
      </c>
      <c r="D96" s="11">
        <v>0.1085</v>
      </c>
      <c r="E96" s="11">
        <v>-1.9152895328595876E-2</v>
      </c>
      <c r="F96" s="11">
        <v>-0.20710482819857612</v>
      </c>
      <c r="G96" s="11">
        <v>1.0695746918073956E-2</v>
      </c>
      <c r="H96" s="11">
        <v>1.3559006135704399</v>
      </c>
      <c r="I96" s="11">
        <v>1.5670306721339299E-2</v>
      </c>
      <c r="J96" s="11">
        <v>1.4331495214216616E-2</v>
      </c>
      <c r="K96" s="11">
        <v>0.18620275291011157</v>
      </c>
      <c r="L96" s="11">
        <v>-6.5178767165863238E-4</v>
      </c>
    </row>
    <row r="97" spans="1:12" x14ac:dyDescent="0.25">
      <c r="A97" s="4">
        <v>39783</v>
      </c>
      <c r="B97" s="11">
        <v>-3.8E-3</v>
      </c>
      <c r="C97" s="11">
        <v>-4.465892925053816E-2</v>
      </c>
      <c r="D97" s="11">
        <v>9.4E-2</v>
      </c>
      <c r="E97" s="11">
        <v>-1.0342473814287434E-2</v>
      </c>
      <c r="F97" s="11">
        <v>-0.11728769438691433</v>
      </c>
      <c r="G97" s="11">
        <v>9.1412900645604367E-4</v>
      </c>
      <c r="H97" s="11">
        <v>-0.85200933875499796</v>
      </c>
      <c r="I97" s="11">
        <v>-9.8265118299122496E-3</v>
      </c>
      <c r="J97" s="11">
        <v>9.3278363236612982E-3</v>
      </c>
      <c r="K97" s="11">
        <v>0.11785895511987987</v>
      </c>
      <c r="L97" s="11">
        <v>1.0467366195862526E-2</v>
      </c>
    </row>
    <row r="98" spans="1:12" x14ac:dyDescent="0.25">
      <c r="A98" s="4">
        <v>39814</v>
      </c>
      <c r="B98" s="11">
        <v>-4.1999999999999997E-3</v>
      </c>
      <c r="C98" s="11">
        <v>-4.9251906361068243E-2</v>
      </c>
      <c r="D98" s="11">
        <v>7.8799999999999995E-2</v>
      </c>
      <c r="E98" s="11">
        <v>4.3524173754210249E-3</v>
      </c>
      <c r="F98" s="11">
        <v>5.3497599865060641E-2</v>
      </c>
      <c r="G98" s="11">
        <v>2.984650369528552E-4</v>
      </c>
      <c r="H98" s="11">
        <v>-1.3401447293536</v>
      </c>
      <c r="I98" s="11">
        <v>-1.5424890415523499E-2</v>
      </c>
      <c r="J98" s="11">
        <v>2.0298954359081911E-2</v>
      </c>
      <c r="K98" s="11">
        <v>0.27270953806509435</v>
      </c>
      <c r="L98" s="11">
        <v>2.040640181499831E-2</v>
      </c>
    </row>
    <row r="99" spans="1:12" x14ac:dyDescent="0.25">
      <c r="A99" s="4">
        <v>39845</v>
      </c>
      <c r="B99" s="11">
        <v>-6.0000000000000001E-3</v>
      </c>
      <c r="C99" s="11">
        <v>-6.9670884595702587E-2</v>
      </c>
      <c r="D99" s="11">
        <v>6.5000000000000002E-2</v>
      </c>
      <c r="E99" s="11">
        <v>4.9729330359047363E-3</v>
      </c>
      <c r="F99" s="11">
        <v>6.1334741548780602E-2</v>
      </c>
      <c r="G99" s="11">
        <v>2.361910880378737E-3</v>
      </c>
      <c r="H99" s="11">
        <v>-1.61502158643689</v>
      </c>
      <c r="I99" s="11">
        <v>-1.8551107922942799E-2</v>
      </c>
      <c r="J99" s="11">
        <v>1.05276251789721E-2</v>
      </c>
      <c r="K99" s="11">
        <v>0.133909217966518</v>
      </c>
      <c r="L99" s="11">
        <v>2.8948192995722044E-2</v>
      </c>
    </row>
    <row r="100" spans="1:12" x14ac:dyDescent="0.25">
      <c r="A100" s="4">
        <v>39873</v>
      </c>
      <c r="B100" s="11">
        <v>-2.5000000000000001E-3</v>
      </c>
      <c r="C100" s="11">
        <v>-2.9590918241180542E-2</v>
      </c>
      <c r="D100" s="11">
        <v>0.05</v>
      </c>
      <c r="E100" s="11">
        <v>2.4317484554154944E-3</v>
      </c>
      <c r="F100" s="11">
        <v>2.9574446856747372E-2</v>
      </c>
      <c r="G100" s="11">
        <v>-3.8355625491738321E-3</v>
      </c>
      <c r="H100" s="11">
        <v>-1.4708526746045101</v>
      </c>
      <c r="I100" s="11">
        <v>-1.6861022627265299E-2</v>
      </c>
      <c r="J100" s="11">
        <v>1.6388109419865682E-2</v>
      </c>
      <c r="K100" s="11">
        <v>0.21538789877564368</v>
      </c>
      <c r="L100" s="11">
        <v>5.7454930571283036E-2</v>
      </c>
    </row>
    <row r="101" spans="1:12" x14ac:dyDescent="0.25">
      <c r="A101" s="4">
        <v>39904</v>
      </c>
      <c r="B101" s="11">
        <v>7.000000000000001E-4</v>
      </c>
      <c r="C101" s="11">
        <v>8.4324155789816668E-3</v>
      </c>
      <c r="D101" s="11">
        <v>3.6200000000000003E-2</v>
      </c>
      <c r="E101" s="11">
        <v>2.4963682777880969E-3</v>
      </c>
      <c r="F101" s="11">
        <v>3.0371163577359139E-2</v>
      </c>
      <c r="G101" s="11">
        <v>-7.3688571521671742E-3</v>
      </c>
      <c r="H101" s="11">
        <v>-9.3681086500576494E-2</v>
      </c>
      <c r="I101" s="11">
        <v>-1.07173852448402E-3</v>
      </c>
      <c r="J101" s="11">
        <v>1.4100816512661041E-3</v>
      </c>
      <c r="K101" s="11">
        <v>1.705282838971578E-2</v>
      </c>
      <c r="L101" s="11">
        <v>7.2996688719766611E-2</v>
      </c>
    </row>
    <row r="102" spans="1:12" x14ac:dyDescent="0.25">
      <c r="A102" s="4">
        <v>39934</v>
      </c>
      <c r="B102" s="11">
        <v>1.2999999999999999E-3</v>
      </c>
      <c r="C102" s="11">
        <v>1.5712024756715071E-2</v>
      </c>
      <c r="D102" s="11">
        <v>2.29E-2</v>
      </c>
      <c r="E102" s="11">
        <v>2.8887638341774657E-3</v>
      </c>
      <c r="F102" s="11">
        <v>3.5221271223139006E-2</v>
      </c>
      <c r="G102" s="11">
        <v>-1.2814357989586078E-2</v>
      </c>
      <c r="H102" s="11">
        <v>-0.97719496152594099</v>
      </c>
      <c r="I102" s="11">
        <v>-1.1156724790965E-2</v>
      </c>
      <c r="J102" s="11">
        <v>1.1119146404974245E-3</v>
      </c>
      <c r="K102" s="11">
        <v>1.3424878257497275E-2</v>
      </c>
      <c r="L102" s="11">
        <v>8.9558763396892616E-2</v>
      </c>
    </row>
    <row r="103" spans="1:12" x14ac:dyDescent="0.25">
      <c r="A103" s="4">
        <v>39965</v>
      </c>
      <c r="B103" s="11">
        <v>-4.0000000000000002E-4</v>
      </c>
      <c r="C103" s="11">
        <v>-4.7894540673352193E-3</v>
      </c>
      <c r="D103" s="11">
        <v>6.1999999999999998E-3</v>
      </c>
      <c r="E103" s="11">
        <v>8.589892263953347E-3</v>
      </c>
      <c r="F103" s="11">
        <v>0.10809077150969193</v>
      </c>
      <c r="G103" s="11">
        <v>-1.4267760436898702E-2</v>
      </c>
      <c r="H103" s="11">
        <v>-1.37577981123829</v>
      </c>
      <c r="I103" s="11">
        <v>-1.5675336688408498E-2</v>
      </c>
      <c r="J103" s="11">
        <v>3.5452993349482931E-3</v>
      </c>
      <c r="K103" s="11">
        <v>4.3383037899105137E-2</v>
      </c>
      <c r="L103" s="11">
        <v>8.475649336570279E-2</v>
      </c>
    </row>
    <row r="104" spans="1:12" x14ac:dyDescent="0.25">
      <c r="A104" s="4">
        <v>39995</v>
      </c>
      <c r="B104" s="11">
        <v>3.3E-3</v>
      </c>
      <c r="C104" s="11">
        <v>4.0326705154239528E-2</v>
      </c>
      <c r="D104" s="11">
        <v>-3.0000000000000001E-3</v>
      </c>
      <c r="E104" s="11">
        <v>-1.5855869221532704E-3</v>
      </c>
      <c r="F104" s="11">
        <v>-1.8861987262837943E-2</v>
      </c>
      <c r="G104" s="11">
        <v>-2.097161353676058E-2</v>
      </c>
      <c r="H104" s="11">
        <v>-0.13304275094578699</v>
      </c>
      <c r="I104" s="11">
        <v>-1.51273656079304E-3</v>
      </c>
      <c r="J104" s="11">
        <v>5.8592958281078467E-3</v>
      </c>
      <c r="K104" s="11">
        <v>7.2622262468412302E-2</v>
      </c>
      <c r="L104" s="11">
        <v>9.8685775172289603E-2</v>
      </c>
    </row>
    <row r="105" spans="1:12" x14ac:dyDescent="0.25">
      <c r="A105" s="4">
        <v>40026</v>
      </c>
      <c r="B105" s="11">
        <v>7.000000000000001E-4</v>
      </c>
      <c r="C105" s="11">
        <v>8.4324155789816668E-3</v>
      </c>
      <c r="D105" s="11">
        <v>-7.3000000000000001E-3</v>
      </c>
      <c r="E105" s="11">
        <v>2.2428500448106181E-3</v>
      </c>
      <c r="F105" s="11">
        <v>2.7248700069513854E-2</v>
      </c>
      <c r="G105" s="11">
        <v>-1.4843486119606064E-2</v>
      </c>
      <c r="H105" s="11">
        <v>-9.2120856093710901E-3</v>
      </c>
      <c r="I105" s="11">
        <v>-1.0452597101181299E-4</v>
      </c>
      <c r="J105" s="11">
        <v>1.0398590236926575E-2</v>
      </c>
      <c r="K105" s="11">
        <v>0.13217296224134567</v>
      </c>
      <c r="L105" s="11">
        <v>0.11520248699739355</v>
      </c>
    </row>
    <row r="106" spans="1:12" x14ac:dyDescent="0.25">
      <c r="A106" s="4">
        <v>40057</v>
      </c>
      <c r="B106" s="11">
        <v>6.1999999999999998E-3</v>
      </c>
      <c r="C106" s="11">
        <v>7.6990210897167399E-2</v>
      </c>
      <c r="D106" s="11">
        <v>2.9999999999999997E-4</v>
      </c>
      <c r="E106" s="11">
        <v>6.2548069349599444E-4</v>
      </c>
      <c r="F106" s="11">
        <v>7.5316431552170382E-3</v>
      </c>
      <c r="G106" s="11">
        <v>-1.2862059666427395E-2</v>
      </c>
      <c r="H106" s="11">
        <v>-0.52267563534063499</v>
      </c>
      <c r="I106" s="11">
        <v>-5.9180830672378899E-3</v>
      </c>
      <c r="J106" s="11">
        <v>6.5653342615692445E-3</v>
      </c>
      <c r="K106" s="11">
        <v>8.1692036786274569E-2</v>
      </c>
      <c r="L106" s="11">
        <v>0.11434282008056451</v>
      </c>
    </row>
    <row r="107" spans="1:12" x14ac:dyDescent="0.25">
      <c r="A107" s="4">
        <v>40087</v>
      </c>
      <c r="B107" s="11">
        <v>-1.9E-3</v>
      </c>
      <c r="C107" s="11">
        <v>-2.256324254867792E-2</v>
      </c>
      <c r="D107" s="11">
        <v>-6.5000000000000006E-3</v>
      </c>
      <c r="E107" s="11">
        <v>9.6310118581843795E-4</v>
      </c>
      <c r="F107" s="11">
        <v>1.161863040771105E-2</v>
      </c>
      <c r="G107" s="11">
        <v>-1.8284827748612509E-3</v>
      </c>
      <c r="H107" s="11">
        <v>0.33900973614040403</v>
      </c>
      <c r="I107" s="11">
        <v>3.8302782343514401E-3</v>
      </c>
      <c r="J107" s="11">
        <v>3.4017444597074231E-3</v>
      </c>
      <c r="K107" s="11">
        <v>4.159340347391427E-2</v>
      </c>
      <c r="L107" s="11">
        <v>0.10873339763056733</v>
      </c>
    </row>
    <row r="108" spans="1:12" x14ac:dyDescent="0.25">
      <c r="A108" s="4">
        <v>40118</v>
      </c>
      <c r="B108" s="11">
        <v>5.0000000000000001E-4</v>
      </c>
      <c r="C108" s="11">
        <v>6.0165275309620458E-3</v>
      </c>
      <c r="D108" s="11">
        <v>-6.0999999999999995E-3</v>
      </c>
      <c r="E108" s="11">
        <v>7.0775336876738315E-4</v>
      </c>
      <c r="F108" s="11">
        <v>8.5261789237129904E-3</v>
      </c>
      <c r="G108" s="11">
        <v>1.8382958691302909E-2</v>
      </c>
      <c r="H108" s="11">
        <v>-0.70829226590120997</v>
      </c>
      <c r="I108" s="11">
        <v>-7.9851924604720705E-3</v>
      </c>
      <c r="J108" s="11">
        <v>-4.826235189513306E-3</v>
      </c>
      <c r="K108" s="11">
        <v>-5.6401979102045474E-2</v>
      </c>
      <c r="L108" s="11">
        <v>8.7590342274192601E-2</v>
      </c>
    </row>
    <row r="109" spans="1:12" x14ac:dyDescent="0.25">
      <c r="A109" s="4">
        <v>40148</v>
      </c>
      <c r="B109" s="11">
        <v>-5.0000000000000001E-4</v>
      </c>
      <c r="C109" s="11">
        <v>-5.9835274690863693E-3</v>
      </c>
      <c r="D109" s="11">
        <v>-2.8000000000000004E-3</v>
      </c>
      <c r="E109" s="11">
        <v>-1.7611981694632961E-3</v>
      </c>
      <c r="F109" s="11">
        <v>-2.0930855072883392E-2</v>
      </c>
      <c r="G109" s="11">
        <v>2.7213311262058282E-2</v>
      </c>
      <c r="H109" s="11">
        <v>-0.12609165969401101</v>
      </c>
      <c r="I109" s="11">
        <v>-1.4183971915470901E-3</v>
      </c>
      <c r="J109" s="11">
        <v>2.6166174447577184E-3</v>
      </c>
      <c r="K109" s="11">
        <v>3.1855255306212582E-2</v>
      </c>
      <c r="L109" s="11">
        <v>8.0535466895077068E-2</v>
      </c>
    </row>
    <row r="110" spans="1:12" x14ac:dyDescent="0.25">
      <c r="A110" s="4">
        <v>40179</v>
      </c>
      <c r="B110" s="11">
        <v>1.29E-2</v>
      </c>
      <c r="C110" s="11">
        <v>0.16626932649468618</v>
      </c>
      <c r="D110" s="11">
        <v>1.43E-2</v>
      </c>
      <c r="E110" s="11">
        <v>3.4174735701484327E-3</v>
      </c>
      <c r="F110" s="11">
        <v>4.1789353903876725E-2</v>
      </c>
      <c r="G110" s="11">
        <v>2.6257086429576137E-2</v>
      </c>
      <c r="H110" s="11">
        <v>-1.0545932283386801</v>
      </c>
      <c r="I110" s="11">
        <v>-1.18363476969319E-2</v>
      </c>
      <c r="J110" s="11">
        <v>4.9976972453296131E-3</v>
      </c>
      <c r="K110" s="11">
        <v>6.1648620787121189E-2</v>
      </c>
      <c r="L110" s="11">
        <v>6.4362181478685443E-2</v>
      </c>
    </row>
    <row r="111" spans="1:12" x14ac:dyDescent="0.25">
      <c r="A111" s="4">
        <v>40210</v>
      </c>
      <c r="B111" s="11">
        <v>4.3E-3</v>
      </c>
      <c r="C111" s="11">
        <v>5.283800194081878E-2</v>
      </c>
      <c r="D111" s="11">
        <v>2.4799999999999999E-2</v>
      </c>
      <c r="E111" s="11">
        <v>2.4920738207656612E-4</v>
      </c>
      <c r="F111" s="11">
        <v>2.994590876808978E-3</v>
      </c>
      <c r="G111" s="11">
        <v>2.1433317781453631E-2</v>
      </c>
      <c r="H111" s="11">
        <v>-1.5231838379437299</v>
      </c>
      <c r="I111" s="11">
        <v>-1.7056413499328401E-2</v>
      </c>
      <c r="J111" s="11">
        <v>-2.5920370045503849E-2</v>
      </c>
      <c r="K111" s="11">
        <v>-0.27031816110593176</v>
      </c>
      <c r="L111" s="11">
        <v>2.5464790788305436E-2</v>
      </c>
    </row>
    <row r="112" spans="1:12" x14ac:dyDescent="0.25">
      <c r="A112" s="4">
        <v>40238</v>
      </c>
      <c r="B112" s="11">
        <v>1.1599999999999999E-2</v>
      </c>
      <c r="C112" s="11">
        <v>0.14843348840566883</v>
      </c>
      <c r="D112" s="11">
        <v>3.9300000000000002E-2</v>
      </c>
      <c r="E112" s="11">
        <v>4.1062835365712758E-3</v>
      </c>
      <c r="F112" s="11">
        <v>5.0403639798630273E-2</v>
      </c>
      <c r="G112" s="11">
        <v>2.3139594469439473E-2</v>
      </c>
      <c r="H112" s="11">
        <v>0.25765318601630999</v>
      </c>
      <c r="I112" s="11">
        <v>2.87841998431666E-3</v>
      </c>
      <c r="J112" s="11">
        <v>-1.5425780201928085E-2</v>
      </c>
      <c r="K112" s="11">
        <v>-0.17018454404023198</v>
      </c>
      <c r="L112" s="11">
        <v>-6.7210099960941516E-3</v>
      </c>
    </row>
    <row r="113" spans="1:12" x14ac:dyDescent="0.25">
      <c r="A113" s="4">
        <v>40269</v>
      </c>
      <c r="B113" s="11">
        <v>-1E-3</v>
      </c>
      <c r="C113" s="11">
        <v>-1.1934219505790988E-2</v>
      </c>
      <c r="D113" s="11">
        <v>3.7499999999999999E-2</v>
      </c>
      <c r="E113" s="11">
        <v>1.736884910697345E-3</v>
      </c>
      <c r="F113" s="11">
        <v>2.1042882964390497E-2</v>
      </c>
      <c r="G113" s="11">
        <v>2.2364471956480836E-2</v>
      </c>
      <c r="H113" s="11">
        <v>-0.93501957790324097</v>
      </c>
      <c r="I113" s="11">
        <v>-1.0420843810562E-2</v>
      </c>
      <c r="J113" s="11">
        <v>-2.3605096809518056E-3</v>
      </c>
      <c r="K113" s="11">
        <v>-2.7961242078240689E-2</v>
      </c>
      <c r="L113" s="11">
        <v>-1.0655205867994955E-2</v>
      </c>
    </row>
    <row r="114" spans="1:12" x14ac:dyDescent="0.25">
      <c r="A114" s="4">
        <v>40299</v>
      </c>
      <c r="B114" s="11">
        <v>-1E-3</v>
      </c>
      <c r="C114" s="11">
        <v>-1.1934219505790988E-2</v>
      </c>
      <c r="D114" s="11">
        <v>3.5099999999999999E-2</v>
      </c>
      <c r="E114" s="11">
        <v>7.75197354237811E-4</v>
      </c>
      <c r="F114" s="11">
        <v>9.3421323565547887E-3</v>
      </c>
      <c r="G114" s="11">
        <v>2.0209860840939786E-2</v>
      </c>
      <c r="H114" s="11">
        <v>-0.428409012201039</v>
      </c>
      <c r="I114" s="11">
        <v>-4.76303989489752E-3</v>
      </c>
      <c r="J114" s="11">
        <v>-8.5813034850301673E-4</v>
      </c>
      <c r="K114" s="11">
        <v>-1.0249101347769018E-2</v>
      </c>
      <c r="L114" s="11">
        <v>-1.2488287600967429E-2</v>
      </c>
    </row>
    <row r="115" spans="1:12" x14ac:dyDescent="0.25">
      <c r="A115" s="4">
        <v>40330</v>
      </c>
      <c r="B115" s="11">
        <v>5.0000000000000001E-3</v>
      </c>
      <c r="C115" s="11">
        <v>6.1677811864497611E-2</v>
      </c>
      <c r="D115" s="11">
        <v>4.07E-2</v>
      </c>
      <c r="E115" s="11">
        <v>-9.7626708467390966E-4</v>
      </c>
      <c r="F115" s="11">
        <v>-1.1652504842452838E-2</v>
      </c>
      <c r="G115" s="11">
        <v>1.053348972845658E-2</v>
      </c>
      <c r="H115" s="11">
        <v>-0.29511841472161199</v>
      </c>
      <c r="I115" s="11">
        <v>-3.2729939518536099E-3</v>
      </c>
      <c r="J115" s="11">
        <v>1.3232549575248331E-3</v>
      </c>
      <c r="K115" s="11">
        <v>1.5995136999592763E-2</v>
      </c>
      <c r="L115" s="11">
        <v>-1.4797672077289103E-2</v>
      </c>
    </row>
    <row r="116" spans="1:12" x14ac:dyDescent="0.25">
      <c r="A116" s="4">
        <v>40360</v>
      </c>
      <c r="B116" s="11">
        <v>3.8E-3</v>
      </c>
      <c r="C116" s="11">
        <v>4.6565215684565953E-2</v>
      </c>
      <c r="D116" s="11">
        <v>4.1200000000000001E-2</v>
      </c>
      <c r="E116" s="11">
        <v>2.1104305737162932E-4</v>
      </c>
      <c r="F116" s="11">
        <v>2.5354583427286137E-3</v>
      </c>
      <c r="G116" s="11">
        <v>1.2351927783014638E-2</v>
      </c>
      <c r="H116" s="11">
        <v>-1.4190713990744901</v>
      </c>
      <c r="I116" s="11">
        <v>-1.5698433854724098E-2</v>
      </c>
      <c r="J116" s="11">
        <v>-5.2486239504312415E-4</v>
      </c>
      <c r="K116" s="11">
        <v>-6.2801987974195894E-3</v>
      </c>
      <c r="L116" s="11">
        <v>-2.1030663322273657E-2</v>
      </c>
    </row>
    <row r="117" spans="1:12" x14ac:dyDescent="0.25">
      <c r="A117" s="4">
        <v>40391</v>
      </c>
      <c r="B117" s="11">
        <v>4.0000000000000002E-4</v>
      </c>
      <c r="C117" s="11">
        <v>4.810574092678932E-3</v>
      </c>
      <c r="D117" s="11">
        <v>4.0999999999999995E-2</v>
      </c>
      <c r="E117" s="11">
        <v>1.3806642784079948E-3</v>
      </c>
      <c r="F117" s="11">
        <v>1.6694363588825478E-2</v>
      </c>
      <c r="G117" s="11">
        <v>1.1481045618392027E-2</v>
      </c>
      <c r="H117" s="11">
        <v>-1.34194034003705</v>
      </c>
      <c r="I117" s="11">
        <v>-1.48070509730802E-2</v>
      </c>
      <c r="J117" s="11">
        <v>1.5093040486768849E-3</v>
      </c>
      <c r="K117" s="11">
        <v>1.8262755476368353E-2</v>
      </c>
      <c r="L117" s="11">
        <v>-2.9738312293131064E-2</v>
      </c>
    </row>
    <row r="118" spans="1:12" x14ac:dyDescent="0.25">
      <c r="A118" s="4">
        <v>40422</v>
      </c>
      <c r="B118" s="11">
        <v>2.8999999999999998E-3</v>
      </c>
      <c r="C118" s="11">
        <v>3.5360460753407263E-2</v>
      </c>
      <c r="D118" s="11">
        <v>3.7599999999999995E-2</v>
      </c>
      <c r="E118" s="11">
        <v>5.8173623071566816E-4</v>
      </c>
      <c r="F118" s="11">
        <v>7.0032136613920049E-3</v>
      </c>
      <c r="G118" s="11">
        <v>1.1436826581592729E-2</v>
      </c>
      <c r="H118" s="11">
        <v>-0.91456479531620805</v>
      </c>
      <c r="I118" s="11">
        <v>-1.0065002230650299E-2</v>
      </c>
      <c r="J118" s="11">
        <v>7.6298038121618283E-3</v>
      </c>
      <c r="K118" s="11">
        <v>9.5499177053157469E-2</v>
      </c>
      <c r="L118" s="11">
        <v>-2.8538512832199325E-2</v>
      </c>
    </row>
    <row r="119" spans="1:12" x14ac:dyDescent="0.25">
      <c r="A119" s="4">
        <v>40452</v>
      </c>
      <c r="B119" s="11">
        <v>5.3E-3</v>
      </c>
      <c r="C119" s="11">
        <v>6.5487086851492293E-2</v>
      </c>
      <c r="D119" s="11">
        <v>4.5100000000000001E-2</v>
      </c>
      <c r="E119" s="11">
        <v>1.2451988884769616E-3</v>
      </c>
      <c r="F119" s="11">
        <v>1.5045146947423538E-2</v>
      </c>
      <c r="G119" s="11">
        <v>1.1721876055269531E-2</v>
      </c>
      <c r="H119" s="11">
        <v>-0.36071298799572898</v>
      </c>
      <c r="I119" s="11">
        <v>-3.9591964632648196E-3</v>
      </c>
      <c r="J119" s="11">
        <v>-2.3101739119686382E-3</v>
      </c>
      <c r="K119" s="11">
        <v>-2.737254968406011E-2</v>
      </c>
      <c r="L119" s="11">
        <v>-3.4499615685771867E-2</v>
      </c>
    </row>
    <row r="120" spans="1:12" x14ac:dyDescent="0.25">
      <c r="A120" s="4">
        <v>40483</v>
      </c>
      <c r="B120" s="11">
        <v>7.7000000000000002E-3</v>
      </c>
      <c r="C120" s="11">
        <v>9.6415338967120068E-2</v>
      </c>
      <c r="D120" s="11">
        <v>5.2499999999999998E-2</v>
      </c>
      <c r="E120" s="11">
        <v>4.206464238194485E-4</v>
      </c>
      <c r="F120" s="11">
        <v>5.0594517413928841E-3</v>
      </c>
      <c r="G120" s="11">
        <v>1.1431609115702734E-2</v>
      </c>
      <c r="H120" s="11">
        <v>-0.41910507648509798</v>
      </c>
      <c r="I120" s="11">
        <v>-4.5877242320641999E-3</v>
      </c>
      <c r="J120" s="11">
        <v>-6.6517088907912525E-3</v>
      </c>
      <c r="K120" s="11">
        <v>-7.6964110041408684E-2</v>
      </c>
      <c r="L120" s="11">
        <v>-3.606425311087158E-2</v>
      </c>
    </row>
    <row r="121" spans="1:12" x14ac:dyDescent="0.25">
      <c r="A121" s="4">
        <v>40513</v>
      </c>
      <c r="B121" s="11">
        <v>8.0000000000000004E-4</v>
      </c>
      <c r="C121" s="11">
        <v>9.6423528430114036E-3</v>
      </c>
      <c r="D121" s="11">
        <v>5.3899999999999997E-2</v>
      </c>
      <c r="E121" s="11">
        <v>1.718440789203024E-3</v>
      </c>
      <c r="F121" s="11">
        <v>2.0817310773072473E-2</v>
      </c>
      <c r="G121" s="11">
        <v>1.4957235273143077E-2</v>
      </c>
      <c r="H121" s="11">
        <v>0.65242366092372395</v>
      </c>
      <c r="I121" s="11">
        <v>7.1222616567528998E-3</v>
      </c>
      <c r="J121" s="11">
        <v>-3.7278995051085451E-3</v>
      </c>
      <c r="K121" s="11">
        <v>-4.3828879185397795E-2</v>
      </c>
      <c r="L121" s="11">
        <v>-4.2007642339014439E-2</v>
      </c>
    </row>
    <row r="122" spans="1:12" x14ac:dyDescent="0.25">
      <c r="A122" s="4">
        <v>40544</v>
      </c>
      <c r="B122" s="11">
        <v>8.199999999999999E-3</v>
      </c>
      <c r="C122" s="11">
        <v>0.10296140860819358</v>
      </c>
      <c r="D122" s="11">
        <v>4.9000000000000002E-2</v>
      </c>
      <c r="E122" s="11">
        <v>4.7632300539741657E-3</v>
      </c>
      <c r="F122" s="11">
        <v>5.8680224577386753E-2</v>
      </c>
      <c r="G122" s="11">
        <v>1.631846857448771E-2</v>
      </c>
      <c r="H122" s="11">
        <v>0.47553879996485898</v>
      </c>
      <c r="I122" s="11">
        <v>5.1769547008589699E-3</v>
      </c>
      <c r="J122" s="11">
        <v>-3.373798045325338E-3</v>
      </c>
      <c r="K122" s="11">
        <v>-3.9742715387412475E-2</v>
      </c>
      <c r="L122" s="11">
        <v>-4.9916197862672096E-2</v>
      </c>
    </row>
    <row r="123" spans="1:12" x14ac:dyDescent="0.25">
      <c r="A123" s="4">
        <v>40575</v>
      </c>
      <c r="B123" s="11">
        <v>7.4999999999999997E-3</v>
      </c>
      <c r="C123" s="11">
        <v>9.3806897670984268E-2</v>
      </c>
      <c r="D123" s="11">
        <v>5.2400000000000002E-2</v>
      </c>
      <c r="E123" s="11">
        <v>4.9313650254514396E-3</v>
      </c>
      <c r="F123" s="11">
        <v>6.0808070187154506E-2</v>
      </c>
      <c r="G123" s="11">
        <v>2.1075846286581656E-2</v>
      </c>
      <c r="H123" s="11">
        <v>-0.113448397582861</v>
      </c>
      <c r="I123" s="11">
        <v>-1.2316142221265201E-3</v>
      </c>
      <c r="J123" s="11">
        <v>-1.760062705060117E-2</v>
      </c>
      <c r="K123" s="11">
        <v>-0.19191523475857364</v>
      </c>
      <c r="L123" s="11">
        <v>-4.1954935564385232E-2</v>
      </c>
    </row>
    <row r="124" spans="1:12" x14ac:dyDescent="0.25">
      <c r="A124" s="4">
        <v>40603</v>
      </c>
      <c r="B124" s="11">
        <v>9.1999999999999998E-3</v>
      </c>
      <c r="C124" s="11">
        <v>0.11616115026912621</v>
      </c>
      <c r="D124" s="11">
        <v>4.99E-2</v>
      </c>
      <c r="E124" s="11">
        <v>9.7510720305094001E-3</v>
      </c>
      <c r="F124" s="11">
        <v>0.12349689132054631</v>
      </c>
      <c r="G124" s="11">
        <v>2.6816032642408505E-2</v>
      </c>
      <c r="H124" s="11">
        <v>3.3774982056569702E-2</v>
      </c>
      <c r="I124" s="11">
        <v>3.6563548291853102E-4</v>
      </c>
      <c r="J124" s="11">
        <v>-1.3270749370921209E-2</v>
      </c>
      <c r="K124" s="11">
        <v>-0.14812468931574307</v>
      </c>
      <c r="L124" s="11">
        <v>-3.9782560060523164E-2</v>
      </c>
    </row>
    <row r="125" spans="1:12" x14ac:dyDescent="0.25">
      <c r="A125" s="4">
        <v>40634</v>
      </c>
      <c r="B125" s="11">
        <v>6.3E-3</v>
      </c>
      <c r="C125" s="11">
        <v>7.827533802975073E-2</v>
      </c>
      <c r="D125" s="11">
        <v>5.7599999999999998E-2</v>
      </c>
      <c r="E125" s="11">
        <v>6.4394295354570641E-3</v>
      </c>
      <c r="F125" s="11">
        <v>8.0069531252540571E-2</v>
      </c>
      <c r="G125" s="11">
        <v>3.1636308592764673E-2</v>
      </c>
      <c r="H125" s="11">
        <v>0.44332130793325197</v>
      </c>
      <c r="I125" s="11">
        <v>4.7856275366234E-3</v>
      </c>
      <c r="J125" s="11">
        <v>-1.1059753769840475E-2</v>
      </c>
      <c r="K125" s="11">
        <v>-0.12493438833823833</v>
      </c>
      <c r="L125" s="11">
        <v>-4.8413299713246483E-2</v>
      </c>
    </row>
    <row r="126" spans="1:12" x14ac:dyDescent="0.25">
      <c r="A126" s="4">
        <v>40664</v>
      </c>
      <c r="B126" s="11">
        <v>4.8999999999999998E-3</v>
      </c>
      <c r="C126" s="11">
        <v>6.0410830387695125E-2</v>
      </c>
      <c r="D126" s="11">
        <v>6.3899999999999998E-2</v>
      </c>
      <c r="E126" s="11">
        <v>4.7041875272335609E-3</v>
      </c>
      <c r="F126" s="11">
        <v>5.79339358328399E-2</v>
      </c>
      <c r="G126" s="11">
        <v>3.5686457846345609E-2</v>
      </c>
      <c r="H126" s="11">
        <v>0.10940759247734</v>
      </c>
      <c r="I126" s="11">
        <v>1.1776771651584501E-3</v>
      </c>
      <c r="J126" s="11">
        <v>5.4652756485347176E-3</v>
      </c>
      <c r="K126" s="11">
        <v>6.7591036592196785E-2</v>
      </c>
      <c r="L126" s="11">
        <v>-4.2339075135981896E-2</v>
      </c>
    </row>
    <row r="127" spans="1:12" x14ac:dyDescent="0.25">
      <c r="A127" s="4">
        <v>40695</v>
      </c>
      <c r="B127" s="11">
        <v>5.3E-3</v>
      </c>
      <c r="C127" s="11">
        <v>6.5487086851492293E-2</v>
      </c>
      <c r="D127" s="11">
        <v>6.4199999999999993E-2</v>
      </c>
      <c r="E127" s="11">
        <v>-1.0709670566992902E-3</v>
      </c>
      <c r="F127" s="11">
        <v>-1.2776174222363323E-2</v>
      </c>
      <c r="G127" s="11">
        <v>3.5588282522423409E-2</v>
      </c>
      <c r="H127" s="11">
        <v>0.73000020780933705</v>
      </c>
      <c r="I127" s="11">
        <v>7.8352483910145206E-3</v>
      </c>
      <c r="J127" s="11">
        <v>1.6817553329432355E-2</v>
      </c>
      <c r="K127" s="11">
        <v>0.22156454195918007</v>
      </c>
      <c r="L127" s="11">
        <v>-2.7495446140861968E-2</v>
      </c>
    </row>
    <row r="128" spans="1:12" x14ac:dyDescent="0.25">
      <c r="A128" s="4">
        <v>40725</v>
      </c>
      <c r="B128" s="11">
        <v>9.4999999999999998E-3</v>
      </c>
      <c r="C128" s="11">
        <v>0.12014921627417685</v>
      </c>
      <c r="D128" s="11">
        <v>7.0400000000000004E-2</v>
      </c>
      <c r="E128" s="11">
        <v>8.8604566679362229E-4</v>
      </c>
      <c r="F128" s="11">
        <v>1.0684516419089851E-2</v>
      </c>
      <c r="G128" s="11">
        <v>3.6287159822210757E-2</v>
      </c>
      <c r="H128" s="11">
        <v>0.69804516275608597</v>
      </c>
      <c r="I128" s="11">
        <v>7.4706399502588701E-3</v>
      </c>
      <c r="J128" s="11">
        <v>-3.8743595067272096E-3</v>
      </c>
      <c r="K128" s="11">
        <v>-4.5514294044730286E-2</v>
      </c>
      <c r="L128" s="11">
        <v>-3.079424427897659E-2</v>
      </c>
    </row>
    <row r="129" spans="1:12" x14ac:dyDescent="0.25">
      <c r="A129" s="4">
        <v>40756</v>
      </c>
      <c r="B129" s="11">
        <v>6.0000000000000001E-3</v>
      </c>
      <c r="C129" s="11">
        <v>7.4424167721924617E-2</v>
      </c>
      <c r="D129" s="11">
        <v>7.6299999999999993E-2</v>
      </c>
      <c r="E129" s="11">
        <v>2.7575889023645495E-3</v>
      </c>
      <c r="F129" s="11">
        <v>3.3597592446436009E-2</v>
      </c>
      <c r="G129" s="11">
        <v>3.7712081791197782E-2</v>
      </c>
      <c r="H129" s="11">
        <v>0.845678256882052</v>
      </c>
      <c r="I129" s="11">
        <v>9.0243977058603892E-3</v>
      </c>
      <c r="J129" s="11">
        <v>8.8004271552362123E-3</v>
      </c>
      <c r="K129" s="11">
        <v>0.11086961903897818</v>
      </c>
      <c r="L129" s="11">
        <v>-2.3463425101174051E-2</v>
      </c>
    </row>
    <row r="130" spans="1:12" x14ac:dyDescent="0.25">
      <c r="A130" s="4">
        <v>40787</v>
      </c>
      <c r="B130" s="11">
        <v>-7.000000000000001E-4</v>
      </c>
      <c r="C130" s="11">
        <v>-8.3677353412835442E-3</v>
      </c>
      <c r="D130" s="11">
        <v>7.2499999999999995E-2</v>
      </c>
      <c r="E130" s="11">
        <v>1.5184621156945077E-3</v>
      </c>
      <c r="F130" s="11">
        <v>1.8374496276401864E-2</v>
      </c>
      <c r="G130" s="11">
        <v>3.8683568410402991E-2</v>
      </c>
      <c r="H130" s="11">
        <v>0.72255549181879297</v>
      </c>
      <c r="I130" s="11">
        <v>7.6880794828974499E-3</v>
      </c>
      <c r="J130" s="11">
        <v>3.0175684724038643E-3</v>
      </c>
      <c r="K130" s="11">
        <v>3.681788536529651E-2</v>
      </c>
      <c r="L130" s="11">
        <v>-2.7992310253778907E-2</v>
      </c>
    </row>
    <row r="131" spans="1:12" x14ac:dyDescent="0.25">
      <c r="A131" s="4">
        <v>40817</v>
      </c>
      <c r="B131" s="11">
        <v>-4.0000000000000002E-4</v>
      </c>
      <c r="C131" s="11">
        <v>-4.7894540673352193E-3</v>
      </c>
      <c r="D131" s="11">
        <v>6.6500000000000004E-2</v>
      </c>
      <c r="E131" s="11">
        <v>-2.0626826333582926E-3</v>
      </c>
      <c r="F131" s="11">
        <v>-2.4473305855377991E-2</v>
      </c>
      <c r="G131" s="11">
        <v>3.5251999213574026E-2</v>
      </c>
      <c r="H131" s="11">
        <v>-0.15905077962974401</v>
      </c>
      <c r="I131" s="11">
        <v>-1.6873731709035199E-3</v>
      </c>
      <c r="J131" s="11">
        <v>-8.1633587262108787E-4</v>
      </c>
      <c r="K131" s="11">
        <v>-9.7521672530903603E-3</v>
      </c>
      <c r="L131" s="11">
        <v>-2.6575123167992376E-2</v>
      </c>
    </row>
    <row r="132" spans="1:12" x14ac:dyDescent="0.25">
      <c r="A132" s="4">
        <v>40848</v>
      </c>
      <c r="B132" s="11">
        <v>2.2000000000000001E-3</v>
      </c>
      <c r="C132" s="11">
        <v>2.672179419659293E-2</v>
      </c>
      <c r="D132" s="11">
        <v>6.0499999999999998E-2</v>
      </c>
      <c r="E132" s="11">
        <v>-8.4356133044194426E-4</v>
      </c>
      <c r="F132" s="11">
        <v>-1.0075902458005381E-2</v>
      </c>
      <c r="G132" s="11">
        <v>3.3943775908008567E-2</v>
      </c>
      <c r="H132" s="11">
        <v>0.77407065058537905</v>
      </c>
      <c r="I132" s="11">
        <v>8.1880357531732492E-3</v>
      </c>
      <c r="J132" s="11">
        <v>-3.8228605533984217E-3</v>
      </c>
      <c r="K132" s="11">
        <v>-4.4921971242129932E-2</v>
      </c>
      <c r="L132" s="11">
        <v>-2.3789937481690671E-2</v>
      </c>
    </row>
    <row r="133" spans="1:12" x14ac:dyDescent="0.25">
      <c r="A133" s="4">
        <v>40878</v>
      </c>
      <c r="B133" s="11">
        <v>2.2000000000000001E-3</v>
      </c>
      <c r="C133" s="11">
        <v>2.672179419659293E-2</v>
      </c>
      <c r="D133" s="11">
        <v>6.2E-2</v>
      </c>
      <c r="E133" s="11">
        <v>-2.4665163771382392E-3</v>
      </c>
      <c r="F133" s="11">
        <v>-2.9199955098234254E-2</v>
      </c>
      <c r="G133" s="11">
        <v>2.9624188448710953E-2</v>
      </c>
      <c r="H133" s="11">
        <v>4.5120312971555498E-2</v>
      </c>
      <c r="I133" s="11">
        <v>4.7587207283073001E-4</v>
      </c>
      <c r="J133" s="11">
        <v>-2.0107435535484663E-3</v>
      </c>
      <c r="K133" s="11">
        <v>-2.3863859176495583E-2</v>
      </c>
      <c r="L133" s="11">
        <v>-2.2231054019254737E-2</v>
      </c>
    </row>
    <row r="134" spans="1:12" x14ac:dyDescent="0.25">
      <c r="A134" s="4">
        <v>40909</v>
      </c>
      <c r="B134" s="11">
        <v>8.9999999999999998E-4</v>
      </c>
      <c r="C134" s="11">
        <v>1.0853620705236322E-2</v>
      </c>
      <c r="D134" s="11">
        <v>5.4400000000000004E-2</v>
      </c>
      <c r="E134" s="11">
        <v>4.4001914282676413E-3</v>
      </c>
      <c r="F134" s="11">
        <v>5.4099098125462097E-2</v>
      </c>
      <c r="G134" s="11">
        <v>2.9252167121508466E-2</v>
      </c>
      <c r="H134" s="11">
        <v>-0.121281777767775</v>
      </c>
      <c r="I134" s="11">
        <v>-1.27534500132235E-3</v>
      </c>
      <c r="J134" s="11">
        <v>8.1667031480203711E-4</v>
      </c>
      <c r="K134" s="11">
        <v>9.8441825539943295E-3</v>
      </c>
      <c r="L134" s="11">
        <v>-1.7971178192328963E-2</v>
      </c>
    </row>
    <row r="135" spans="1:12" x14ac:dyDescent="0.25">
      <c r="A135" s="4">
        <v>40940</v>
      </c>
      <c r="B135" s="11">
        <v>5.0000000000000001E-3</v>
      </c>
      <c r="C135" s="11">
        <v>6.1677811864497611E-2</v>
      </c>
      <c r="D135" s="11">
        <v>5.1699999999999996E-2</v>
      </c>
      <c r="E135" s="11">
        <v>4.4029735512762791E-3</v>
      </c>
      <c r="F135" s="11">
        <v>5.4134136088107132E-2</v>
      </c>
      <c r="G135" s="11">
        <v>2.8710987804382082E-2</v>
      </c>
      <c r="H135" s="11">
        <v>-8.9383343591360007E-2</v>
      </c>
      <c r="I135" s="11">
        <v>-9.3712515112283595E-4</v>
      </c>
      <c r="J135" s="11">
        <v>-3.177043431104587E-3</v>
      </c>
      <c r="K135" s="11">
        <v>-3.7465347990764952E-2</v>
      </c>
      <c r="L135" s="11">
        <v>-3.1489678916708508E-3</v>
      </c>
    </row>
    <row r="136" spans="1:12" x14ac:dyDescent="0.25">
      <c r="A136" s="4">
        <v>40969</v>
      </c>
      <c r="B136" s="11">
        <v>3.3E-3</v>
      </c>
      <c r="C136" s="11">
        <v>4.0326705154239528E-2</v>
      </c>
      <c r="D136" s="11">
        <v>4.5499999999999999E-2</v>
      </c>
      <c r="E136" s="11">
        <v>7.5945586239309915E-3</v>
      </c>
      <c r="F136" s="11">
        <v>9.5039440978705869E-2</v>
      </c>
      <c r="G136" s="11">
        <v>2.6513981930217811E-2</v>
      </c>
      <c r="H136" s="11">
        <v>0.95557742458678196</v>
      </c>
      <c r="I136" s="11">
        <v>9.9887343330382801E-3</v>
      </c>
      <c r="J136" s="11">
        <v>-7.4392943063352757E-3</v>
      </c>
      <c r="K136" s="11">
        <v>-8.5707965859780022E-2</v>
      </c>
      <c r="L136" s="11">
        <v>2.5200621740808504E-3</v>
      </c>
    </row>
    <row r="137" spans="1:12" x14ac:dyDescent="0.25">
      <c r="A137" s="4">
        <v>41000</v>
      </c>
      <c r="B137" s="11">
        <v>3.7000000000000002E-3</v>
      </c>
      <c r="C137" s="11">
        <v>4.531477698255304E-2</v>
      </c>
      <c r="D137" s="11">
        <v>4.2699999999999995E-2</v>
      </c>
      <c r="E137" s="11">
        <v>3.0210295040804525E-3</v>
      </c>
      <c r="F137" s="11">
        <v>3.6860818144474061E-2</v>
      </c>
      <c r="G137" s="11">
        <v>2.3027398112989372E-2</v>
      </c>
      <c r="H137" s="11">
        <v>-0.94147267049057404</v>
      </c>
      <c r="I137" s="11">
        <v>-9.8118408198666993E-3</v>
      </c>
      <c r="J137" s="11">
        <v>3.2692285318720593E-3</v>
      </c>
      <c r="K137" s="11">
        <v>3.9943884695166298E-2</v>
      </c>
      <c r="L137" s="11">
        <v>1.7201657219221733E-2</v>
      </c>
    </row>
    <row r="138" spans="1:12" x14ac:dyDescent="0.25">
      <c r="A138" s="4">
        <v>41030</v>
      </c>
      <c r="B138" s="11">
        <v>1.2999999999999999E-3</v>
      </c>
      <c r="C138" s="11">
        <v>1.5712024756715071E-2</v>
      </c>
      <c r="D138" s="11">
        <v>3.9E-2</v>
      </c>
      <c r="E138" s="11">
        <v>-1.1734793663211729E-3</v>
      </c>
      <c r="F138" s="11">
        <v>-1.3991221414361488E-2</v>
      </c>
      <c r="G138" s="11">
        <v>1.7042537749375919E-2</v>
      </c>
      <c r="H138" s="11">
        <v>-0.34992942909692298</v>
      </c>
      <c r="I138" s="11">
        <v>-3.6359311161564402E-3</v>
      </c>
      <c r="J138" s="11">
        <v>4.3640945953258292E-3</v>
      </c>
      <c r="K138" s="11">
        <v>5.3644592609327857E-2</v>
      </c>
      <c r="L138" s="11">
        <v>1.6004725509264794E-2</v>
      </c>
    </row>
    <row r="139" spans="1:12" x14ac:dyDescent="0.25">
      <c r="A139" s="4">
        <v>41061</v>
      </c>
      <c r="B139" s="11">
        <v>1.1999999999999999E-3</v>
      </c>
      <c r="C139" s="11">
        <v>1.4495421188406077E-2</v>
      </c>
      <c r="D139" s="11">
        <v>3.4700000000000002E-2</v>
      </c>
      <c r="E139" s="11">
        <v>-1.4663968844504938E-3</v>
      </c>
      <c r="F139" s="11">
        <v>-1.745553293055202E-2</v>
      </c>
      <c r="G139" s="11">
        <v>1.6639937622385137E-2</v>
      </c>
      <c r="H139" s="11">
        <v>4.5530855360502401E-2</v>
      </c>
      <c r="I139" s="11">
        <v>4.7165831338983E-4</v>
      </c>
      <c r="J139" s="11">
        <v>8.219445203484943E-3</v>
      </c>
      <c r="K139" s="11">
        <v>0.1032167101468997</v>
      </c>
      <c r="L139" s="11">
        <v>7.4953847891894299E-3</v>
      </c>
    </row>
    <row r="140" spans="1:12" x14ac:dyDescent="0.25">
      <c r="A140" s="4">
        <v>41091</v>
      </c>
      <c r="B140" s="11">
        <v>3.4999999999999996E-3</v>
      </c>
      <c r="C140" s="11">
        <v>4.2818007198614838E-2</v>
      </c>
      <c r="D140" s="11">
        <v>2.86E-2</v>
      </c>
      <c r="E140" s="11">
        <v>-1.6297858618254946E-3</v>
      </c>
      <c r="F140" s="11">
        <v>-1.9383069918397999E-2</v>
      </c>
      <c r="G140" s="11">
        <v>1.4084507042253502E-2</v>
      </c>
      <c r="H140" s="11">
        <v>-0.362213721032907</v>
      </c>
      <c r="I140" s="11">
        <v>-3.74082333653289E-3</v>
      </c>
      <c r="J140" s="11">
        <v>-3.1785214403868833E-3</v>
      </c>
      <c r="K140" s="11">
        <v>-3.7482473883053591E-2</v>
      </c>
      <c r="L140" s="11">
        <v>8.3032584037945334E-3</v>
      </c>
    </row>
    <row r="141" spans="1:12" x14ac:dyDescent="0.25">
      <c r="A141" s="4">
        <v>41122</v>
      </c>
      <c r="B141" s="11">
        <v>4.5000000000000005E-3</v>
      </c>
      <c r="C141" s="11">
        <v>5.5356751950101257E-2</v>
      </c>
      <c r="D141" s="11">
        <v>2.7099999999999999E-2</v>
      </c>
      <c r="E141" s="11">
        <v>5.5651581814371021E-3</v>
      </c>
      <c r="F141" s="11">
        <v>6.8864381141584108E-2</v>
      </c>
      <c r="G141" s="11">
        <v>1.692378997550148E-2</v>
      </c>
      <c r="H141" s="11">
        <v>-0.22076934852445501</v>
      </c>
      <c r="I141" s="11">
        <v>-2.27308563549078E-3</v>
      </c>
      <c r="J141" s="11">
        <v>7.6435852857155151E-3</v>
      </c>
      <c r="K141" s="11">
        <v>9.5678989861015751E-2</v>
      </c>
      <c r="L141" s="11">
        <v>7.1105546896956806E-3</v>
      </c>
    </row>
    <row r="142" spans="1:12" x14ac:dyDescent="0.25">
      <c r="A142" s="4">
        <v>41153</v>
      </c>
      <c r="B142" s="11">
        <v>4.8999999999999998E-3</v>
      </c>
      <c r="C142" s="11">
        <v>6.0410830387695125E-2</v>
      </c>
      <c r="D142" s="11">
        <v>3.2799999999999996E-2</v>
      </c>
      <c r="E142" s="11">
        <v>4.4622122676112319E-3</v>
      </c>
      <c r="F142" s="11">
        <v>5.4880439893357558E-2</v>
      </c>
      <c r="G142" s="11">
        <v>1.9912820806649911E-2</v>
      </c>
      <c r="H142" s="11">
        <v>6.6141720957689498E-2</v>
      </c>
      <c r="I142" s="11">
        <v>6.78924440110327E-4</v>
      </c>
      <c r="J142" s="11">
        <v>1.117825156133212E-2</v>
      </c>
      <c r="K142" s="11">
        <v>0.14270109279961596</v>
      </c>
      <c r="L142" s="11">
        <v>1.5148697937892308E-2</v>
      </c>
    </row>
    <row r="143" spans="1:12" x14ac:dyDescent="0.25">
      <c r="A143" s="4">
        <v>41183</v>
      </c>
      <c r="B143" s="11">
        <v>2.9999999999999997E-4</v>
      </c>
      <c r="C143" s="11">
        <v>3.6059459440103137E-3</v>
      </c>
      <c r="D143" s="11">
        <v>3.3500000000000002E-2</v>
      </c>
      <c r="E143" s="11">
        <v>-3.8892514055322014E-4</v>
      </c>
      <c r="F143" s="11">
        <v>-4.65713127540901E-3</v>
      </c>
      <c r="G143" s="11">
        <v>2.1623435988711304E-2</v>
      </c>
      <c r="H143" s="11">
        <v>0.47994901333982798</v>
      </c>
      <c r="I143" s="11">
        <v>4.9113894126574503E-3</v>
      </c>
      <c r="J143" s="11">
        <v>-1.230246525367884E-2</v>
      </c>
      <c r="K143" s="11">
        <v>-0.13803895805657196</v>
      </c>
      <c r="L143" s="11">
        <v>3.5160834043539424E-3</v>
      </c>
    </row>
    <row r="144" spans="1:12" x14ac:dyDescent="0.25">
      <c r="A144" s="4">
        <v>41214</v>
      </c>
      <c r="B144" s="11">
        <v>-1E-4</v>
      </c>
      <c r="C144" s="11">
        <v>-1.1993402199502734E-3</v>
      </c>
      <c r="D144" s="11">
        <v>3.1099999999999999E-2</v>
      </c>
      <c r="E144" s="11">
        <v>-4.73808669488196E-3</v>
      </c>
      <c r="F144" s="11">
        <v>-5.5398528878226161E-2</v>
      </c>
      <c r="G144" s="11">
        <v>1.7641338460858469E-2</v>
      </c>
      <c r="H144" s="11">
        <v>-0.25435374814519202</v>
      </c>
      <c r="I144" s="11">
        <v>-2.59480817892669E-3</v>
      </c>
      <c r="J144" s="11">
        <v>-1.3318213989454986E-4</v>
      </c>
      <c r="K144" s="11">
        <v>-1.5970155244509066E-3</v>
      </c>
      <c r="L144" s="11">
        <v>7.1540818128534855E-3</v>
      </c>
    </row>
    <row r="145" spans="1:12" x14ac:dyDescent="0.25">
      <c r="A145" s="4">
        <v>41244</v>
      </c>
      <c r="B145" s="11">
        <v>5.4000000000000003E-3</v>
      </c>
      <c r="C145" s="11">
        <v>6.6759626640876535E-2</v>
      </c>
      <c r="D145" s="11">
        <v>3.4500000000000003E-2</v>
      </c>
      <c r="E145" s="11">
        <v>-2.6930644902072309E-3</v>
      </c>
      <c r="F145" s="11">
        <v>-3.184237357438624E-2</v>
      </c>
      <c r="G145" s="11">
        <v>1.7410223687475579E-2</v>
      </c>
      <c r="H145" s="11">
        <v>0.148647492885185</v>
      </c>
      <c r="I145" s="11">
        <v>1.51173996268793E-3</v>
      </c>
      <c r="J145" s="11">
        <v>2.8517459967092318E-3</v>
      </c>
      <c r="K145" s="11">
        <v>3.4762829066538936E-2</v>
      </c>
      <c r="L145" s="11">
        <v>1.1774081249815493E-2</v>
      </c>
    </row>
    <row r="146" spans="1:12" x14ac:dyDescent="0.25">
      <c r="A146" s="4">
        <v>41275</v>
      </c>
      <c r="B146" s="11">
        <v>4.8999999999999998E-3</v>
      </c>
      <c r="C146" s="11">
        <v>6.0410830387695125E-2</v>
      </c>
      <c r="D146" s="11">
        <v>3.8599999999999995E-2</v>
      </c>
      <c r="E146" s="11">
        <v>2.957304192926058E-3</v>
      </c>
      <c r="F146" s="11">
        <v>3.6070591108721128E-2</v>
      </c>
      <c r="G146" s="11">
        <v>1.5948646681225531E-2</v>
      </c>
      <c r="H146" s="11">
        <v>-6.5276898913012305E-2</v>
      </c>
      <c r="I146" s="11">
        <v>-6.6179888058244898E-4</v>
      </c>
      <c r="J146" s="11">
        <v>-2.1251377228390655E-3</v>
      </c>
      <c r="K146" s="11">
        <v>-2.5205684194878786E-2</v>
      </c>
      <c r="L146" s="11">
        <v>9.0606870060345734E-3</v>
      </c>
    </row>
    <row r="147" spans="1:12" x14ac:dyDescent="0.25">
      <c r="A147" s="4">
        <v>41306</v>
      </c>
      <c r="B147" s="11">
        <v>8.199999999999999E-3</v>
      </c>
      <c r="C147" s="11">
        <v>0.10296140860819358</v>
      </c>
      <c r="D147" s="11">
        <v>4.1799999999999997E-2</v>
      </c>
      <c r="E147" s="11">
        <v>8.1900295292687275E-3</v>
      </c>
      <c r="F147" s="11">
        <v>0.10283052450208019</v>
      </c>
      <c r="G147" s="11">
        <v>1.9779235097490577E-2</v>
      </c>
      <c r="H147" s="11">
        <v>0.33848381729356902</v>
      </c>
      <c r="I147" s="11">
        <v>3.4209449753922301E-3</v>
      </c>
      <c r="J147" s="11">
        <v>-6.2799721622549542E-3</v>
      </c>
      <c r="K147" s="11">
        <v>-7.2810479768699365E-2</v>
      </c>
      <c r="L147" s="11">
        <v>5.6509697426418981E-3</v>
      </c>
    </row>
    <row r="148" spans="1:12" x14ac:dyDescent="0.25">
      <c r="A148" s="4">
        <v>41334</v>
      </c>
      <c r="B148" s="11">
        <v>4.7999999999999996E-3</v>
      </c>
      <c r="C148" s="11">
        <v>5.9145235035986454E-2</v>
      </c>
      <c r="D148" s="11">
        <v>4.3400000000000001E-2</v>
      </c>
      <c r="E148" s="11">
        <v>2.6145085843749527E-3</v>
      </c>
      <c r="F148" s="11">
        <v>3.1829211291490855E-2</v>
      </c>
      <c r="G148" s="11">
        <v>1.4738962125967703E-2</v>
      </c>
      <c r="H148" s="11">
        <v>-0.24197304965691099</v>
      </c>
      <c r="I148" s="11">
        <v>-2.4378756693971401E-3</v>
      </c>
      <c r="J148" s="11">
        <v>-2.5475090668105604E-3</v>
      </c>
      <c r="K148" s="11">
        <v>-3.014539829959606E-2</v>
      </c>
      <c r="L148" s="11">
        <v>1.0897134622630311E-2</v>
      </c>
    </row>
    <row r="149" spans="1:12" x14ac:dyDescent="0.25">
      <c r="A149" s="4">
        <v>41365</v>
      </c>
      <c r="B149" s="11">
        <v>1.7000000000000001E-3</v>
      </c>
      <c r="C149" s="11">
        <v>2.0591825005557451E-2</v>
      </c>
      <c r="D149" s="11">
        <v>4.1299999999999996E-2</v>
      </c>
      <c r="E149" s="11">
        <v>-1.0396394770870732E-3</v>
      </c>
      <c r="F149" s="11">
        <v>-1.2404584244543049E-2</v>
      </c>
      <c r="G149" s="11">
        <v>1.0630853814894481E-2</v>
      </c>
      <c r="H149" s="11">
        <v>-0.123141808190178</v>
      </c>
      <c r="I149" s="11">
        <v>-1.2367477310474299E-3</v>
      </c>
      <c r="J149" s="11">
        <v>-1.5730791169271674E-3</v>
      </c>
      <c r="K149" s="11">
        <v>-1.8714480633157948E-2</v>
      </c>
      <c r="L149" s="11">
        <v>5.9913933006092712E-3</v>
      </c>
    </row>
    <row r="150" spans="1:12" x14ac:dyDescent="0.25">
      <c r="A150" s="4">
        <v>41395</v>
      </c>
      <c r="B150" s="11">
        <v>2.7000000000000001E-3</v>
      </c>
      <c r="C150" s="11">
        <v>3.2885496680331583E-2</v>
      </c>
      <c r="D150" s="11">
        <v>4.2699999999999995E-2</v>
      </c>
      <c r="E150" s="11">
        <v>1.7804077735872337E-3</v>
      </c>
      <c r="F150" s="11">
        <v>2.1575350090791368E-2</v>
      </c>
      <c r="G150" s="11">
        <v>1.3619650588516885E-2</v>
      </c>
      <c r="H150" s="11">
        <v>-0.27128497073808999</v>
      </c>
      <c r="I150" s="11">
        <v>-2.7159830981814599E-3</v>
      </c>
      <c r="J150" s="11">
        <v>-1.3039980734645962E-3</v>
      </c>
      <c r="K150" s="11">
        <v>-1.553623614210542E-2</v>
      </c>
      <c r="L150" s="11">
        <v>3.9701123773072666E-4</v>
      </c>
    </row>
    <row r="151" spans="1:12" x14ac:dyDescent="0.25">
      <c r="A151" s="4">
        <v>41426</v>
      </c>
      <c r="B151" s="11">
        <v>6.1999999999999998E-3</v>
      </c>
      <c r="C151" s="11">
        <v>7.6990210897167399E-2</v>
      </c>
      <c r="D151" s="11">
        <v>4.7899999999999998E-2</v>
      </c>
      <c r="E151" s="11">
        <v>2.3997080855995279E-3</v>
      </c>
      <c r="F151" s="11">
        <v>2.9179621202855888E-2</v>
      </c>
      <c r="G151" s="11">
        <v>1.7544165453768912E-2</v>
      </c>
      <c r="H151" s="11">
        <v>-0.40968809306051801</v>
      </c>
      <c r="I151" s="11">
        <v>-4.0886050389560098E-3</v>
      </c>
      <c r="J151" s="11">
        <v>4.0646026847670491E-3</v>
      </c>
      <c r="K151" s="11">
        <v>4.9880527157692534E-2</v>
      </c>
      <c r="L151" s="11">
        <v>-3.9717909821103126E-3</v>
      </c>
    </row>
    <row r="152" spans="1:12" x14ac:dyDescent="0.25">
      <c r="A152" s="4">
        <v>41456</v>
      </c>
      <c r="B152" s="11">
        <v>3.0000000000000001E-3</v>
      </c>
      <c r="C152" s="11">
        <v>3.659998028812983E-2</v>
      </c>
      <c r="D152" s="11">
        <v>4.7400000000000005E-2</v>
      </c>
      <c r="E152" s="11">
        <v>3.9399753323299258E-4</v>
      </c>
      <c r="F152" s="11">
        <v>4.7382293140449949E-3</v>
      </c>
      <c r="G152" s="11">
        <v>1.9606816118443948E-2</v>
      </c>
      <c r="H152" s="11">
        <v>-0.56585416433206304</v>
      </c>
      <c r="I152" s="11">
        <v>-5.6291357831112004E-3</v>
      </c>
      <c r="J152" s="11">
        <v>8.4054331289040718E-4</v>
      </c>
      <c r="K152" s="11">
        <v>1.0133280512180987E-2</v>
      </c>
      <c r="L152" s="11">
        <v>-4.0905964856730037E-5</v>
      </c>
    </row>
    <row r="153" spans="1:12" x14ac:dyDescent="0.25">
      <c r="A153" s="4">
        <v>41487</v>
      </c>
      <c r="B153" s="11">
        <v>1.4000000000000002E-3</v>
      </c>
      <c r="C153" s="11">
        <v>1.6929965585859907E-2</v>
      </c>
      <c r="D153" s="11">
        <v>4.4199999999999996E-2</v>
      </c>
      <c r="E153" s="11">
        <v>1.2029315570472043E-3</v>
      </c>
      <c r="F153" s="11">
        <v>1.4531067601869285E-2</v>
      </c>
      <c r="G153" s="11">
        <v>1.5183675595431989E-2</v>
      </c>
      <c r="H153" s="11">
        <v>-0.43943614253508101</v>
      </c>
      <c r="I153" s="11">
        <v>-4.35756166186282E-3</v>
      </c>
      <c r="J153" s="11">
        <v>9.3505300037650674E-3</v>
      </c>
      <c r="K153" s="11">
        <v>0.11816059908462262</v>
      </c>
      <c r="L153" s="11">
        <v>1.8050449929345458E-3</v>
      </c>
    </row>
    <row r="154" spans="1:12" x14ac:dyDescent="0.25">
      <c r="A154" s="4">
        <v>41518</v>
      </c>
      <c r="B154" s="11">
        <v>2.8999999999999998E-3</v>
      </c>
      <c r="C154" s="11">
        <v>3.5360460753407263E-2</v>
      </c>
      <c r="D154" s="11">
        <v>4.2099999999999999E-2</v>
      </c>
      <c r="E154" s="11">
        <v>1.1630044852635191E-3</v>
      </c>
      <c r="F154" s="11">
        <v>1.404567104530674E-2</v>
      </c>
      <c r="G154" s="11">
        <v>1.184925261552161E-2</v>
      </c>
      <c r="H154" s="11">
        <v>-4.7034507151032197E-2</v>
      </c>
      <c r="I154" s="11">
        <v>-4.6491175362641099E-4</v>
      </c>
      <c r="J154" s="11">
        <v>5.5209146053860625E-3</v>
      </c>
      <c r="K154" s="11">
        <v>6.8300173761603133E-2</v>
      </c>
      <c r="L154" s="11">
        <v>-3.8689718245011884E-3</v>
      </c>
    </row>
    <row r="155" spans="1:12" x14ac:dyDescent="0.25">
      <c r="A155" s="4">
        <v>41548</v>
      </c>
      <c r="B155" s="11">
        <v>-2.9999999999999997E-4</v>
      </c>
      <c r="C155" s="11">
        <v>-3.5940659359919858E-3</v>
      </c>
      <c r="D155" s="11">
        <v>4.1500000000000002E-2</v>
      </c>
      <c r="E155" s="11">
        <v>-2.5752832598047171E-3</v>
      </c>
      <c r="F155" s="11">
        <v>-3.0469417388255038E-2</v>
      </c>
      <c r="G155" s="11">
        <v>9.6361270464340176E-3</v>
      </c>
      <c r="H155" s="11">
        <v>-0.40799793738027801</v>
      </c>
      <c r="I155" s="11">
        <v>-4.0198904306407001E-3</v>
      </c>
      <c r="J155" s="11">
        <v>2.1756162464459106E-3</v>
      </c>
      <c r="K155" s="11">
        <v>2.6422069814204585E-2</v>
      </c>
      <c r="L155" s="11">
        <v>1.0878437306065525E-2</v>
      </c>
    </row>
    <row r="156" spans="1:12" x14ac:dyDescent="0.25">
      <c r="A156" s="4">
        <v>41579</v>
      </c>
      <c r="B156" s="11">
        <v>4.5000000000000005E-3</v>
      </c>
      <c r="C156" s="11">
        <v>5.5356751950101257E-2</v>
      </c>
      <c r="D156" s="11">
        <v>4.6300000000000001E-2</v>
      </c>
      <c r="E156" s="11">
        <v>-2.042424190523473E-3</v>
      </c>
      <c r="F156" s="11">
        <v>-2.423563731920475E-2</v>
      </c>
      <c r="G156" s="11">
        <v>1.2370722045339066E-2</v>
      </c>
      <c r="H156" s="11">
        <v>-0.56902483385872504</v>
      </c>
      <c r="I156" s="11">
        <v>-5.5883875125481699E-3</v>
      </c>
      <c r="J156" s="11">
        <v>-7.7449438893121281E-3</v>
      </c>
      <c r="K156" s="11">
        <v>-8.908081946205626E-2</v>
      </c>
      <c r="L156" s="11">
        <v>3.0163938592115969E-3</v>
      </c>
    </row>
    <row r="157" spans="1:12" x14ac:dyDescent="0.25">
      <c r="A157" s="4">
        <v>41609</v>
      </c>
      <c r="B157" s="11">
        <v>3.0999999999999999E-3</v>
      </c>
      <c r="C157" s="11">
        <v>3.7840859961855822E-2</v>
      </c>
      <c r="D157" s="11">
        <v>4.3899999999999995E-2</v>
      </c>
      <c r="E157" s="11">
        <v>-8.5811497882559706E-5</v>
      </c>
      <c r="F157" s="11">
        <v>-1.0292521151088474E-3</v>
      </c>
      <c r="G157" s="11">
        <v>1.501735619618394E-2</v>
      </c>
      <c r="H157" s="11">
        <v>-1.6648299009051899</v>
      </c>
      <c r="I157" s="11">
        <v>-1.6297523217108201E-2</v>
      </c>
      <c r="J157" s="11">
        <v>-4.471788905259011E-3</v>
      </c>
      <c r="K157" s="11">
        <v>-5.2361148014055003E-2</v>
      </c>
      <c r="L157" s="11">
        <v>-3.9565389029031506E-3</v>
      </c>
    </row>
    <row r="158" spans="1:12" x14ac:dyDescent="0.25">
      <c r="A158" s="4">
        <v>41640</v>
      </c>
      <c r="B158" s="11">
        <v>2.5000000000000001E-3</v>
      </c>
      <c r="C158" s="11">
        <v>3.0415956913506736E-2</v>
      </c>
      <c r="D158" s="11">
        <v>4.1399999999999999E-2</v>
      </c>
      <c r="E158" s="11">
        <v>3.7202476732360878E-3</v>
      </c>
      <c r="F158" s="11">
        <v>4.5567851094395539E-2</v>
      </c>
      <c r="G158" s="11">
        <v>1.5789473684210575E-2</v>
      </c>
      <c r="H158" s="11">
        <v>-0.437136787721011</v>
      </c>
      <c r="I158" s="11">
        <v>-4.2654395072181097E-3</v>
      </c>
      <c r="J158" s="11">
        <v>-2.2611817342248486E-3</v>
      </c>
      <c r="K158" s="11">
        <v>-2.6799257174335955E-2</v>
      </c>
      <c r="L158" s="11">
        <v>-4.4376210238642466E-3</v>
      </c>
    </row>
    <row r="159" spans="1:12" x14ac:dyDescent="0.25">
      <c r="A159" s="4">
        <v>41671</v>
      </c>
      <c r="B159" s="11">
        <v>2E-3</v>
      </c>
      <c r="C159" s="11">
        <v>2.4265767945403027E-2</v>
      </c>
      <c r="D159" s="11">
        <v>3.5000000000000003E-2</v>
      </c>
      <c r="E159" s="11">
        <v>3.6979086509687509E-3</v>
      </c>
      <c r="F159" s="11">
        <v>4.5288640571352623E-2</v>
      </c>
      <c r="G159" s="11">
        <v>1.1263492501055294E-2</v>
      </c>
      <c r="H159" s="11">
        <v>0.11083093910599801</v>
      </c>
      <c r="I159" s="11">
        <v>1.0779576284701E-3</v>
      </c>
      <c r="J159" s="11">
        <v>-1.1045060025285935E-2</v>
      </c>
      <c r="K159" s="11">
        <v>-0.12477835414206395</v>
      </c>
      <c r="L159" s="11">
        <v>-8.9897230191722244E-3</v>
      </c>
    </row>
    <row r="160" spans="1:12" x14ac:dyDescent="0.25">
      <c r="A160" s="4">
        <v>41699</v>
      </c>
      <c r="B160" s="11">
        <v>2.3E-3</v>
      </c>
      <c r="C160" s="11">
        <v>2.7951830643242248E-2</v>
      </c>
      <c r="D160" s="11">
        <v>3.2500000000000001E-2</v>
      </c>
      <c r="E160" s="11">
        <v>6.4400441262282282E-3</v>
      </c>
      <c r="F160" s="11">
        <v>8.0077445922528856E-2</v>
      </c>
      <c r="G160" s="11">
        <v>1.5122028757630801E-2</v>
      </c>
      <c r="H160" s="11">
        <v>0.109788982070431</v>
      </c>
      <c r="I160" s="11">
        <v>1.0643750008310999E-3</v>
      </c>
      <c r="J160" s="11">
        <v>-3.541707435139485E-3</v>
      </c>
      <c r="K160" s="11">
        <v>-4.1682301871971972E-2</v>
      </c>
      <c r="L160" s="11">
        <v>-1.0207799809292317E-2</v>
      </c>
    </row>
    <row r="161" spans="1:12" x14ac:dyDescent="0.25">
      <c r="A161" s="4">
        <v>41730</v>
      </c>
      <c r="B161" s="11">
        <v>1.9E-3</v>
      </c>
      <c r="C161" s="11">
        <v>2.3039775450544253E-2</v>
      </c>
      <c r="D161" s="11">
        <v>3.27E-2</v>
      </c>
      <c r="E161" s="11">
        <v>3.2967544531576909E-3</v>
      </c>
      <c r="F161" s="11">
        <v>4.0286321990908425E-2</v>
      </c>
      <c r="G161" s="11">
        <v>1.9528578985167577E-2</v>
      </c>
      <c r="H161" s="11">
        <v>0.76334443151986198</v>
      </c>
      <c r="I161" s="11">
        <v>7.3765627065008601E-3</v>
      </c>
      <c r="J161" s="11">
        <v>2.4728905816977509E-3</v>
      </c>
      <c r="K161" s="11">
        <v>3.0081634843210692E-2</v>
      </c>
      <c r="L161" s="11">
        <v>-6.1013157084505165E-3</v>
      </c>
    </row>
    <row r="162" spans="1:12" x14ac:dyDescent="0.25">
      <c r="A162" s="4">
        <v>41760</v>
      </c>
      <c r="B162" s="11">
        <v>2.2000000000000001E-3</v>
      </c>
      <c r="C162" s="11">
        <v>2.672179419659293E-2</v>
      </c>
      <c r="D162" s="11">
        <v>3.2199999999999999E-2</v>
      </c>
      <c r="E162" s="11">
        <v>3.4926098400485106E-3</v>
      </c>
      <c r="F162" s="11">
        <v>4.2725854376701511E-2</v>
      </c>
      <c r="G162" s="11">
        <v>2.1271115499366777E-2</v>
      </c>
      <c r="H162" s="11">
        <v>0.762546780761025</v>
      </c>
      <c r="I162" s="11">
        <v>7.3451600616096799E-3</v>
      </c>
      <c r="J162" s="11">
        <v>-1.3107240945113841E-3</v>
      </c>
      <c r="K162" s="11">
        <v>-1.5615795231769591E-2</v>
      </c>
      <c r="L162" s="11">
        <v>-6.4055266691452895E-3</v>
      </c>
    </row>
    <row r="163" spans="1:12" x14ac:dyDescent="0.25">
      <c r="A163" s="4">
        <v>41791</v>
      </c>
      <c r="B163" s="11">
        <v>5.3E-3</v>
      </c>
      <c r="C163" s="11">
        <v>6.5487086851492293E-2</v>
      </c>
      <c r="D163" s="11">
        <v>3.1300000000000001E-2</v>
      </c>
      <c r="E163" s="11">
        <v>1.8621269440941557E-3</v>
      </c>
      <c r="F163" s="11">
        <v>2.2575805934913706E-2</v>
      </c>
      <c r="G163" s="11">
        <v>2.0723413731670526E-2</v>
      </c>
      <c r="H163" s="11">
        <v>0.11810127551667</v>
      </c>
      <c r="I163" s="11">
        <v>1.13395392781064E-3</v>
      </c>
      <c r="J163" s="11">
        <v>8.7741485888319648E-3</v>
      </c>
      <c r="K163" s="11">
        <v>0.11052241999055168</v>
      </c>
      <c r="L163" s="11">
        <v>-1.4328342933537241E-3</v>
      </c>
    </row>
    <row r="164" spans="1:12" x14ac:dyDescent="0.25">
      <c r="A164" s="4">
        <v>41821</v>
      </c>
      <c r="B164" s="11">
        <v>5.6999999999999993E-3</v>
      </c>
      <c r="C164" s="11">
        <v>7.0585609779295844E-2</v>
      </c>
      <c r="D164" s="11">
        <v>3.4099999999999998E-2</v>
      </c>
      <c r="E164" s="11">
        <v>-3.901939641608454E-4</v>
      </c>
      <c r="F164" s="11">
        <v>-4.6722920403658996E-3</v>
      </c>
      <c r="G164" s="11">
        <v>1.9923286357643066E-2</v>
      </c>
      <c r="H164" s="11">
        <v>0.165709714810994</v>
      </c>
      <c r="I164" s="11">
        <v>1.58599008851451E-3</v>
      </c>
      <c r="J164" s="11">
        <v>-3.8442398447464665E-3</v>
      </c>
      <c r="K164" s="11">
        <v>-4.5167909205680923E-2</v>
      </c>
      <c r="L164" s="11">
        <v>-6.2192393736018037E-3</v>
      </c>
    </row>
    <row r="165" spans="1:12" x14ac:dyDescent="0.25">
      <c r="A165" s="4">
        <v>41852</v>
      </c>
      <c r="B165" s="11">
        <v>4.1999999999999997E-3</v>
      </c>
      <c r="C165" s="11">
        <v>5.1580694429116614E-2</v>
      </c>
      <c r="D165" s="11">
        <v>3.7000000000000005E-2</v>
      </c>
      <c r="E165" s="11">
        <v>-1.6705141657922251E-3</v>
      </c>
      <c r="F165" s="11">
        <v>-1.9863010973362072E-2</v>
      </c>
      <c r="G165" s="11">
        <v>1.6996113341628316E-2</v>
      </c>
      <c r="H165" s="11">
        <v>-0.52107619483826995</v>
      </c>
      <c r="I165" s="11">
        <v>-4.9713214595084598E-3</v>
      </c>
      <c r="J165" s="11">
        <v>3.3723564372711845E-3</v>
      </c>
      <c r="K165" s="11">
        <v>4.1227383302381515E-2</v>
      </c>
      <c r="L165" s="11">
        <v>-1.2049092836006303E-2</v>
      </c>
    </row>
    <row r="166" spans="1:12" x14ac:dyDescent="0.25">
      <c r="A166" s="4">
        <v>41883</v>
      </c>
      <c r="B166" s="11">
        <v>5.0000000000000001E-4</v>
      </c>
      <c r="C166" s="11">
        <v>6.0165275309620458E-3</v>
      </c>
      <c r="D166" s="11">
        <v>3.4500000000000003E-2</v>
      </c>
      <c r="E166" s="11">
        <v>7.5256882431085081E-4</v>
      </c>
      <c r="F166" s="11">
        <v>9.0682995692761281E-3</v>
      </c>
      <c r="G166" s="11">
        <v>1.657918675715031E-2</v>
      </c>
      <c r="H166" s="11">
        <v>-0.27627639409046201</v>
      </c>
      <c r="I166" s="11">
        <v>-2.62748167571298E-3</v>
      </c>
      <c r="J166" s="11">
        <v>-1.0847166937579256E-2</v>
      </c>
      <c r="K166" s="11">
        <v>-0.12267442338269208</v>
      </c>
      <c r="L166" s="11">
        <v>-2.8007863712443015E-2</v>
      </c>
    </row>
    <row r="167" spans="1:12" x14ac:dyDescent="0.25">
      <c r="A167" s="4">
        <v>41913</v>
      </c>
      <c r="B167" s="11">
        <v>1.5E-3</v>
      </c>
      <c r="C167" s="11">
        <v>1.8149245011963799E-2</v>
      </c>
      <c r="D167" s="11">
        <v>3.6400000000000002E-2</v>
      </c>
      <c r="E167" s="11">
        <v>-2.5122778125539202E-3</v>
      </c>
      <c r="F167" s="11">
        <v>-2.973424087890808E-2</v>
      </c>
      <c r="G167" s="11">
        <v>1.664340215632043E-2</v>
      </c>
      <c r="H167" s="11">
        <v>-7.1974513294070105E-2</v>
      </c>
      <c r="I167" s="11">
        <v>-6.8235132010423195E-4</v>
      </c>
      <c r="J167" s="11">
        <v>-1.0046128863211434E-2</v>
      </c>
      <c r="K167" s="11">
        <v>-0.11411061252288479</v>
      </c>
      <c r="L167" s="11">
        <v>-4.0045041167300122E-2</v>
      </c>
    </row>
    <row r="168" spans="1:12" x14ac:dyDescent="0.25">
      <c r="A168" s="4">
        <v>41944</v>
      </c>
      <c r="B168" s="11">
        <v>1.9E-3</v>
      </c>
      <c r="C168" s="11">
        <v>2.3039775450544253E-2</v>
      </c>
      <c r="D168" s="11">
        <v>3.3799999999999997E-2</v>
      </c>
      <c r="E168" s="11">
        <v>-5.3994179410612464E-3</v>
      </c>
      <c r="F168" s="11">
        <v>-6.2903083933129489E-2</v>
      </c>
      <c r="G168" s="11">
        <v>1.3223551823708934E-2</v>
      </c>
      <c r="H168" s="11">
        <v>0.80256921391511105</v>
      </c>
      <c r="I168" s="11">
        <v>7.58497608533539E-3</v>
      </c>
      <c r="J168" s="11">
        <v>-2.5396335764915623E-3</v>
      </c>
      <c r="K168" s="11">
        <v>-3.0053503249419911E-2</v>
      </c>
      <c r="L168" s="11">
        <v>-3.508901940888498E-2</v>
      </c>
    </row>
    <row r="169" spans="1:12" x14ac:dyDescent="0.25">
      <c r="A169" s="4">
        <v>41974</v>
      </c>
      <c r="B169" s="11">
        <v>-1.1000000000000001E-3</v>
      </c>
      <c r="C169" s="11">
        <v>-1.3120432096544232E-2</v>
      </c>
      <c r="D169" s="11">
        <v>2.9500000000000002E-2</v>
      </c>
      <c r="E169" s="11">
        <v>-5.6701009100109667E-3</v>
      </c>
      <c r="F169" s="11">
        <v>-6.5958905640022047E-2</v>
      </c>
      <c r="G169" s="11">
        <v>7.564932696557447E-3</v>
      </c>
      <c r="H169" s="11">
        <v>0.30086540636439602</v>
      </c>
      <c r="I169" s="11">
        <v>2.8346301317507799E-3</v>
      </c>
      <c r="J169" s="11">
        <v>8.6486146491759897E-5</v>
      </c>
      <c r="K169" s="11">
        <v>1.038327570581421E-3</v>
      </c>
      <c r="L169" s="11">
        <v>-3.0467528848790226E-2</v>
      </c>
    </row>
    <row r="170" spans="1:12" x14ac:dyDescent="0.25">
      <c r="A170" s="4">
        <v>42005</v>
      </c>
      <c r="B170" s="11">
        <v>-3.5999999999999999E-3</v>
      </c>
      <c r="C170" s="11">
        <v>-4.2354821655895769E-2</v>
      </c>
      <c r="D170" s="11">
        <v>2.3199999999999998E-2</v>
      </c>
      <c r="E170" s="11">
        <v>-4.7058923734732971E-3</v>
      </c>
      <c r="F170" s="11">
        <v>-5.5031796696719537E-2</v>
      </c>
      <c r="G170" s="11">
        <v>-8.9348313069648189E-4</v>
      </c>
      <c r="H170" s="11">
        <v>0.61092076152288899</v>
      </c>
      <c r="I170" s="11">
        <v>5.7381538136274599E-3</v>
      </c>
      <c r="J170" s="11">
        <v>2.9939962840379586E-3</v>
      </c>
      <c r="K170" s="11">
        <v>3.6525524691335187E-2</v>
      </c>
      <c r="L170" s="11">
        <v>-2.5835969927841318E-2</v>
      </c>
    </row>
    <row r="171" spans="1:12" x14ac:dyDescent="0.25">
      <c r="A171" s="4">
        <v>42036</v>
      </c>
      <c r="B171" s="11">
        <v>3.0999999999999999E-3</v>
      </c>
      <c r="C171" s="11">
        <v>3.7840859961855822E-2</v>
      </c>
      <c r="D171" s="11">
        <v>2.4399999999999998E-2</v>
      </c>
      <c r="E171" s="11">
        <v>4.3430449237722435E-3</v>
      </c>
      <c r="F171" s="11">
        <v>5.3379633122885739E-2</v>
      </c>
      <c r="G171" s="11">
        <v>-2.5129801815304553E-4</v>
      </c>
      <c r="H171" s="11">
        <v>0.65255924950072797</v>
      </c>
      <c r="I171" s="11">
        <v>6.1105707144237598E-3</v>
      </c>
      <c r="J171" s="11">
        <v>7.4463179264183665E-5</v>
      </c>
      <c r="K171" s="11">
        <v>8.9392419651335153E-4</v>
      </c>
      <c r="L171" s="11">
        <v>-1.4788518576057785E-2</v>
      </c>
    </row>
    <row r="172" spans="1:12" x14ac:dyDescent="0.25">
      <c r="A172" s="4">
        <v>42064</v>
      </c>
      <c r="B172" s="11">
        <v>2.0999999999999999E-3</v>
      </c>
      <c r="C172" s="11">
        <v>2.5493107079235244E-2</v>
      </c>
      <c r="D172" s="11">
        <v>2.4300000000000002E-2</v>
      </c>
      <c r="E172" s="11">
        <v>5.9517216110973603E-3</v>
      </c>
      <c r="F172" s="11">
        <v>7.3805585869077373E-2</v>
      </c>
      <c r="G172" s="11">
        <v>-7.3637390866432284E-4</v>
      </c>
      <c r="H172" s="11">
        <v>0.83012180128913404</v>
      </c>
      <c r="I172" s="11">
        <v>7.7497909708206802E-3</v>
      </c>
      <c r="J172" s="11">
        <v>-1.850990678426645E-3</v>
      </c>
      <c r="K172" s="11">
        <v>-2.1987150555721424E-2</v>
      </c>
      <c r="L172" s="11">
        <v>-1.3128788550288428E-2</v>
      </c>
    </row>
    <row r="173" spans="1:12" x14ac:dyDescent="0.25">
      <c r="A173" s="4">
        <v>42095</v>
      </c>
      <c r="B173" s="11">
        <v>3.4000000000000002E-3</v>
      </c>
      <c r="C173" s="11">
        <v>4.1571673389912522E-2</v>
      </c>
      <c r="D173" s="11">
        <v>2.58E-2</v>
      </c>
      <c r="E173" s="11">
        <v>2.0328732545877859E-3</v>
      </c>
      <c r="F173" s="11">
        <v>2.4669085618142406E-2</v>
      </c>
      <c r="G173" s="11">
        <v>-1.9951744617668909E-3</v>
      </c>
      <c r="H173" s="11">
        <v>-0.39004036134720299</v>
      </c>
      <c r="I173" s="11">
        <v>-3.6304139801793599E-3</v>
      </c>
      <c r="J173" s="11">
        <v>1.0177734096390667E-2</v>
      </c>
      <c r="K173" s="11">
        <v>0.12920684217678091</v>
      </c>
      <c r="L173" s="11">
        <v>-5.4746833809188322E-3</v>
      </c>
    </row>
    <row r="174" spans="1:12" x14ac:dyDescent="0.25">
      <c r="A174" s="4">
        <v>42125</v>
      </c>
      <c r="B174" s="11">
        <v>2E-3</v>
      </c>
      <c r="C174" s="11">
        <v>2.4265767945403027E-2</v>
      </c>
      <c r="D174" s="11">
        <v>2.5499999999999998E-2</v>
      </c>
      <c r="E174" s="11">
        <v>5.0972320254947245E-3</v>
      </c>
      <c r="F174" s="11">
        <v>6.2911054032749769E-2</v>
      </c>
      <c r="G174" s="11">
        <v>-3.9932744850779134E-4</v>
      </c>
      <c r="H174" s="11">
        <v>-0.52279605932789797</v>
      </c>
      <c r="I174" s="11">
        <v>-4.8516499262635697E-3</v>
      </c>
      <c r="J174" s="11">
        <v>-3.0690662990869866E-3</v>
      </c>
      <c r="K174" s="11">
        <v>-3.621344657378911E-2</v>
      </c>
      <c r="L174" s="11">
        <v>-7.3238482647546288E-3</v>
      </c>
    </row>
    <row r="175" spans="1:12" x14ac:dyDescent="0.25">
      <c r="A175" s="4">
        <v>42156</v>
      </c>
      <c r="B175" s="11">
        <v>3.7000000000000002E-3</v>
      </c>
      <c r="C175" s="11">
        <v>4.531477698255304E-2</v>
      </c>
      <c r="D175" s="11">
        <v>2.3900000000000001E-2</v>
      </c>
      <c r="E175" s="11">
        <v>3.5028699985282241E-3</v>
      </c>
      <c r="F175" s="11">
        <v>4.2853797132536009E-2</v>
      </c>
      <c r="G175" s="11">
        <v>1.2377120368545214E-3</v>
      </c>
      <c r="H175" s="11">
        <v>0.52439905813860699</v>
      </c>
      <c r="I175" s="11">
        <v>4.8522354129668099E-3</v>
      </c>
      <c r="J175" s="11">
        <v>-4.2909475560960475E-3</v>
      </c>
      <c r="K175" s="11">
        <v>-5.0293378069919181E-2</v>
      </c>
      <c r="L175" s="11">
        <v>-2.0271027708115064E-2</v>
      </c>
    </row>
    <row r="176" spans="1:12" x14ac:dyDescent="0.25">
      <c r="A176" s="4">
        <v>42186</v>
      </c>
      <c r="B176" s="11">
        <v>5.1000000000000004E-3</v>
      </c>
      <c r="C176" s="11">
        <v>6.2946180846381372E-2</v>
      </c>
      <c r="D176" s="11">
        <v>2.3199999999999998E-2</v>
      </c>
      <c r="E176" s="11">
        <v>6.7047159295618997E-5</v>
      </c>
      <c r="F176" s="11">
        <v>8.0486266908952331E-4</v>
      </c>
      <c r="G176" s="11">
        <v>1.695697796432194E-3</v>
      </c>
      <c r="H176" s="11">
        <v>0.95174350139081398</v>
      </c>
      <c r="I176" s="11">
        <v>8.7808231827138702E-3</v>
      </c>
      <c r="J176" s="11">
        <v>1.7749355607032946E-4</v>
      </c>
      <c r="K176" s="11">
        <v>2.1320031650429172E-3</v>
      </c>
      <c r="L176" s="11">
        <v>-1.6217832862738479E-2</v>
      </c>
    </row>
    <row r="177" spans="1:12" x14ac:dyDescent="0.25">
      <c r="A177" s="4">
        <v>42217</v>
      </c>
      <c r="B177" s="11">
        <v>7.000000000000001E-4</v>
      </c>
      <c r="C177" s="11">
        <v>8.4324155789816668E-3</v>
      </c>
      <c r="D177" s="11">
        <v>1.9599999999999999E-2</v>
      </c>
      <c r="E177" s="11">
        <v>-1.4162762828194841E-3</v>
      </c>
      <c r="F177" s="11">
        <v>-1.6863553045881385E-2</v>
      </c>
      <c r="G177" s="11">
        <v>1.9507929300572879E-3</v>
      </c>
      <c r="H177" s="11">
        <v>1.24242683596994</v>
      </c>
      <c r="I177" s="11">
        <v>1.1429682483140901E-2</v>
      </c>
      <c r="J177" s="11">
        <v>-4.9584986709927392E-5</v>
      </c>
      <c r="K177" s="11">
        <v>-5.9485759505695235E-4</v>
      </c>
      <c r="L177" s="11">
        <v>-1.9827543117424851E-2</v>
      </c>
    </row>
    <row r="178" spans="1:12" x14ac:dyDescent="0.25">
      <c r="A178" s="4">
        <v>42248</v>
      </c>
      <c r="B178" s="11">
        <v>-2.9999999999999997E-4</v>
      </c>
      <c r="C178" s="11">
        <v>-3.5940659359919858E-3</v>
      </c>
      <c r="D178" s="11">
        <v>1.8799999999999997E-2</v>
      </c>
      <c r="E178" s="11">
        <v>-1.5567565753034085E-3</v>
      </c>
      <c r="F178" s="11">
        <v>-1.8521955608120533E-2</v>
      </c>
      <c r="G178" s="11">
        <v>-3.612974780596856E-4</v>
      </c>
      <c r="H178" s="11">
        <v>0.86655349392546999</v>
      </c>
      <c r="I178" s="11">
        <v>7.9491245369072705E-3</v>
      </c>
      <c r="J178" s="11">
        <v>5.140130206192417E-3</v>
      </c>
      <c r="K178" s="11">
        <v>6.3455570373458503E-2</v>
      </c>
      <c r="L178" s="11">
        <v>-3.8890213374657145E-3</v>
      </c>
    </row>
    <row r="179" spans="1:12" x14ac:dyDescent="0.25">
      <c r="A179" s="4">
        <v>42278</v>
      </c>
      <c r="B179" s="11">
        <v>5.0000000000000001E-3</v>
      </c>
      <c r="C179" s="11">
        <v>6.1677811864497611E-2</v>
      </c>
      <c r="D179" s="11">
        <v>2.23E-2</v>
      </c>
      <c r="E179" s="11">
        <v>-4.4968375044651676E-4</v>
      </c>
      <c r="F179" s="11">
        <v>-5.3828787690175517E-3</v>
      </c>
      <c r="G179" s="11">
        <v>1.7057443573555986E-3</v>
      </c>
      <c r="H179" s="11">
        <v>0.77571421982254696</v>
      </c>
      <c r="I179" s="11">
        <v>7.0957505267077101E-3</v>
      </c>
      <c r="J179" s="11">
        <v>-1.1346788495342208E-3</v>
      </c>
      <c r="K179" s="11">
        <v>-1.3531492030127157E-2</v>
      </c>
      <c r="L179" s="11">
        <v>5.2333436320124438E-3</v>
      </c>
    </row>
    <row r="180" spans="1:12" x14ac:dyDescent="0.25">
      <c r="A180" s="4">
        <v>42309</v>
      </c>
      <c r="B180" s="11">
        <v>4.6999999999999993E-3</v>
      </c>
      <c r="C180" s="11">
        <v>5.7881024430622041E-2</v>
      </c>
      <c r="D180" s="11">
        <v>2.5099999999999997E-2</v>
      </c>
      <c r="E180" s="11">
        <v>-2.1106803790814643E-3</v>
      </c>
      <c r="F180" s="11">
        <v>-2.503619529286738E-2</v>
      </c>
      <c r="G180" s="11">
        <v>5.017975786678841E-3</v>
      </c>
      <c r="H180" s="11">
        <v>1.23345607228733</v>
      </c>
      <c r="I180" s="11">
        <v>1.12513416961455E-2</v>
      </c>
      <c r="J180" s="11">
        <v>-4.8324122549351367E-3</v>
      </c>
      <c r="K180" s="11">
        <v>-5.6472259906478639E-2</v>
      </c>
      <c r="L180" s="11">
        <v>3.1442536303327717E-3</v>
      </c>
    </row>
    <row r="181" spans="1:12" x14ac:dyDescent="0.25">
      <c r="A181" s="4">
        <v>42339</v>
      </c>
      <c r="B181" s="11">
        <v>4.3E-3</v>
      </c>
      <c r="C181" s="11">
        <v>5.283800194081878E-2</v>
      </c>
      <c r="D181" s="11">
        <v>3.0699999999999998E-2</v>
      </c>
      <c r="E181" s="11">
        <v>-3.4170964371187385E-3</v>
      </c>
      <c r="F181" s="11">
        <v>-4.0243215927740161E-2</v>
      </c>
      <c r="G181" s="11">
        <v>7.2951978604158807E-3</v>
      </c>
      <c r="H181" s="11">
        <v>-0.780233208326086</v>
      </c>
      <c r="I181" s="11">
        <v>-7.0974047335094596E-3</v>
      </c>
      <c r="J181" s="11">
        <v>-3.5550563558712778E-3</v>
      </c>
      <c r="K181" s="11">
        <v>-4.1836346225742727E-2</v>
      </c>
      <c r="L181" s="11">
        <v>-7.7624111636998006E-4</v>
      </c>
    </row>
    <row r="182" spans="1:12" x14ac:dyDescent="0.25">
      <c r="A182" s="4">
        <v>42370</v>
      </c>
      <c r="B182" s="11">
        <v>9.1000000000000004E-3</v>
      </c>
      <c r="C182" s="11">
        <v>0.1148346900327446</v>
      </c>
      <c r="D182" s="11">
        <v>4.3799999999999999E-2</v>
      </c>
      <c r="E182" s="11">
        <v>1.6531022090686687E-3</v>
      </c>
      <c r="F182" s="11">
        <v>2.0018585363724473E-2</v>
      </c>
      <c r="G182" s="11">
        <v>1.3730868138309926E-2</v>
      </c>
      <c r="H182" s="11">
        <v>-0.87494959694324304</v>
      </c>
      <c r="I182" s="11">
        <v>-7.93710142273347E-3</v>
      </c>
      <c r="J182" s="11">
        <v>4.7932493433366918E-3</v>
      </c>
      <c r="K182" s="11">
        <v>5.9059848949455596E-2</v>
      </c>
      <c r="L182" s="11">
        <v>1.1792421961913657E-3</v>
      </c>
    </row>
    <row r="183" spans="1:12" x14ac:dyDescent="0.25">
      <c r="A183" s="4">
        <v>42401</v>
      </c>
      <c r="B183" s="11">
        <v>2.0999999999999999E-3</v>
      </c>
      <c r="C183" s="11">
        <v>2.5493107079235244E-2</v>
      </c>
      <c r="D183" s="11">
        <v>4.2699999999999995E-2</v>
      </c>
      <c r="E183" s="11">
        <v>8.2307653345492504E-4</v>
      </c>
      <c r="F183" s="11">
        <v>9.9217533290161253E-3</v>
      </c>
      <c r="G183" s="11">
        <v>1.0177997801654737E-2</v>
      </c>
      <c r="H183" s="11">
        <v>-1.1077845720350701</v>
      </c>
      <c r="I183" s="11">
        <v>-1.0021810645018E-2</v>
      </c>
      <c r="J183" s="11">
        <v>1.5457765081103858E-3</v>
      </c>
      <c r="K183" s="11">
        <v>1.8707835555067387E-2</v>
      </c>
      <c r="L183" s="11">
        <v>2.7795044264000701E-3</v>
      </c>
    </row>
    <row r="184" spans="1:12" x14ac:dyDescent="0.25">
      <c r="A184" s="4">
        <v>42430</v>
      </c>
      <c r="B184" s="11">
        <v>2E-3</v>
      </c>
      <c r="C184" s="11">
        <v>2.4265767945403027E-2</v>
      </c>
      <c r="D184" s="11">
        <v>4.2599999999999999E-2</v>
      </c>
      <c r="E184" s="11">
        <v>4.3060001433927741E-3</v>
      </c>
      <c r="F184" s="11">
        <v>5.2913485998146159E-2</v>
      </c>
      <c r="G184" s="11">
        <v>8.5253622114274119E-3</v>
      </c>
      <c r="H184" s="11">
        <v>-0.84162122720173504</v>
      </c>
      <c r="I184" s="11">
        <v>-7.5932381562966297E-3</v>
      </c>
      <c r="J184" s="11">
        <v>7.0553146042537929E-3</v>
      </c>
      <c r="K184" s="11">
        <v>8.802759140240779E-2</v>
      </c>
      <c r="L184" s="11">
        <v>1.1758196154378231E-2</v>
      </c>
    </row>
    <row r="185" spans="1:12" x14ac:dyDescent="0.25">
      <c r="A185" s="4">
        <v>42461</v>
      </c>
      <c r="B185" s="11">
        <v>1.7000000000000001E-3</v>
      </c>
      <c r="C185" s="11">
        <v>2.0591825005557451E-2</v>
      </c>
      <c r="D185" s="11">
        <v>4.0899999999999999E-2</v>
      </c>
      <c r="E185" s="11">
        <v>4.7410679791040078E-3</v>
      </c>
      <c r="F185" s="11">
        <v>5.8400042696731269E-2</v>
      </c>
      <c r="G185" s="11">
        <v>1.1251104188944261E-2</v>
      </c>
      <c r="H185" s="11">
        <v>-0.68060275815728999</v>
      </c>
      <c r="I185" s="11">
        <v>-6.1239344278256197E-3</v>
      </c>
      <c r="J185" s="11">
        <v>1.8028807292225224E-3</v>
      </c>
      <c r="K185" s="11">
        <v>2.1850388214430527E-2</v>
      </c>
      <c r="L185" s="11">
        <v>3.2887457795620634E-3</v>
      </c>
    </row>
    <row r="186" spans="1:12" x14ac:dyDescent="0.25">
      <c r="A186" s="4">
        <v>42491</v>
      </c>
      <c r="B186" s="11">
        <v>4.5999999999999999E-3</v>
      </c>
      <c r="C186" s="11">
        <v>5.6618197194086672E-2</v>
      </c>
      <c r="D186" s="11">
        <v>4.36E-2</v>
      </c>
      <c r="E186" s="11">
        <v>4.0457909981150841E-3</v>
      </c>
      <c r="F186" s="11">
        <v>4.9644510609474723E-2</v>
      </c>
      <c r="G186" s="11">
        <v>1.0193225541935691E-2</v>
      </c>
      <c r="H186" s="11">
        <v>0.28232135495479099</v>
      </c>
      <c r="I186" s="11">
        <v>2.5334588391850701E-3</v>
      </c>
      <c r="J186" s="11">
        <v>-1.1222551997738139E-2</v>
      </c>
      <c r="K186" s="11">
        <v>-0.12666145185854272</v>
      </c>
      <c r="L186" s="11">
        <v>-4.5887149384546966E-3</v>
      </c>
    </row>
    <row r="187" spans="1:12" x14ac:dyDescent="0.25">
      <c r="A187" s="4">
        <v>42522</v>
      </c>
      <c r="B187" s="11">
        <v>4.4000000000000003E-3</v>
      </c>
      <c r="C187" s="11">
        <v>5.4096687323618609E-2</v>
      </c>
      <c r="D187" s="11">
        <v>4.4299999999999999E-2</v>
      </c>
      <c r="E187" s="11">
        <v>3.2843661672818936E-3</v>
      </c>
      <c r="F187" s="11">
        <v>4.0132192248627074E-2</v>
      </c>
      <c r="G187" s="11">
        <v>9.9732649452308753E-3</v>
      </c>
      <c r="H187" s="11">
        <v>-0.349667712279562</v>
      </c>
      <c r="I187" s="11">
        <v>-3.1294335254449701E-3</v>
      </c>
      <c r="J187" s="11">
        <v>-2.0629109501413279E-4</v>
      </c>
      <c r="K187" s="11">
        <v>-2.4726863735889948E-3</v>
      </c>
      <c r="L187" s="11">
        <v>-8.2447938801522014E-4</v>
      </c>
    </row>
    <row r="188" spans="1:12" x14ac:dyDescent="0.25">
      <c r="A188" s="4">
        <v>42552</v>
      </c>
      <c r="B188" s="11">
        <v>6.8999999999999999E-3</v>
      </c>
      <c r="C188" s="11">
        <v>8.6015666489925202E-2</v>
      </c>
      <c r="D188" s="11">
        <v>4.6199999999999998E-2</v>
      </c>
      <c r="E188" s="11">
        <v>-1.618136404749948E-3</v>
      </c>
      <c r="F188" s="11">
        <v>-1.9245753466051729E-2</v>
      </c>
      <c r="G188" s="11">
        <v>8.2713887049870038E-3</v>
      </c>
      <c r="H188" s="11">
        <v>-1.6186946646520499</v>
      </c>
      <c r="I188" s="11">
        <v>-1.44484707622669E-2</v>
      </c>
      <c r="J188" s="11">
        <v>-6.0711720535422398E-3</v>
      </c>
      <c r="K188" s="11">
        <v>-7.0469927224032114E-2</v>
      </c>
      <c r="L188" s="11">
        <v>-6.8784711893329353E-3</v>
      </c>
    </row>
    <row r="189" spans="1:12" x14ac:dyDescent="0.25">
      <c r="A189" s="4">
        <v>42583</v>
      </c>
      <c r="B189" s="11">
        <v>1.8E-3</v>
      </c>
      <c r="C189" s="11">
        <v>2.1815128251309712E-2</v>
      </c>
      <c r="D189" s="11">
        <v>4.7400000000000005E-2</v>
      </c>
      <c r="E189" s="11">
        <v>9.1843010788439372E-4</v>
      </c>
      <c r="F189" s="11">
        <v>1.1077003998169133E-2</v>
      </c>
      <c r="G189" s="11">
        <v>1.0628745027610353E-2</v>
      </c>
      <c r="H189" s="11">
        <v>-1.3973598961358399E-2</v>
      </c>
      <c r="I189" s="11">
        <v>-1.2439950032895399E-4</v>
      </c>
      <c r="J189" s="11">
        <v>-7.8425859380030216E-3</v>
      </c>
      <c r="K189" s="11">
        <v>-9.0155896580640715E-2</v>
      </c>
      <c r="L189" s="11">
        <v>-1.4829052704527168E-2</v>
      </c>
    </row>
    <row r="190" spans="1:12" x14ac:dyDescent="0.25">
      <c r="A190" s="4">
        <v>42614</v>
      </c>
      <c r="B190" s="11">
        <v>-2.0999999999999999E-3</v>
      </c>
      <c r="C190" s="11">
        <v>-2.4910967825457653E-2</v>
      </c>
      <c r="D190" s="11">
        <v>4.5599999999999995E-2</v>
      </c>
      <c r="E190" s="11">
        <v>2.4039958646289161E-3</v>
      </c>
      <c r="F190" s="11">
        <v>2.9232450411591726E-2</v>
      </c>
      <c r="G190" s="11">
        <v>1.4637836474815646E-2</v>
      </c>
      <c r="H190" s="11">
        <v>0.110009606314537</v>
      </c>
      <c r="I190" s="11">
        <v>9.7679059755837101E-4</v>
      </c>
      <c r="J190" s="11">
        <v>-1.801009624807226E-3</v>
      </c>
      <c r="K190" s="11">
        <v>-2.1399315550744702E-2</v>
      </c>
      <c r="L190" s="11">
        <v>-2.1546294062135596E-2</v>
      </c>
    </row>
    <row r="191" spans="1:12" x14ac:dyDescent="0.25">
      <c r="A191" s="4">
        <v>42644</v>
      </c>
      <c r="B191" s="11">
        <v>6.8999999999999999E-3</v>
      </c>
      <c r="C191" s="11">
        <v>8.6015666489925202E-2</v>
      </c>
      <c r="D191" s="11">
        <v>4.7599999999999996E-2</v>
      </c>
      <c r="E191" s="11">
        <v>1.2467485130143174E-3</v>
      </c>
      <c r="F191" s="11">
        <v>1.5063998900061604E-2</v>
      </c>
      <c r="G191" s="11">
        <v>1.6359875209176034E-2</v>
      </c>
      <c r="H191" s="11">
        <v>1.06370686954939E-2</v>
      </c>
      <c r="I191" s="11">
        <v>9.4202153615960396E-5</v>
      </c>
      <c r="J191" s="11">
        <v>-3.3471659865318415E-3</v>
      </c>
      <c r="K191" s="11">
        <v>-3.9434747717801977E-2</v>
      </c>
      <c r="L191" s="11">
        <v>-2.379372520266021E-2</v>
      </c>
    </row>
    <row r="192" spans="1:12" x14ac:dyDescent="0.25">
      <c r="A192" s="4">
        <v>42675</v>
      </c>
      <c r="B192" s="11">
        <v>3.9000000000000003E-3</v>
      </c>
      <c r="C192" s="11">
        <v>4.7817025413167347E-2</v>
      </c>
      <c r="D192" s="11">
        <v>4.6699999999999998E-2</v>
      </c>
      <c r="E192" s="11">
        <v>-1.5554608673349346E-3</v>
      </c>
      <c r="F192" s="11">
        <v>-1.8506671198016522E-2</v>
      </c>
      <c r="G192" s="11">
        <v>1.6925371625037933E-2</v>
      </c>
      <c r="H192" s="11">
        <v>0.80578713676034397</v>
      </c>
      <c r="I192" s="11">
        <v>7.1176249966303897E-3</v>
      </c>
      <c r="J192" s="11">
        <v>1.1474224924092891E-3</v>
      </c>
      <c r="K192" s="11">
        <v>1.3856297289094099E-2</v>
      </c>
      <c r="L192" s="11">
        <v>-1.7913838728337295E-2</v>
      </c>
    </row>
    <row r="193" spans="1:12" x14ac:dyDescent="0.25">
      <c r="A193" s="4">
        <v>42705</v>
      </c>
      <c r="B193" s="11">
        <v>1E-4</v>
      </c>
      <c r="C193" s="11">
        <v>1.2006602200491656E-3</v>
      </c>
      <c r="D193" s="11">
        <v>4.2300000000000004E-2</v>
      </c>
      <c r="E193" s="11">
        <v>3.2732139231739232E-4</v>
      </c>
      <c r="F193" s="11">
        <v>3.9349356220652609E-3</v>
      </c>
      <c r="G193" s="11">
        <v>2.074622132966919E-2</v>
      </c>
      <c r="H193" s="11">
        <v>1.04924156734862</v>
      </c>
      <c r="I193" s="11">
        <v>9.2443088005150203E-3</v>
      </c>
      <c r="J193" s="11">
        <v>-2.7256615047521748E-4</v>
      </c>
      <c r="K193" s="11">
        <v>-3.2658949656551028E-3</v>
      </c>
      <c r="L193" s="11">
        <v>-1.4594556969007688E-2</v>
      </c>
    </row>
    <row r="194" spans="1:12" x14ac:dyDescent="0.25">
      <c r="A194" s="4">
        <v>42736</v>
      </c>
      <c r="B194" s="11">
        <v>5.1999999999999998E-3</v>
      </c>
      <c r="C194" s="11">
        <v>6.4215938714558662E-2</v>
      </c>
      <c r="D194" s="11">
        <v>3.8300000000000001E-2</v>
      </c>
      <c r="E194" s="11">
        <v>5.8277278902547636E-3</v>
      </c>
      <c r="F194" s="11">
        <v>7.2218373428184712E-2</v>
      </c>
      <c r="G194" s="11">
        <v>2.5000422090529995E-2</v>
      </c>
      <c r="H194" s="11">
        <v>1.1673030572737699</v>
      </c>
      <c r="I194" s="11">
        <v>1.025829557281E-2</v>
      </c>
      <c r="J194" s="11">
        <v>2.0973366351646483E-3</v>
      </c>
      <c r="K194" s="11">
        <v>2.5460401093538421E-2</v>
      </c>
      <c r="L194" s="11">
        <v>-1.7339019100569786E-2</v>
      </c>
    </row>
    <row r="195" spans="1:12" x14ac:dyDescent="0.25">
      <c r="A195" s="4">
        <v>42767</v>
      </c>
      <c r="B195" s="11">
        <v>3.4000000000000002E-3</v>
      </c>
      <c r="C195" s="11">
        <v>4.1571673389912522E-2</v>
      </c>
      <c r="D195" s="11">
        <v>3.9599999999999996E-2</v>
      </c>
      <c r="E195" s="11">
        <v>3.1461173864164582E-3</v>
      </c>
      <c r="F195" s="11">
        <v>3.8413579879273296E-2</v>
      </c>
      <c r="G195" s="11">
        <v>2.7379581714893186E-2</v>
      </c>
      <c r="H195" s="11">
        <v>0.47036021018756902</v>
      </c>
      <c r="I195" s="11">
        <v>4.1230928912237902E-3</v>
      </c>
      <c r="J195" s="11">
        <v>-1.5437640928859686E-2</v>
      </c>
      <c r="K195" s="11">
        <v>-0.17030449309738338</v>
      </c>
      <c r="L195" s="11">
        <v>-3.4005447031080993E-2</v>
      </c>
    </row>
    <row r="196" spans="1:12" x14ac:dyDescent="0.25">
      <c r="A196" s="4">
        <v>42795</v>
      </c>
      <c r="B196" s="11">
        <v>2.3999999999999998E-3</v>
      </c>
      <c r="C196" s="11">
        <v>2.9183217766152625E-2</v>
      </c>
      <c r="D196" s="11">
        <v>0.04</v>
      </c>
      <c r="E196" s="11">
        <v>8.1279787194721287E-4</v>
      </c>
      <c r="F196" s="11">
        <v>9.7972950775715439E-3</v>
      </c>
      <c r="G196" s="11">
        <v>2.3806124334402767E-2</v>
      </c>
      <c r="H196" s="11">
        <v>-0.66634687463660003</v>
      </c>
      <c r="I196" s="11">
        <v>-5.8264198454865603E-3</v>
      </c>
      <c r="J196" s="11">
        <v>-6.5444408648098751E-3</v>
      </c>
      <c r="K196" s="11">
        <v>-7.5767296407708185E-2</v>
      </c>
      <c r="L196" s="11">
        <v>-4.6781022437006436E-2</v>
      </c>
    </row>
    <row r="197" spans="1:12" x14ac:dyDescent="0.25">
      <c r="A197" s="4">
        <v>42826</v>
      </c>
      <c r="B197" s="11">
        <v>2.5999999999999999E-3</v>
      </c>
      <c r="C197" s="11">
        <v>3.1650049434697847E-2</v>
      </c>
      <c r="D197" s="11">
        <v>4.0899999999999999E-2</v>
      </c>
      <c r="E197" s="11">
        <v>2.965533365326678E-3</v>
      </c>
      <c r="F197" s="11">
        <v>3.6172606078745062E-2</v>
      </c>
      <c r="G197" s="11">
        <v>2.1996898784172991E-2</v>
      </c>
      <c r="H197" s="11">
        <v>-3.8645789646760499E-2</v>
      </c>
      <c r="I197" s="11">
        <v>-3.3706979233364299E-4</v>
      </c>
      <c r="J197" s="11">
        <v>-2.5983858799776272E-3</v>
      </c>
      <c r="K197" s="11">
        <v>-3.0738861406012896E-2</v>
      </c>
      <c r="L197" s="11">
        <v>-5.1037429474911078E-2</v>
      </c>
    </row>
    <row r="198" spans="1:12" x14ac:dyDescent="0.25">
      <c r="A198" s="4">
        <v>42856</v>
      </c>
      <c r="B198" s="11">
        <v>3.0999999999999999E-3</v>
      </c>
      <c r="C198" s="11">
        <v>3.7840859961855822E-2</v>
      </c>
      <c r="D198" s="11">
        <v>3.9300000000000002E-2</v>
      </c>
      <c r="E198" s="11">
        <v>8.5472182689638743E-4</v>
      </c>
      <c r="F198" s="11">
        <v>1.0305015819426222E-2</v>
      </c>
      <c r="G198" s="11">
        <v>1.8748777208413614E-2</v>
      </c>
      <c r="H198" s="11">
        <v>-0.76385269303144798</v>
      </c>
      <c r="I198" s="11">
        <v>-6.64584959225721E-3</v>
      </c>
      <c r="J198" s="11">
        <v>2.8840359089676859E-4</v>
      </c>
      <c r="K198" s="11">
        <v>3.4663380293049606E-3</v>
      </c>
      <c r="L198" s="11">
        <v>-4.010873219464528E-2</v>
      </c>
    </row>
    <row r="199" spans="1:12" x14ac:dyDescent="0.25">
      <c r="A199" s="4">
        <v>42887</v>
      </c>
      <c r="B199" s="11">
        <v>8.6E-3</v>
      </c>
      <c r="C199" s="11">
        <v>0.10822403764480115</v>
      </c>
      <c r="D199" s="11">
        <v>4.36E-2</v>
      </c>
      <c r="E199" s="11">
        <v>9.0711101486107282E-4</v>
      </c>
      <c r="F199" s="11">
        <v>1.0939804851597401E-2</v>
      </c>
      <c r="G199" s="11">
        <v>1.633487955256463E-2</v>
      </c>
      <c r="H199" s="11">
        <v>-0.94539564783784402</v>
      </c>
      <c r="I199" s="11">
        <v>-8.2051099027270497E-3</v>
      </c>
      <c r="J199" s="11">
        <v>2.4072036589495305E-4</v>
      </c>
      <c r="K199" s="11">
        <v>2.892471916591477E-3</v>
      </c>
      <c r="L199" s="11">
        <v>-3.9420516703104203E-2</v>
      </c>
    </row>
    <row r="200" spans="1:12" x14ac:dyDescent="0.25">
      <c r="A200" s="4">
        <v>42917</v>
      </c>
      <c r="B200" s="11">
        <v>1.5100000000000001E-2</v>
      </c>
      <c r="C200" s="11">
        <v>0.19703247639496069</v>
      </c>
      <c r="D200" s="11">
        <v>5.2199999999999996E-2</v>
      </c>
      <c r="E200" s="11">
        <v>-6.8992263885203631E-4</v>
      </c>
      <c r="F200" s="11">
        <v>-8.2477282475286184E-3</v>
      </c>
      <c r="G200" s="11">
        <v>1.727978456372492E-2</v>
      </c>
      <c r="H200" s="11">
        <v>-0.26977099448317399</v>
      </c>
      <c r="I200" s="11">
        <v>-2.3356216226562499E-3</v>
      </c>
      <c r="J200" s="11">
        <v>-5.1762818333854765E-3</v>
      </c>
      <c r="K200" s="11">
        <v>-6.0377144984315234E-2</v>
      </c>
      <c r="L200" s="11">
        <v>-3.8941195522944061E-2</v>
      </c>
    </row>
    <row r="201" spans="1:12" x14ac:dyDescent="0.25">
      <c r="A201" s="4">
        <v>42948</v>
      </c>
      <c r="B201" s="11">
        <v>-3.0000000000000001E-3</v>
      </c>
      <c r="C201" s="11">
        <v>-3.5411900096784077E-2</v>
      </c>
      <c r="D201" s="11">
        <v>4.7199999999999999E-2</v>
      </c>
      <c r="E201" s="11">
        <v>2.9944522971085963E-3</v>
      </c>
      <c r="F201" s="11">
        <v>3.6531179804379255E-2</v>
      </c>
      <c r="G201" s="11">
        <v>1.9389742120581754E-2</v>
      </c>
      <c r="H201" s="11">
        <v>-0.200715154234128</v>
      </c>
      <c r="I201" s="11">
        <v>-1.73352637425979E-3</v>
      </c>
      <c r="J201" s="11">
        <v>-3.5139128259868979E-3</v>
      </c>
      <c r="K201" s="11">
        <v>-4.1361483797241805E-2</v>
      </c>
      <c r="L201" s="11">
        <v>-3.4581981480977464E-2</v>
      </c>
    </row>
    <row r="202" spans="1:12" x14ac:dyDescent="0.25">
      <c r="A202" s="4">
        <v>42979</v>
      </c>
      <c r="B202" s="11">
        <v>-5.5000000000000005E-3</v>
      </c>
      <c r="C202" s="11">
        <v>-6.4039653504617378E-2</v>
      </c>
      <c r="D202" s="11">
        <v>4.36E-2</v>
      </c>
      <c r="E202" s="11">
        <v>5.2949058932301174E-3</v>
      </c>
      <c r="F202" s="11">
        <v>6.5422299579447785E-2</v>
      </c>
      <c r="G202" s="11">
        <v>2.2329638650032235E-2</v>
      </c>
      <c r="H202" s="11">
        <v>-0.53447225242159102</v>
      </c>
      <c r="I202" s="11">
        <v>-4.6049541281920703E-3</v>
      </c>
      <c r="J202" s="11">
        <v>4.1695698210926224E-3</v>
      </c>
      <c r="K202" s="11">
        <v>5.1198366734282796E-2</v>
      </c>
      <c r="L202" s="11">
        <v>-2.9014041067663587E-2</v>
      </c>
    </row>
    <row r="203" spans="1:12" x14ac:dyDescent="0.25">
      <c r="A203" s="4">
        <v>43009</v>
      </c>
      <c r="B203" s="11">
        <v>5.4000000000000003E-3</v>
      </c>
      <c r="C203" s="11">
        <v>6.6759626640876535E-2</v>
      </c>
      <c r="D203" s="11">
        <v>4.2000000000000003E-2</v>
      </c>
      <c r="E203" s="11">
        <v>-6.3204210372769243E-4</v>
      </c>
      <c r="F203" s="11">
        <v>-7.5581952162540045E-3</v>
      </c>
      <c r="G203" s="11">
        <v>2.0411287019761692E-2</v>
      </c>
      <c r="H203" s="11">
        <v>-0.50252668819303803</v>
      </c>
      <c r="I203" s="11">
        <v>-4.3193277033255302E-3</v>
      </c>
      <c r="J203" s="11">
        <v>4.9130484666699559E-3</v>
      </c>
      <c r="K203" s="11">
        <v>6.0576073380144146E-2</v>
      </c>
      <c r="L203" s="11">
        <v>-2.0692268131665692E-2</v>
      </c>
    </row>
    <row r="204" spans="1:12" x14ac:dyDescent="0.25">
      <c r="A204" s="4">
        <v>43040</v>
      </c>
      <c r="B204" s="11">
        <v>8.6E-3</v>
      </c>
      <c r="C204" s="11">
        <v>0.10822403764480115</v>
      </c>
      <c r="D204" s="11">
        <v>4.6900000000000004E-2</v>
      </c>
      <c r="E204" s="11">
        <v>2.4324685907517463E-5</v>
      </c>
      <c r="F204" s="11">
        <v>2.9193528561899384E-4</v>
      </c>
      <c r="G204" s="11">
        <v>2.2025829386831841E-2</v>
      </c>
      <c r="H204" s="11">
        <v>-0.77710031795532097</v>
      </c>
      <c r="I204" s="11">
        <v>-6.6634381806002204E-3</v>
      </c>
      <c r="J204" s="11">
        <v>-1.3048282723665539E-3</v>
      </c>
      <c r="K204" s="11">
        <v>-1.5546056511836714E-2</v>
      </c>
      <c r="L204" s="11">
        <v>-2.3233175287241448E-2</v>
      </c>
    </row>
    <row r="205" spans="1:12" x14ac:dyDescent="0.25">
      <c r="A205" s="4">
        <v>43070</v>
      </c>
      <c r="B205" s="11">
        <v>9.4999999999999998E-3</v>
      </c>
      <c r="C205" s="11">
        <v>0.12014921627417685</v>
      </c>
      <c r="D205" s="11">
        <v>5.6799999999999996E-2</v>
      </c>
      <c r="E205" s="11">
        <v>-5.8783227726233456E-4</v>
      </c>
      <c r="F205" s="11">
        <v>-7.0312258673926875E-3</v>
      </c>
      <c r="G205" s="11">
        <v>2.1090824745684245E-2</v>
      </c>
      <c r="H205" s="11">
        <v>-3.6607907234605802E-2</v>
      </c>
      <c r="I205" s="11">
        <v>-3.1316146947002298E-4</v>
      </c>
      <c r="J205" s="11">
        <v>1.1786017101973467E-3</v>
      </c>
      <c r="K205" s="11">
        <v>1.4235262394306059E-2</v>
      </c>
      <c r="L205" s="11">
        <v>-2.1777911946064266E-2</v>
      </c>
    </row>
    <row r="206" spans="1:12" x14ac:dyDescent="0.25">
      <c r="A206" s="4">
        <v>43101</v>
      </c>
      <c r="B206" s="11">
        <v>-4.0000000000000001E-3</v>
      </c>
      <c r="C206" s="11">
        <v>-4.6957954087236242E-2</v>
      </c>
      <c r="D206" s="11">
        <v>4.7100000000000003E-2</v>
      </c>
      <c r="E206" s="11">
        <v>5.4477454527752656E-3</v>
      </c>
      <c r="F206" s="11">
        <v>6.736769777630558E-2</v>
      </c>
      <c r="G206" s="11">
        <v>2.0705076202751638E-2</v>
      </c>
      <c r="H206" s="11">
        <v>-0.133744022368181</v>
      </c>
      <c r="I206" s="11">
        <v>-1.1414279101793199E-3</v>
      </c>
      <c r="J206" s="11">
        <v>2.8682702699023288E-4</v>
      </c>
      <c r="K206" s="11">
        <v>3.4473593216812759E-3</v>
      </c>
      <c r="L206" s="11">
        <v>-2.329425459383061E-2</v>
      </c>
    </row>
    <row r="207" spans="1:12" x14ac:dyDescent="0.25">
      <c r="A207" s="4">
        <v>43132</v>
      </c>
      <c r="B207" s="11">
        <v>-2E-3</v>
      </c>
      <c r="C207" s="11">
        <v>-2.3737752105284837E-2</v>
      </c>
      <c r="D207" s="11">
        <v>4.1500000000000002E-2</v>
      </c>
      <c r="E207" s="11">
        <v>4.5346899748657243E-3</v>
      </c>
      <c r="F207" s="11">
        <v>5.5794190521712084E-2</v>
      </c>
      <c r="G207" s="11">
        <v>2.2117954212386604E-2</v>
      </c>
      <c r="H207" s="11">
        <v>0.57442844671842896</v>
      </c>
      <c r="I207" s="11">
        <v>4.8910260097252698E-3</v>
      </c>
      <c r="J207" s="11">
        <v>2.512754027337305E-3</v>
      </c>
      <c r="K207" s="11">
        <v>3.0573278085304967E-2</v>
      </c>
      <c r="L207" s="11">
        <v>-5.6718781029165832E-3</v>
      </c>
    </row>
    <row r="208" spans="1:12" x14ac:dyDescent="0.25">
      <c r="A208" s="4">
        <v>43160</v>
      </c>
      <c r="B208" s="11">
        <v>2.3E-3</v>
      </c>
      <c r="C208" s="11">
        <v>2.7951830643242248E-2</v>
      </c>
      <c r="D208" s="11">
        <v>4.1399999999999999E-2</v>
      </c>
      <c r="E208" s="11">
        <v>2.2611259041491749E-3</v>
      </c>
      <c r="F208" s="11">
        <v>2.7473504695271433E-2</v>
      </c>
      <c r="G208" s="11">
        <v>2.3597114039729084E-2</v>
      </c>
      <c r="H208" s="11">
        <v>1.05152263443103</v>
      </c>
      <c r="I208" s="11">
        <v>8.9326956753981793E-3</v>
      </c>
      <c r="J208" s="11">
        <v>4.3595252780621596E-3</v>
      </c>
      <c r="K208" s="11">
        <v>5.3587071843851586E-2</v>
      </c>
      <c r="L208" s="11">
        <v>5.0657383558374569E-3</v>
      </c>
    </row>
    <row r="209" spans="1:12" x14ac:dyDescent="0.25">
      <c r="A209" s="4">
        <v>43191</v>
      </c>
      <c r="B209" s="11">
        <v>4.0000000000000002E-4</v>
      </c>
      <c r="C209" s="11">
        <v>4.810574092678932E-3</v>
      </c>
      <c r="D209" s="11">
        <v>3.9199999999999999E-2</v>
      </c>
      <c r="E209" s="11">
        <v>3.9750915633489647E-3</v>
      </c>
      <c r="F209" s="11">
        <v>4.8757931038166058E-2</v>
      </c>
      <c r="G209" s="11">
        <v>2.4627439433348108E-2</v>
      </c>
      <c r="H209" s="11">
        <v>0.200993826625088</v>
      </c>
      <c r="I209" s="11">
        <v>1.7035583944111101E-3</v>
      </c>
      <c r="J209" s="11">
        <v>1.1647822747942183E-3</v>
      </c>
      <c r="K209" s="11">
        <v>1.4067279243488384E-2</v>
      </c>
      <c r="L209" s="11">
        <v>8.961451717009572E-3</v>
      </c>
    </row>
    <row r="210" spans="1:12" x14ac:dyDescent="0.25">
      <c r="A210" s="4">
        <v>43221</v>
      </c>
      <c r="B210" s="11">
        <v>4.6999999999999993E-3</v>
      </c>
      <c r="C210" s="11">
        <v>5.7881024430622041E-2</v>
      </c>
      <c r="D210" s="11">
        <v>4.0899999999999999E-2</v>
      </c>
      <c r="E210" s="11">
        <v>4.1589169254347969E-3</v>
      </c>
      <c r="F210" s="11">
        <v>5.1064552842908562E-2</v>
      </c>
      <c r="G210" s="11">
        <v>2.8010117148075553E-2</v>
      </c>
      <c r="H210" s="11">
        <v>0.59487766963782396</v>
      </c>
      <c r="I210" s="11">
        <v>5.0306391729407198E-3</v>
      </c>
      <c r="J210" s="11">
        <v>5.4814539199270484E-3</v>
      </c>
      <c r="K210" s="11">
        <v>6.7797189582547768E-2</v>
      </c>
      <c r="L210" s="11">
        <v>1.4366586443459006E-2</v>
      </c>
    </row>
    <row r="211" spans="1:12" x14ac:dyDescent="0.25">
      <c r="A211" s="4">
        <v>43252</v>
      </c>
      <c r="B211" s="11">
        <v>5.6999999999999993E-3</v>
      </c>
      <c r="C211" s="11">
        <v>7.0585609779295844E-2</v>
      </c>
      <c r="D211" s="11">
        <v>3.7900000000000003E-2</v>
      </c>
      <c r="E211" s="11">
        <v>1.5938757015439009E-3</v>
      </c>
      <c r="F211" s="11">
        <v>1.9295071456908897E-2</v>
      </c>
      <c r="G211" s="11">
        <v>2.8715478353166901E-2</v>
      </c>
      <c r="H211" s="11">
        <v>0.90904617592295101</v>
      </c>
      <c r="I211" s="11">
        <v>7.6703234400502199E-3</v>
      </c>
      <c r="J211" s="11">
        <v>5.3858736458221035E-3</v>
      </c>
      <c r="K211" s="11">
        <v>6.6579778701745473E-2</v>
      </c>
      <c r="L211" s="11">
        <v>1.9692127849302521E-2</v>
      </c>
    </row>
    <row r="212" spans="1:12" x14ac:dyDescent="0.25">
      <c r="A212" s="4">
        <v>43282</v>
      </c>
      <c r="B212" s="11">
        <v>3.5999999999999999E-3</v>
      </c>
      <c r="C212" s="11">
        <v>4.4065707941903121E-2</v>
      </c>
      <c r="D212" s="11">
        <v>2.6099999999999998E-2</v>
      </c>
      <c r="E212" s="11">
        <v>6.7463262285238912E-5</v>
      </c>
      <c r="F212" s="11">
        <v>8.098596002394931E-4</v>
      </c>
      <c r="G212" s="11">
        <v>2.9495150866471143E-2</v>
      </c>
      <c r="H212" s="11">
        <v>0.532378105981831</v>
      </c>
      <c r="I212" s="11">
        <v>4.4822004074052896E-3</v>
      </c>
      <c r="J212" s="11">
        <v>9.3351132282037952E-6</v>
      </c>
      <c r="K212" s="11">
        <v>1.1202711044377978E-4</v>
      </c>
      <c r="L212" s="11">
        <v>2.5037657178907047E-2</v>
      </c>
    </row>
    <row r="213" spans="1:12" x14ac:dyDescent="0.25">
      <c r="A213" s="4">
        <v>43313</v>
      </c>
      <c r="B213" s="11">
        <v>4.4000000000000003E-3</v>
      </c>
      <c r="C213" s="11">
        <v>5.4096687323618609E-2</v>
      </c>
      <c r="D213" s="11">
        <v>3.3599999999999998E-2</v>
      </c>
      <c r="E213" s="11">
        <v>5.5554232835719475E-4</v>
      </c>
      <c r="F213" s="11">
        <v>6.6869151080790612E-3</v>
      </c>
      <c r="G213" s="11">
        <v>2.6991801041874375E-2</v>
      </c>
      <c r="H213" s="11">
        <v>0.60445660694415904</v>
      </c>
      <c r="I213" s="11">
        <v>5.0779747114260898E-3</v>
      </c>
      <c r="J213" s="11">
        <v>3.3512743644179555E-3</v>
      </c>
      <c r="K213" s="11">
        <v>4.0964884202814522E-2</v>
      </c>
      <c r="L213" s="11">
        <v>3.2103999802030714E-2</v>
      </c>
    </row>
    <row r="214" spans="1:12" x14ac:dyDescent="0.25">
      <c r="A214" s="4">
        <v>43344</v>
      </c>
      <c r="B214" s="11">
        <v>6.0000000000000001E-3</v>
      </c>
      <c r="C214" s="11">
        <v>7.4424167721924617E-2</v>
      </c>
      <c r="D214" s="11">
        <v>4.5499999999999999E-2</v>
      </c>
      <c r="E214" s="11">
        <v>1.1620251758901468E-3</v>
      </c>
      <c r="F214" s="11">
        <v>1.403376817933677E-2</v>
      </c>
      <c r="G214" s="11">
        <v>2.2769721941990007E-2</v>
      </c>
      <c r="H214" s="11">
        <v>0.174222643635875</v>
      </c>
      <c r="I214" s="11">
        <v>1.46047798266478E-3</v>
      </c>
      <c r="J214" s="11">
        <v>2.0953591085320245E-2</v>
      </c>
      <c r="K214" s="11">
        <v>0.28254323028489026</v>
      </c>
      <c r="L214" s="11">
        <v>4.9383417511298822E-2</v>
      </c>
    </row>
    <row r="215" spans="1:12" x14ac:dyDescent="0.25">
      <c r="A215" s="4">
        <v>43374</v>
      </c>
      <c r="B215" s="11">
        <v>3.4000000000000002E-3</v>
      </c>
      <c r="C215" s="11">
        <v>4.1571673389912522E-2</v>
      </c>
      <c r="D215" s="11">
        <v>4.3400000000000001E-2</v>
      </c>
      <c r="E215" s="11">
        <v>1.766763455725906E-3</v>
      </c>
      <c r="F215" s="11">
        <v>2.1408395481792075E-2</v>
      </c>
      <c r="G215" s="11">
        <v>2.5224699286070296E-2</v>
      </c>
      <c r="H215" s="11">
        <v>0.44445668908557801</v>
      </c>
      <c r="I215" s="11">
        <v>3.7178779600889398E-3</v>
      </c>
      <c r="J215" s="11">
        <v>7.3827495437042145E-3</v>
      </c>
      <c r="K215" s="11">
        <v>9.2280339256308519E-2</v>
      </c>
      <c r="L215" s="11">
        <v>5.2138150500838476E-2</v>
      </c>
    </row>
    <row r="216" spans="1:12" x14ac:dyDescent="0.25">
      <c r="A216" s="4">
        <v>43405</v>
      </c>
      <c r="B216" s="11">
        <v>-2.8999999999999998E-3</v>
      </c>
      <c r="C216" s="11">
        <v>-3.4250270731491006E-2</v>
      </c>
      <c r="D216" s="11">
        <v>3.15E-2</v>
      </c>
      <c r="E216" s="11">
        <v>-3.3493485181009808E-3</v>
      </c>
      <c r="F216" s="11">
        <v>-3.945998947098639E-2</v>
      </c>
      <c r="G216" s="11">
        <v>2.1766010321524032E-2</v>
      </c>
      <c r="H216" s="11">
        <v>-0.25629183125074301</v>
      </c>
      <c r="I216" s="11">
        <v>-2.1393680399947601E-3</v>
      </c>
      <c r="J216" s="11">
        <v>-3.0046018870192315E-3</v>
      </c>
      <c r="K216" s="11">
        <v>-3.5465326128102048E-2</v>
      </c>
      <c r="L216" s="11">
        <v>5.0118727740680491E-2</v>
      </c>
    </row>
    <row r="217" spans="1:12" x14ac:dyDescent="0.25">
      <c r="A217" s="4">
        <v>43435</v>
      </c>
      <c r="B217" s="11">
        <v>1.2999999999999999E-3</v>
      </c>
      <c r="C217" s="11">
        <v>1.5712024756715071E-2</v>
      </c>
      <c r="D217" s="11">
        <v>2.3099999999999999E-2</v>
      </c>
      <c r="E217" s="11">
        <v>-3.1939628151310684E-3</v>
      </c>
      <c r="F217" s="11">
        <v>-3.7661378466491313E-2</v>
      </c>
      <c r="G217" s="11">
        <v>1.9101588486313714E-2</v>
      </c>
      <c r="H217" s="11">
        <v>-0.28836394991698899</v>
      </c>
      <c r="I217" s="11">
        <v>-2.4020717265599502E-3</v>
      </c>
      <c r="J217" s="11">
        <v>4.4679891326890875E-3</v>
      </c>
      <c r="K217" s="11">
        <v>5.4953244162113224E-2</v>
      </c>
      <c r="L217" s="11">
        <v>5.3371328060122902E-2</v>
      </c>
    </row>
    <row r="218" spans="1:12" x14ac:dyDescent="0.25">
      <c r="A218" s="4">
        <v>43466</v>
      </c>
      <c r="B218" s="11">
        <v>1.3500000000000002E-2</v>
      </c>
      <c r="C218" s="11">
        <v>0.1745865847500423</v>
      </c>
      <c r="D218" s="11">
        <v>4.0999999999999995E-2</v>
      </c>
      <c r="E218" s="11">
        <v>1.9065966652469513E-3</v>
      </c>
      <c r="F218" s="11">
        <v>2.312060861145282E-2</v>
      </c>
      <c r="G218" s="11">
        <v>1.5512351381991252E-2</v>
      </c>
      <c r="H218" s="11">
        <v>0.70150999087277199</v>
      </c>
      <c r="I218" s="11">
        <v>5.8315208716469202E-3</v>
      </c>
      <c r="J218" s="11">
        <v>-3.2776942582279922E-4</v>
      </c>
      <c r="K218" s="11">
        <v>-3.9261502864946785E-3</v>
      </c>
      <c r="L218" s="11">
        <v>5.287617776355158E-2</v>
      </c>
    </row>
    <row r="219" spans="1:12" x14ac:dyDescent="0.25">
      <c r="A219" s="4">
        <v>43497</v>
      </c>
      <c r="B219" s="11">
        <v>1.4000000000000002E-3</v>
      </c>
      <c r="C219" s="11">
        <v>1.6929965585859907E-2</v>
      </c>
      <c r="D219" s="11">
        <v>4.4600000000000001E-2</v>
      </c>
      <c r="E219" s="11">
        <v>4.2270531400967482E-3</v>
      </c>
      <c r="F219" s="11">
        <v>5.1920699712325824E-2</v>
      </c>
      <c r="G219" s="11">
        <v>1.5201352659333089E-2</v>
      </c>
      <c r="H219" s="11">
        <v>2.4849763353767802</v>
      </c>
      <c r="I219" s="11">
        <v>2.0614911232825401E-2</v>
      </c>
      <c r="J219" s="11">
        <v>1.742652782241727E-4</v>
      </c>
      <c r="K219" s="11">
        <v>2.0931888169752888E-3</v>
      </c>
      <c r="L219" s="11">
        <v>5.038024815480302E-2</v>
      </c>
    </row>
    <row r="220" spans="1:12" x14ac:dyDescent="0.25">
      <c r="A220" s="4">
        <v>43525</v>
      </c>
      <c r="B220" s="11">
        <v>-4.0000000000000002E-4</v>
      </c>
      <c r="C220" s="11">
        <v>-4.7894540673352193E-3</v>
      </c>
      <c r="D220" s="11">
        <v>4.1700000000000001E-2</v>
      </c>
      <c r="E220" s="11">
        <v>5.6413583568060144E-3</v>
      </c>
      <c r="F220" s="11">
        <v>6.983674905323034E-2</v>
      </c>
      <c r="G220" s="11">
        <v>1.8625227405691724E-2</v>
      </c>
      <c r="H220" s="11">
        <v>1.4520612866356699</v>
      </c>
      <c r="I220" s="11">
        <v>1.20216218769636E-2</v>
      </c>
      <c r="J220" s="11">
        <v>-5.4954982860446755E-3</v>
      </c>
      <c r="K220" s="11">
        <v>-6.3988811505776622E-2</v>
      </c>
      <c r="L220" s="11">
        <v>3.9894867200852779E-2</v>
      </c>
    </row>
    <row r="221" spans="1:12" x14ac:dyDescent="0.25">
      <c r="A221" s="4">
        <v>43556</v>
      </c>
      <c r="B221" s="11">
        <v>6.0000000000000001E-3</v>
      </c>
      <c r="C221" s="11">
        <v>7.4424167721924617E-2</v>
      </c>
      <c r="D221" s="11">
        <v>4.7500000000000001E-2</v>
      </c>
      <c r="E221" s="11">
        <v>5.2950016128905375E-3</v>
      </c>
      <c r="F221" s="11">
        <v>6.5423516916729874E-2</v>
      </c>
      <c r="G221" s="11">
        <v>1.9964397755302565E-2</v>
      </c>
      <c r="H221" s="11">
        <v>2.4940219938720301</v>
      </c>
      <c r="I221" s="11">
        <v>2.0606477100019199E-2</v>
      </c>
      <c r="J221" s="11">
        <v>-5.8334349912660954E-3</v>
      </c>
      <c r="K221" s="11">
        <v>-6.7798411667509773E-2</v>
      </c>
      <c r="L221" s="11">
        <v>3.2559829928779038E-2</v>
      </c>
    </row>
    <row r="222" spans="1:12" x14ac:dyDescent="0.25">
      <c r="A222" s="4">
        <v>43586</v>
      </c>
      <c r="B222" s="11">
        <v>2.5999999999999999E-3</v>
      </c>
      <c r="C222" s="11">
        <v>3.1650049434697847E-2</v>
      </c>
      <c r="D222" s="11">
        <v>4.5400000000000003E-2</v>
      </c>
      <c r="E222" s="11">
        <v>2.1287585893843275E-3</v>
      </c>
      <c r="F222" s="11">
        <v>2.584632201538839E-2</v>
      </c>
      <c r="G222" s="11">
        <v>1.7902284687663972E-2</v>
      </c>
      <c r="H222" s="11">
        <v>2.3694622121540698</v>
      </c>
      <c r="I222" s="11">
        <v>1.9538152504059401E-2</v>
      </c>
      <c r="J222" s="11">
        <v>3.6772432554501577E-3</v>
      </c>
      <c r="K222" s="11">
        <v>4.5030409200912169E-2</v>
      </c>
      <c r="L222" s="11">
        <v>3.0538955944153567E-2</v>
      </c>
    </row>
    <row r="223" spans="1:12" x14ac:dyDescent="0.25">
      <c r="A223" s="4">
        <v>43617</v>
      </c>
      <c r="B223" s="11">
        <v>8.3000000000000001E-3</v>
      </c>
      <c r="C223" s="11">
        <v>0.10427491382834453</v>
      </c>
      <c r="D223" s="11">
        <v>4.8000000000000001E-2</v>
      </c>
      <c r="E223" s="11">
        <v>1.9914718148150712E-4</v>
      </c>
      <c r="F223" s="11">
        <v>2.3923854497309716E-3</v>
      </c>
      <c r="G223" s="11">
        <v>1.6484846560762545E-2</v>
      </c>
      <c r="H223" s="11">
        <v>2.4979533001462602</v>
      </c>
      <c r="I223" s="11">
        <v>2.05565848953519E-2</v>
      </c>
      <c r="J223" s="11">
        <v>4.0825616481114935E-3</v>
      </c>
      <c r="K223" s="11">
        <v>5.0105890594953406E-2</v>
      </c>
      <c r="L223" s="11">
        <v>2.9093017755906558E-2</v>
      </c>
    </row>
    <row r="224" spans="1:12" x14ac:dyDescent="0.25">
      <c r="A224" s="4">
        <v>43647</v>
      </c>
      <c r="B224" s="11">
        <v>-5.9999999999999995E-4</v>
      </c>
      <c r="C224" s="11">
        <v>-7.1762874559099243E-3</v>
      </c>
      <c r="D224" s="11">
        <v>4.3700000000000003E-2</v>
      </c>
      <c r="E224" s="11">
        <v>1.6709416224534035E-3</v>
      </c>
      <c r="F224" s="11">
        <v>2.0236604744389819E-2</v>
      </c>
      <c r="G224" s="11">
        <v>1.8114648063935146E-2</v>
      </c>
      <c r="H224" s="11">
        <v>2.12861438178005</v>
      </c>
      <c r="I224" s="11">
        <v>1.74822187043354E-2</v>
      </c>
      <c r="J224" s="11">
        <v>-4.0245123500846081E-3</v>
      </c>
      <c r="K224" s="11">
        <v>-4.7239377441012254E-2</v>
      </c>
      <c r="L224" s="11">
        <v>2.5387037040749627E-2</v>
      </c>
    </row>
    <row r="225" spans="1:12" x14ac:dyDescent="0.25">
      <c r="A225" s="4">
        <v>43678</v>
      </c>
      <c r="B225" s="11">
        <v>-8.6E-3</v>
      </c>
      <c r="C225" s="11">
        <v>-9.8455901516348754E-2</v>
      </c>
      <c r="D225" s="11">
        <v>3.0099999999999998E-2</v>
      </c>
      <c r="E225" s="11">
        <v>-5.0668236082906937E-5</v>
      </c>
      <c r="F225" s="11">
        <v>-6.0784942177893875E-4</v>
      </c>
      <c r="G225" s="11">
        <v>1.7497798894291483E-2</v>
      </c>
      <c r="H225" s="11">
        <v>1.7287991710697499</v>
      </c>
      <c r="I225" s="11">
        <v>1.41701233482995E-2</v>
      </c>
      <c r="J225" s="11">
        <v>-3.1603096323118418E-4</v>
      </c>
      <c r="K225" s="11">
        <v>-3.7857867102673026E-3</v>
      </c>
      <c r="L225" s="11">
        <v>2.1634045432627591E-2</v>
      </c>
    </row>
    <row r="226" spans="1:12" x14ac:dyDescent="0.25">
      <c r="A226" s="4">
        <v>43709</v>
      </c>
      <c r="B226" s="11">
        <v>-5.7999999999999996E-3</v>
      </c>
      <c r="C226" s="11">
        <v>-6.742212963679306E-2</v>
      </c>
      <c r="D226" s="11">
        <v>1.8000000000000002E-2</v>
      </c>
      <c r="E226" s="11">
        <v>7.8344857693002368E-4</v>
      </c>
      <c r="F226" s="11">
        <v>9.4419991526044633E-3</v>
      </c>
      <c r="G226" s="11">
        <v>1.7113045131695204E-2</v>
      </c>
      <c r="H226" s="11">
        <v>2.5835496803665299</v>
      </c>
      <c r="I226" s="11">
        <v>2.11333436292695E-2</v>
      </c>
      <c r="J226" s="11">
        <v>5.315682042595693E-3</v>
      </c>
      <c r="K226" s="11">
        <v>6.5686555040459949E-2</v>
      </c>
      <c r="L226" s="11">
        <v>5.8717504287533195E-3</v>
      </c>
    </row>
    <row r="227" spans="1:12" x14ac:dyDescent="0.25">
      <c r="A227" s="4">
        <v>43739</v>
      </c>
      <c r="B227" s="11">
        <v>6.9999999999999993E-3</v>
      </c>
      <c r="C227" s="11">
        <v>8.7310661915505294E-2</v>
      </c>
      <c r="D227" s="11">
        <v>2.1700000000000001E-2</v>
      </c>
      <c r="E227" s="11">
        <v>2.2861905522297832E-3</v>
      </c>
      <c r="F227" s="11">
        <v>2.778188905129908E-2</v>
      </c>
      <c r="G227" s="11">
        <v>1.7640429444213845E-2</v>
      </c>
      <c r="H227" s="11">
        <v>2.17370465163344</v>
      </c>
      <c r="I227" s="11">
        <v>1.77444603680471E-2</v>
      </c>
      <c r="J227" s="11">
        <v>5.6615615557324972E-3</v>
      </c>
      <c r="K227" s="11">
        <v>7.0094692060966857E-2</v>
      </c>
      <c r="L227" s="11">
        <v>4.1212312680134477E-3</v>
      </c>
    </row>
    <row r="228" spans="1:12" x14ac:dyDescent="0.25">
      <c r="A228" s="4">
        <v>43770</v>
      </c>
      <c r="B228" s="11">
        <v>4.4000000000000003E-3</v>
      </c>
      <c r="C228" s="11">
        <v>5.4096687323618609E-2</v>
      </c>
      <c r="D228" s="11">
        <v>2.92E-2</v>
      </c>
      <c r="E228" s="11">
        <v>-5.3624303466914824E-4</v>
      </c>
      <c r="F228" s="11">
        <v>-6.4159715640952353E-3</v>
      </c>
      <c r="G228" s="11">
        <v>2.0512779818916194E-2</v>
      </c>
      <c r="H228" s="11">
        <v>2.9469554539534499</v>
      </c>
      <c r="I228" s="11">
        <v>2.4006586770311901E-2</v>
      </c>
      <c r="J228" s="11">
        <v>-6.6024989384015909E-3</v>
      </c>
      <c r="K228" s="11">
        <v>-7.6415239952628666E-2</v>
      </c>
      <c r="L228" s="11">
        <v>6.8596773743023753E-4</v>
      </c>
    </row>
    <row r="229" spans="1:12" x14ac:dyDescent="0.25">
      <c r="A229" s="4">
        <v>43800</v>
      </c>
      <c r="B229" s="11">
        <v>6.0000000000000001E-3</v>
      </c>
      <c r="C229" s="11">
        <v>7.4424167721924617E-2</v>
      </c>
      <c r="D229" s="11">
        <v>3.4099999999999998E-2</v>
      </c>
      <c r="E229" s="11">
        <v>-9.0976952505383846E-4</v>
      </c>
      <c r="F229" s="11">
        <v>-1.0862772702868173E-2</v>
      </c>
      <c r="G229" s="11">
        <v>2.2851297401217163E-2</v>
      </c>
      <c r="H229" s="11">
        <v>1.54712187520942</v>
      </c>
      <c r="I229" s="11">
        <v>1.25763424370492E-2</v>
      </c>
      <c r="J229" s="11">
        <v>-1.9753911598331397E-3</v>
      </c>
      <c r="K229" s="11">
        <v>-2.3448838997735644E-2</v>
      </c>
      <c r="L229" s="11">
        <v>-5.697589292412375E-3</v>
      </c>
    </row>
    <row r="230" spans="1:12" x14ac:dyDescent="0.25">
      <c r="A230" s="4">
        <v>43831</v>
      </c>
      <c r="B230" s="11">
        <v>-2.3999999999999998E-3</v>
      </c>
      <c r="C230" s="11">
        <v>-2.8422864919975588E-2</v>
      </c>
      <c r="D230" s="11">
        <v>1.78E-2</v>
      </c>
      <c r="E230" s="11">
        <v>3.8797699378148032E-3</v>
      </c>
      <c r="F230" s="11">
        <v>4.7563672835817528E-2</v>
      </c>
      <c r="G230" s="11">
        <v>2.4865719552504606E-2</v>
      </c>
      <c r="H230" s="11">
        <v>2.4772097308960199</v>
      </c>
      <c r="I230" s="11">
        <v>2.0092685597883499E-2</v>
      </c>
      <c r="J230" s="11">
        <v>4.8671337384531554E-4</v>
      </c>
      <c r="K230" s="11">
        <v>5.8562206133370154E-3</v>
      </c>
      <c r="L230" s="11">
        <v>-5.1248515520091464E-3</v>
      </c>
    </row>
    <row r="231" spans="1:12" x14ac:dyDescent="0.25">
      <c r="A231" s="4">
        <v>43862</v>
      </c>
      <c r="B231" s="11">
        <v>-4.0000000000000001E-3</v>
      </c>
      <c r="C231" s="11">
        <v>-4.6957954087236242E-2</v>
      </c>
      <c r="D231" s="11">
        <v>1.24E-2</v>
      </c>
      <c r="E231" s="11">
        <v>2.7406181314952871E-3</v>
      </c>
      <c r="F231" s="11">
        <v>3.338769946202147E-2</v>
      </c>
      <c r="G231" s="11">
        <v>2.3348735639459495E-2</v>
      </c>
      <c r="H231" s="11">
        <v>2.07945197140881</v>
      </c>
      <c r="I231" s="11">
        <v>1.6828119102273598E-2</v>
      </c>
      <c r="J231" s="11">
        <v>-5.4654024329019446E-3</v>
      </c>
      <c r="K231" s="11">
        <v>-6.3648846294516948E-2</v>
      </c>
      <c r="L231" s="11">
        <v>-1.085480278458284E-2</v>
      </c>
    </row>
    <row r="232" spans="1:12" x14ac:dyDescent="0.25">
      <c r="A232" s="4">
        <v>43891</v>
      </c>
      <c r="B232" s="11">
        <v>4.7999999999999996E-3</v>
      </c>
      <c r="C232" s="11">
        <v>5.9145235035986454E-2</v>
      </c>
      <c r="D232" s="11">
        <v>1.77E-2</v>
      </c>
      <c r="E232" s="11">
        <v>-2.1764510317846542E-3</v>
      </c>
      <c r="F232" s="11">
        <v>-2.5807031470220454E-2</v>
      </c>
      <c r="G232" s="11">
        <v>1.5393269919198094E-2</v>
      </c>
      <c r="H232" s="11">
        <v>-6.2271651523620601</v>
      </c>
      <c r="I232" s="11">
        <v>-5.0274501612459298E-2</v>
      </c>
      <c r="J232" s="11">
        <v>5.6610960090577311E-3</v>
      </c>
      <c r="K232" s="11">
        <v>7.0088747582910171E-2</v>
      </c>
      <c r="L232" s="11">
        <v>3.7658634559023518E-4</v>
      </c>
    </row>
    <row r="233" spans="1:12" x14ac:dyDescent="0.25">
      <c r="A233" s="4">
        <v>43922</v>
      </c>
      <c r="B233" s="11">
        <v>7.0999999999999995E-3</v>
      </c>
      <c r="C233" s="11">
        <v>8.8607072706796242E-2</v>
      </c>
      <c r="D233" s="11">
        <v>1.8799999999999997E-2</v>
      </c>
      <c r="E233" s="11">
        <v>-6.6869418669972536E-3</v>
      </c>
      <c r="F233" s="11">
        <v>-7.7356902277932127E-2</v>
      </c>
      <c r="G233" s="11">
        <v>3.290966863368272E-3</v>
      </c>
      <c r="H233" s="11">
        <v>-11.853483815096601</v>
      </c>
      <c r="I233" s="11">
        <v>-9.54610181148043E-2</v>
      </c>
      <c r="J233" s="11">
        <v>2.1946208442285009E-3</v>
      </c>
      <c r="K233" s="11">
        <v>2.6655666875543327E-2</v>
      </c>
      <c r="L233" s="11">
        <v>8.6547771700731246E-3</v>
      </c>
    </row>
    <row r="234" spans="1:12" x14ac:dyDescent="0.25">
      <c r="A234" s="4">
        <v>43952</v>
      </c>
      <c r="B234" s="11">
        <v>1.9E-3</v>
      </c>
      <c r="C234" s="11">
        <v>2.3039775450544253E-2</v>
      </c>
      <c r="D234" s="11">
        <v>1.8000000000000002E-2</v>
      </c>
      <c r="E234" s="11">
        <v>1.9501616683959E-5</v>
      </c>
      <c r="F234" s="11">
        <v>2.3404450250152919E-4</v>
      </c>
      <c r="G234" s="11">
        <v>1.1792637021070806E-3</v>
      </c>
      <c r="H234" s="11">
        <v>-12.521491078156201</v>
      </c>
      <c r="I234" s="11">
        <v>-0.10057847096153499</v>
      </c>
      <c r="J234" s="11">
        <v>-2.1134562321721839E-3</v>
      </c>
      <c r="K234" s="11">
        <v>-2.5068739762463044E-2</v>
      </c>
      <c r="L234" s="11">
        <v>3.1809808632714542E-3</v>
      </c>
    </row>
    <row r="235" spans="1:12" x14ac:dyDescent="0.25">
      <c r="A235" s="4">
        <v>43983</v>
      </c>
      <c r="B235" s="11">
        <v>1.41E-2</v>
      </c>
      <c r="C235" s="11">
        <v>0.18295818243856421</v>
      </c>
      <c r="D235" s="11">
        <v>2.3900000000000001E-2</v>
      </c>
      <c r="E235" s="11">
        <v>5.4720469277753647E-3</v>
      </c>
      <c r="F235" s="11">
        <v>6.7677315750264366E-2</v>
      </c>
      <c r="G235" s="11">
        <v>6.4573304755548566E-3</v>
      </c>
      <c r="H235" s="11">
        <v>-10.1415983834499</v>
      </c>
      <c r="I235" s="11">
        <v>-8.1239612969435507E-2</v>
      </c>
      <c r="J235" s="11">
        <v>5.4991018565964112E-4</v>
      </c>
      <c r="K235" s="11">
        <v>6.6189173378041755E-3</v>
      </c>
      <c r="L235" s="11">
        <v>-5.19994131402024E-4</v>
      </c>
    </row>
    <row r="236" spans="1:12" x14ac:dyDescent="0.25">
      <c r="A236" s="4">
        <v>44013</v>
      </c>
      <c r="B236" s="11">
        <v>4.1999999999999997E-3</v>
      </c>
      <c r="C236" s="11">
        <v>5.1580694429116614E-2</v>
      </c>
      <c r="D236" s="11">
        <v>2.8799999999999999E-2</v>
      </c>
      <c r="E236" s="11">
        <v>5.0582435016697236E-3</v>
      </c>
      <c r="F236" s="11">
        <v>6.2416385561354648E-2</v>
      </c>
      <c r="G236" s="11">
        <v>9.8608182530370847E-3</v>
      </c>
      <c r="H236" s="11">
        <v>-6.1403435236615502</v>
      </c>
      <c r="I236" s="11">
        <v>-4.90467707735152E-2</v>
      </c>
      <c r="J236" s="11">
        <v>-3.0332136899047235E-4</v>
      </c>
      <c r="K236" s="11">
        <v>-3.6337903088887735E-3</v>
      </c>
      <c r="L236" s="11">
        <v>3.0975813058067292E-3</v>
      </c>
    </row>
    <row r="237" spans="1:12" x14ac:dyDescent="0.25">
      <c r="A237" s="4">
        <v>44044</v>
      </c>
      <c r="B237" s="11">
        <v>4.0000000000000001E-3</v>
      </c>
      <c r="C237" s="11">
        <v>4.9070207534805954E-2</v>
      </c>
      <c r="D237" s="11">
        <v>4.1900000000000007E-2</v>
      </c>
      <c r="E237" s="11">
        <v>3.1532105240814623E-3</v>
      </c>
      <c r="F237" s="11">
        <v>3.8501693426868933E-2</v>
      </c>
      <c r="G237" s="11">
        <v>1.3096453823307153E-2</v>
      </c>
      <c r="H237" s="11">
        <v>-2.3003253890790401</v>
      </c>
      <c r="I237" s="11">
        <v>-1.8319346451181599E-2</v>
      </c>
      <c r="J237" s="11">
        <v>1.1034393335278558E-3</v>
      </c>
      <c r="K237" s="11">
        <v>1.3321928484659296E-2</v>
      </c>
      <c r="L237" s="11">
        <v>4.5724820546051426E-3</v>
      </c>
    </row>
    <row r="238" spans="1:12" x14ac:dyDescent="0.25">
      <c r="A238" s="4">
        <v>44075</v>
      </c>
      <c r="B238" s="11">
        <v>1.6000000000000001E-3</v>
      </c>
      <c r="C238" s="11">
        <v>1.9369864372352552E-2</v>
      </c>
      <c r="D238" s="11">
        <v>4.9699999999999994E-2</v>
      </c>
      <c r="E238" s="11">
        <v>1.3927469432666317E-3</v>
      </c>
      <c r="F238" s="11">
        <v>1.684158263898472E-2</v>
      </c>
      <c r="G238" s="11">
        <v>1.3713248610564666E-2</v>
      </c>
      <c r="H238" s="11">
        <v>-0.53277349607675195</v>
      </c>
      <c r="I238" s="11">
        <v>-4.2297739009440104E-3</v>
      </c>
      <c r="J238" s="11">
        <v>7.4435677316739834E-3</v>
      </c>
      <c r="K238" s="11">
        <v>9.3071926052289644E-2</v>
      </c>
      <c r="L238" s="11">
        <v>6.5995042589372943E-3</v>
      </c>
    </row>
    <row r="239" spans="1:12" x14ac:dyDescent="0.25">
      <c r="A239" s="4">
        <v>44105</v>
      </c>
      <c r="B239" s="11">
        <v>1.06E-2</v>
      </c>
      <c r="C239" s="11">
        <v>0.13488414009111604</v>
      </c>
      <c r="D239" s="11">
        <v>5.3399999999999996E-2</v>
      </c>
      <c r="E239" s="11">
        <v>4.1493775933609811E-4</v>
      </c>
      <c r="F239" s="11">
        <v>4.9906322844970319E-3</v>
      </c>
      <c r="G239" s="11">
        <v>1.1820661677274913E-2</v>
      </c>
      <c r="H239" s="11">
        <v>0.48469937232347698</v>
      </c>
      <c r="I239" s="11">
        <v>3.8358046736023401E-3</v>
      </c>
      <c r="J239" s="11">
        <v>2.5339955234031653E-3</v>
      </c>
      <c r="K239" s="11">
        <v>3.083534121886089E-2</v>
      </c>
      <c r="L239" s="11">
        <v>3.3390284001160175E-3</v>
      </c>
    </row>
    <row r="240" spans="1:12" x14ac:dyDescent="0.25">
      <c r="A240" s="4">
        <v>44136</v>
      </c>
      <c r="B240" s="11">
        <v>5.5000000000000005E-3</v>
      </c>
      <c r="C240" s="11">
        <v>6.8033559467648441E-2</v>
      </c>
      <c r="D240" s="11">
        <v>5.4600000000000003E-2</v>
      </c>
      <c r="E240" s="11">
        <v>-6.1062721784410634E-4</v>
      </c>
      <c r="F240" s="11">
        <v>-7.3029675058461363E-3</v>
      </c>
      <c r="G240" s="11">
        <v>1.1745357842679605E-2</v>
      </c>
      <c r="H240" s="11">
        <v>0.24523284794633099</v>
      </c>
      <c r="I240" s="11">
        <v>1.93433925839656E-3</v>
      </c>
      <c r="J240" s="11">
        <v>1.1464566282890498E-3</v>
      </c>
      <c r="K240" s="11">
        <v>1.3844559850200833E-2</v>
      </c>
      <c r="L240" s="11">
        <v>1.1074419972385341E-2</v>
      </c>
    </row>
    <row r="241" spans="1:12" x14ac:dyDescent="0.25">
      <c r="A241" s="4">
        <v>44166</v>
      </c>
      <c r="B241" s="11">
        <v>-1E-4</v>
      </c>
      <c r="C241" s="11">
        <v>-1.1993402199502734E-3</v>
      </c>
      <c r="D241" s="11">
        <v>4.82E-2</v>
      </c>
      <c r="E241" s="11">
        <v>9.4147846704251137E-4</v>
      </c>
      <c r="F241" s="11">
        <v>1.1356426778505124E-2</v>
      </c>
      <c r="G241" s="11">
        <v>1.3620054947193205E-2</v>
      </c>
      <c r="H241" s="11">
        <v>1.4083658951229601</v>
      </c>
      <c r="I241" s="11">
        <v>1.1071453883153601E-2</v>
      </c>
      <c r="J241" s="11">
        <v>1.4013280593527799E-3</v>
      </c>
      <c r="K241" s="11">
        <v>1.6946149566721136E-2</v>
      </c>
      <c r="L241" s="11">
        <v>1.4652107569767869E-2</v>
      </c>
    </row>
    <row r="242" spans="1:12" x14ac:dyDescent="0.25">
      <c r="A242" s="4">
        <v>44197</v>
      </c>
      <c r="B242" s="11">
        <v>1.5E-3</v>
      </c>
      <c r="C242" s="11">
        <v>1.8149245011963799E-2</v>
      </c>
      <c r="D242" s="11">
        <v>5.2400000000000002E-2</v>
      </c>
      <c r="E242" s="11">
        <v>4.2537834870275404E-3</v>
      </c>
      <c r="F242" s="11">
        <v>5.2256747086976141E-2</v>
      </c>
      <c r="G242" s="11">
        <v>1.3997697415600863E-2</v>
      </c>
      <c r="H242" s="11">
        <v>0.48824181966166902</v>
      </c>
      <c r="I242" s="11">
        <v>3.8249787611235701E-3</v>
      </c>
      <c r="J242" s="11">
        <v>-1.3264567360210533E-3</v>
      </c>
      <c r="K242" s="11">
        <v>-1.5801866584375768E-2</v>
      </c>
      <c r="L242" s="11">
        <v>1.2784828808515725E-2</v>
      </c>
    </row>
    <row r="243" spans="1:12" x14ac:dyDescent="0.25">
      <c r="A243" s="4">
        <v>44228</v>
      </c>
      <c r="B243" s="11">
        <v>3.2000000000000002E-3</v>
      </c>
      <c r="C243" s="11">
        <v>3.908310113125868E-2</v>
      </c>
      <c r="D243" s="11">
        <v>0.06</v>
      </c>
      <c r="E243" s="11">
        <v>5.4743827939232048E-3</v>
      </c>
      <c r="F243" s="11">
        <v>6.770708067318898E-2</v>
      </c>
      <c r="G243" s="11">
        <v>1.6762152173745104E-2</v>
      </c>
      <c r="H243" s="11">
        <v>0.88255880215348204</v>
      </c>
      <c r="I243" s="11">
        <v>6.8899573292577699E-3</v>
      </c>
      <c r="J243" s="11">
        <v>-6.1236383198098876E-3</v>
      </c>
      <c r="K243" s="11">
        <v>-7.1058558697052798E-2</v>
      </c>
      <c r="L243" s="11">
        <v>1.2210319567110606E-2</v>
      </c>
    </row>
    <row r="244" spans="1:12" x14ac:dyDescent="0.25">
      <c r="A244" s="4">
        <v>44256</v>
      </c>
      <c r="B244" s="11">
        <v>3.3E-3</v>
      </c>
      <c r="C244" s="11">
        <v>4.0326705154239528E-2</v>
      </c>
      <c r="D244" s="11">
        <v>5.8400000000000001E-2</v>
      </c>
      <c r="E244" s="11">
        <v>7.083273133749568E-3</v>
      </c>
      <c r="F244" s="11">
        <v>8.8390125174824252E-2</v>
      </c>
      <c r="G244" s="11">
        <v>2.6197625089591892E-2</v>
      </c>
      <c r="H244" s="11">
        <v>0.89420250795268097</v>
      </c>
      <c r="I244" s="11">
        <v>6.9560956921862196E-3</v>
      </c>
      <c r="J244" s="11">
        <v>-2.7423952657597006E-3</v>
      </c>
      <c r="K244" s="11">
        <v>-3.2416884475534813E-2</v>
      </c>
      <c r="L244" s="11">
        <v>3.8320628057799677E-3</v>
      </c>
    </row>
    <row r="245" spans="1:12" x14ac:dyDescent="0.25">
      <c r="A245" s="4">
        <v>44287</v>
      </c>
      <c r="B245" s="11">
        <v>1.1000000000000001E-3</v>
      </c>
      <c r="C245" s="11">
        <v>1.3280153546007867E-2</v>
      </c>
      <c r="D245" s="11">
        <v>5.2000000000000005E-2</v>
      </c>
      <c r="E245" s="11">
        <v>8.2189091540600945E-3</v>
      </c>
      <c r="F245" s="11">
        <v>0.10320967147741422</v>
      </c>
      <c r="G245" s="11">
        <v>4.1596948387021104E-2</v>
      </c>
      <c r="H245" s="11">
        <v>0.38331722767550203</v>
      </c>
      <c r="I245" s="11">
        <v>2.9711631667970399E-3</v>
      </c>
      <c r="J245" s="11">
        <v>-6.3837815764589134E-4</v>
      </c>
      <c r="K245" s="11">
        <v>-7.6336982836109346E-3</v>
      </c>
      <c r="L245" s="11">
        <v>8.8535812249590506E-4</v>
      </c>
    </row>
    <row r="246" spans="1:12" x14ac:dyDescent="0.25">
      <c r="A246" s="4">
        <v>44317</v>
      </c>
      <c r="B246" s="11">
        <v>1.6000000000000001E-3</v>
      </c>
      <c r="C246" s="11">
        <v>1.9369864372352552E-2</v>
      </c>
      <c r="D246" s="11">
        <v>5.1699999999999996E-2</v>
      </c>
      <c r="E246" s="11">
        <v>8.017105154762838E-3</v>
      </c>
      <c r="F246" s="11">
        <v>0.10056277967312344</v>
      </c>
      <c r="G246" s="11">
        <v>4.9927065375944712E-2</v>
      </c>
      <c r="H246" s="11">
        <v>1.3767436525040599</v>
      </c>
      <c r="I246" s="11">
        <v>1.06327345001173E-2</v>
      </c>
      <c r="J246" s="11">
        <v>-3.2327223919037529E-4</v>
      </c>
      <c r="K246" s="11">
        <v>-3.872376971180147E-3</v>
      </c>
      <c r="L246" s="11">
        <v>2.3970141611620033E-3</v>
      </c>
    </row>
    <row r="247" spans="1:12" x14ac:dyDescent="0.25">
      <c r="A247" s="4">
        <v>44348</v>
      </c>
      <c r="B247" s="11">
        <v>1.9E-3</v>
      </c>
      <c r="C247" s="11">
        <v>2.3039775450544253E-2</v>
      </c>
      <c r="D247" s="11">
        <v>3.9100000000000003E-2</v>
      </c>
      <c r="E247" s="11">
        <v>9.2906629023572496E-3</v>
      </c>
      <c r="F247" s="11">
        <v>0.11736500787363813</v>
      </c>
      <c r="G247" s="11">
        <v>5.3914514133213354E-2</v>
      </c>
      <c r="H247" s="11">
        <v>0.72419699273953597</v>
      </c>
      <c r="I247" s="11">
        <v>5.5726391121172503E-3</v>
      </c>
      <c r="J247" s="11">
        <v>3.3631184904254763E-3</v>
      </c>
      <c r="K247" s="11">
        <v>4.1112351436915606E-2</v>
      </c>
      <c r="L247" s="11">
        <v>5.1961514704133016E-3</v>
      </c>
    </row>
    <row r="248" spans="1:12" x14ac:dyDescent="0.25">
      <c r="A248" s="4">
        <v>44378</v>
      </c>
      <c r="B248" s="11">
        <v>3.3E-3</v>
      </c>
      <c r="C248" s="11">
        <v>4.0326705154239528E-2</v>
      </c>
      <c r="D248" s="11">
        <v>3.8199999999999998E-2</v>
      </c>
      <c r="E248" s="11">
        <v>4.8105235262938528E-3</v>
      </c>
      <c r="F248" s="11">
        <v>5.9278355077279743E-2</v>
      </c>
      <c r="G248" s="11">
        <v>5.3654752393853977E-2</v>
      </c>
      <c r="H248" s="11">
        <v>1.4550779482949501</v>
      </c>
      <c r="I248" s="11">
        <v>1.11556369411975E-2</v>
      </c>
      <c r="J248" s="11">
        <v>5.9172970715182238E-4</v>
      </c>
      <c r="K248" s="11">
        <v>7.1239116355643617E-3</v>
      </c>
      <c r="L248" s="11">
        <v>6.2637411186245995E-3</v>
      </c>
    </row>
    <row r="249" spans="1:12" x14ac:dyDescent="0.25">
      <c r="A249" s="4">
        <v>44409</v>
      </c>
      <c r="B249" s="11">
        <v>2.0999999999999999E-3</v>
      </c>
      <c r="C249" s="11">
        <v>2.5493107079235244E-2</v>
      </c>
      <c r="D249" s="11">
        <v>3.6200000000000003E-2</v>
      </c>
      <c r="E249" s="11">
        <v>2.0659113636114501E-3</v>
      </c>
      <c r="F249" s="11">
        <v>2.5074572537796325E-2</v>
      </c>
      <c r="G249" s="11">
        <v>5.2512715548749922E-2</v>
      </c>
      <c r="H249" s="11">
        <v>1.6097534384324399</v>
      </c>
      <c r="I249" s="11">
        <v>1.22960544044918E-2</v>
      </c>
      <c r="J249" s="11">
        <v>-1.1608565858962638E-3</v>
      </c>
      <c r="K249" s="11">
        <v>-1.3841681483058754E-2</v>
      </c>
      <c r="L249" s="11">
        <v>4.0824855464696164E-3</v>
      </c>
    </row>
    <row r="250" spans="1:12" x14ac:dyDescent="0.25">
      <c r="A250" s="4">
        <v>44440</v>
      </c>
      <c r="B250" s="11">
        <v>2.0999999999999999E-3</v>
      </c>
      <c r="C250" s="11">
        <v>2.5493107079235244E-2</v>
      </c>
      <c r="D250" s="11">
        <v>3.6699999999999997E-2</v>
      </c>
      <c r="E250" s="11">
        <v>2.715970859058281E-3</v>
      </c>
      <c r="F250" s="11">
        <v>3.3082933766709344E-2</v>
      </c>
      <c r="G250" s="11">
        <v>5.3903488550791634E-2</v>
      </c>
      <c r="H250" s="11">
        <v>1.01176405344953</v>
      </c>
      <c r="I250" s="11">
        <v>7.6998235607735003E-3</v>
      </c>
      <c r="J250" s="11">
        <v>-5.3531118993876969E-4</v>
      </c>
      <c r="K250" s="11">
        <v>-6.4048551535313969E-3</v>
      </c>
      <c r="L250" s="11">
        <v>-3.8064312452081861E-3</v>
      </c>
    </row>
    <row r="251" spans="1:12" x14ac:dyDescent="0.25">
      <c r="A251" s="4">
        <v>44470</v>
      </c>
      <c r="B251" s="11">
        <v>3.5999999999999999E-3</v>
      </c>
      <c r="C251" s="11">
        <v>4.4065707941903121E-2</v>
      </c>
      <c r="D251" s="11">
        <v>2.9600000000000001E-2</v>
      </c>
      <c r="E251" s="11">
        <v>8.3081185520030854E-3</v>
      </c>
      <c r="F251" s="11">
        <v>0.10438161433818882</v>
      </c>
      <c r="G251" s="11">
        <v>6.2218689033288976E-2</v>
      </c>
      <c r="H251" s="11">
        <v>0.75514182871541902</v>
      </c>
      <c r="I251" s="11">
        <v>5.7256394677245599E-3</v>
      </c>
      <c r="J251" s="11">
        <v>-5.6786283531340409E-5</v>
      </c>
      <c r="K251" s="11">
        <v>-6.8122261364511605E-4</v>
      </c>
      <c r="L251" s="11">
        <v>-6.4367133628792095E-3</v>
      </c>
    </row>
    <row r="252" spans="1:12" x14ac:dyDescent="0.25">
      <c r="A252" s="4">
        <v>44501</v>
      </c>
      <c r="B252" s="11">
        <v>4.8999999999999998E-3</v>
      </c>
      <c r="C252" s="11">
        <v>6.0410830387695125E-2</v>
      </c>
      <c r="D252" s="11">
        <v>2.8900000000000002E-2</v>
      </c>
      <c r="E252" s="11">
        <v>4.913427504347645E-3</v>
      </c>
      <c r="F252" s="11">
        <v>6.0580873785032185E-2</v>
      </c>
      <c r="G252" s="11">
        <v>6.8090028398064772E-2</v>
      </c>
      <c r="H252" s="11">
        <v>1.39932785087281</v>
      </c>
      <c r="I252" s="11">
        <v>1.0570839470307999E-2</v>
      </c>
      <c r="J252" s="11">
        <v>-9.6800298403088014E-5</v>
      </c>
      <c r="K252" s="11">
        <v>-1.1609853406914228E-3</v>
      </c>
      <c r="L252" s="11">
        <v>-7.4174326681634151E-3</v>
      </c>
    </row>
    <row r="253" spans="1:12" x14ac:dyDescent="0.25">
      <c r="A253" s="4">
        <v>44531</v>
      </c>
      <c r="B253" s="11">
        <v>1.7000000000000001E-3</v>
      </c>
      <c r="C253" s="11">
        <v>2.0591825005557451E-2</v>
      </c>
      <c r="D253" s="11">
        <v>3.0699999999999998E-2</v>
      </c>
      <c r="E253" s="11">
        <v>3.0725171614836011E-3</v>
      </c>
      <c r="F253" s="11">
        <v>3.749969539090503E-2</v>
      </c>
      <c r="G253" s="11">
        <v>7.0364028655451438E-2</v>
      </c>
      <c r="H253" s="11">
        <v>1.3198576599035401</v>
      </c>
      <c r="I253" s="11">
        <v>9.9337625102458096E-3</v>
      </c>
      <c r="J253" s="11">
        <v>-8.5450668373954208E-4</v>
      </c>
      <c r="K253" s="11">
        <v>-1.0206025218855608E-2</v>
      </c>
      <c r="L253" s="11">
        <v>-9.7238114469048176E-3</v>
      </c>
    </row>
    <row r="254" spans="1:12" x14ac:dyDescent="0.25">
      <c r="A254" s="4">
        <v>44562</v>
      </c>
      <c r="B254" s="11">
        <v>-4.0000000000000002E-4</v>
      </c>
      <c r="C254" s="11">
        <v>-4.7894540673352193E-3</v>
      </c>
      <c r="D254" s="11">
        <v>2.87E-2</v>
      </c>
      <c r="E254" s="11">
        <v>8.414573783545265E-3</v>
      </c>
      <c r="F254" s="11">
        <v>0.1057816089372916</v>
      </c>
      <c r="G254" s="11">
        <v>7.4798724682891171E-2</v>
      </c>
      <c r="H254" s="11">
        <v>1.20608648716931</v>
      </c>
      <c r="I254" s="11">
        <v>9.0440961652357606E-3</v>
      </c>
      <c r="J254" s="11">
        <v>-3.1535267565312441E-3</v>
      </c>
      <c r="K254" s="11">
        <v>-3.7192819538419464E-2</v>
      </c>
      <c r="L254" s="11">
        <v>-1.1582186209867285E-2</v>
      </c>
    </row>
    <row r="255" spans="1:12" x14ac:dyDescent="0.25">
      <c r="A255" s="4">
        <v>44593</v>
      </c>
      <c r="B255" s="11">
        <v>4.1999999999999997E-3</v>
      </c>
      <c r="C255" s="11">
        <v>5.1580694429116614E-2</v>
      </c>
      <c r="D255" s="11">
        <v>2.98E-2</v>
      </c>
      <c r="E255" s="11">
        <v>9.133979256476854E-3</v>
      </c>
      <c r="F255" s="11">
        <v>0.11528524918778982</v>
      </c>
      <c r="G255" s="11">
        <v>7.8710638977392833E-2</v>
      </c>
      <c r="H255" s="11">
        <v>0.73479791031282504</v>
      </c>
      <c r="I255" s="11">
        <v>5.4898306809104697E-3</v>
      </c>
      <c r="J255" s="11">
        <v>3.4732437115514436E-4</v>
      </c>
      <c r="K255" s="11">
        <v>4.1758635373352337E-3</v>
      </c>
      <c r="L255" s="11">
        <v>-5.3471341673346773E-3</v>
      </c>
    </row>
    <row r="256" spans="1:12" x14ac:dyDescent="0.25">
      <c r="A256" s="4">
        <v>44621</v>
      </c>
      <c r="B256" s="11">
        <v>1.4999999999999999E-2</v>
      </c>
      <c r="C256" s="11">
        <v>0.19561817146153326</v>
      </c>
      <c r="D256" s="11">
        <v>4.1700000000000001E-2</v>
      </c>
      <c r="E256" s="11">
        <v>1.3351379548562692E-2</v>
      </c>
      <c r="F256" s="11">
        <v>0.17252134314070844</v>
      </c>
      <c r="G256" s="11">
        <v>8.5424555548424319E-2</v>
      </c>
      <c r="H256" s="11">
        <v>0.69703933174774202</v>
      </c>
      <c r="I256" s="11">
        <v>5.1886877349417897E-3</v>
      </c>
      <c r="J256" s="11">
        <v>-1.2022578609915957E-3</v>
      </c>
      <c r="K256" s="11">
        <v>-1.4332077627973061E-2</v>
      </c>
      <c r="L256" s="11">
        <v>-3.7073283207109675E-3</v>
      </c>
    </row>
    <row r="257" spans="1:12" x14ac:dyDescent="0.25">
      <c r="A257" s="4">
        <v>44652</v>
      </c>
      <c r="B257" s="11">
        <v>5.4000000000000003E-3</v>
      </c>
      <c r="C257" s="11">
        <v>6.6759626640876535E-2</v>
      </c>
      <c r="D257" s="11">
        <v>4.6199999999999998E-2</v>
      </c>
      <c r="E257" s="11">
        <v>5.5825310256552019E-3</v>
      </c>
      <c r="F257" s="11">
        <v>6.9085999547692678E-2</v>
      </c>
      <c r="G257" s="11">
        <v>8.258629340882373E-2</v>
      </c>
      <c r="H257" s="11">
        <v>0.830355194693147</v>
      </c>
      <c r="I257" s="11">
        <v>6.1585534173948997E-3</v>
      </c>
      <c r="J257" s="11">
        <v>-4.2570688485550345E-3</v>
      </c>
      <c r="K257" s="11">
        <v>-4.990554363699351E-2</v>
      </c>
      <c r="L257" s="11">
        <v>-7.0902085004737048E-3</v>
      </c>
    </row>
    <row r="258" spans="1:12" x14ac:dyDescent="0.25">
      <c r="A258" s="4">
        <v>44682</v>
      </c>
      <c r="B258" s="11">
        <v>1.3100000000000001E-2</v>
      </c>
      <c r="C258" s="11">
        <v>0.16903572803833167</v>
      </c>
      <c r="D258" s="11">
        <v>5.8200000000000002E-2</v>
      </c>
      <c r="E258" s="11">
        <v>1.1023523999598828E-2</v>
      </c>
      <c r="F258" s="11">
        <v>0.14060462409735175</v>
      </c>
      <c r="G258" s="11">
        <v>8.5815115436765232E-2</v>
      </c>
      <c r="H258" s="11">
        <v>0.61919573302583297</v>
      </c>
      <c r="I258" s="11">
        <v>4.5757569189540902E-3</v>
      </c>
      <c r="J258" s="11">
        <v>1.4289975783896569E-3</v>
      </c>
      <c r="K258" s="11">
        <v>1.7283389232307433E-2</v>
      </c>
      <c r="L258" s="11">
        <v>-5.5591315671941199E-3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m H t V O f u n 1 G k A A A A 9 g A A A B I A H A B D b 2 5 m a W c v U G F j a 2 F n Z S 5 4 b W w g o h g A K K A U A A A A A A A A A A A A A A A A A A A A A A A A A A A A h Y 8 x D o I w G I W v Q r r T l m I M I T 9 l c J X E x M S w N q V C I x R D i + V u D h 7 J K 4 h R 1 M 3 x f e 8 b 3 r t f b 5 B P X R t c 1 G B 1 b z I U Y Y o C Z W R f a V N n a H T H M E E 5 h 5 2 Q J 1 G r Y J a N T S d b Z a h x 7 p w S 4 r 3 H P s b 9 U B N G a U T K Y r u X j e o E + s j 6 v x x q Y 5 0 w U i E O h 9 c Y z n B E 1 3 i V x J g C W S A U 2 n w F N u 9 9 t j 8 Q N m P r x k F x Z c O i B L J E I O 8 P / A F Q S w M E F A A C A A g A b m H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h 7 V Q o i k e 4 D g A A A B E A A A A T A B w A R m 9 y b X V s Y X M v U 2 V j d G l v b j E u b S C i G A A o o B Q A A A A A A A A A A A A A A A A A A A A A A A A A A A A r T k 0 u y c z P U w i G 0 I b W A F B L A Q I t A B Q A A g A I A G 5 h 7 V T n 7 p 9 R p A A A A P Y A A A A S A A A A A A A A A A A A A A A A A A A A A A B D b 2 5 m a W c v U G F j a 2 F n Z S 5 4 b W x Q S w E C L Q A U A A I A C A B u Y e 1 U D 8 r p q 6 Q A A A D p A A A A E w A A A A A A A A A A A A A A A A D w A A A A W 0 N v b n R l b n R f V H l w Z X N d L n h t b F B L A Q I t A B Q A A g A I A G 5 h 7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W Y j + 8 s 8 F Q b D n A L O + R a u L A A A A A A I A A A A A A B B m A A A A A Q A A I A A A A G M m G V O h u i x g E 9 w Q a l 4 g G 6 t T v O 3 X H M z P A 3 4 9 l m g h Z L X V A A A A A A 6 A A A A A A g A A I A A A A C B g j I j t v r o V K O a p z j 7 i H / 2 / M z z G w 7 S v T Q g O M + j z + x Z 1 U A A A A H C E Z Q y T X G o q J C r V o b w a m / 3 L w Y 5 t X G L O e z r e N x 7 O h 5 L j w M c z q u 8 1 u D S J f F 4 + 2 f + Y o i 8 G C u g s / w K s Q 2 W h s a W b W 5 x a o V K q j y 6 N s h U y b S W C e 1 Q e Q A A A A L b 5 1 d / I 1 L C y W V K x F c c o T y h z v W W M B a D u 3 n Z N t z f p Q f 4 j 7 w j F N O S q s J Z l j F l H b 6 y l d G 0 s 3 3 W P 7 + E y O f e E O k h F 9 E s = < / D a t a M a s h u p > 
</file>

<file path=customXml/itemProps1.xml><?xml version="1.0" encoding="utf-8"?>
<ds:datastoreItem xmlns:ds="http://schemas.openxmlformats.org/officeDocument/2006/customXml" ds:itemID="{210BCBE2-09CD-431F-A5BB-1388385EA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Inflación Guatemala</vt:lpstr>
      <vt:lpstr>Inflación Estados Unidos</vt:lpstr>
      <vt:lpstr>IMAE</vt:lpstr>
      <vt:lpstr>TC 2001-2022</vt:lpstr>
      <vt:lpstr>TC 1995-2022</vt:lpstr>
      <vt:lpstr>TC 1989-2022</vt:lpstr>
      <vt:lpstr>Datos 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Orenos</dc:creator>
  <cp:lastModifiedBy>Jorge Orenos</cp:lastModifiedBy>
  <dcterms:created xsi:type="dcterms:W3CDTF">2022-07-13T18:09:01Z</dcterms:created>
  <dcterms:modified xsi:type="dcterms:W3CDTF">2022-08-16T05:19:51Z</dcterms:modified>
</cp:coreProperties>
</file>