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Dropbox\mta_pti\bond_sentiment\data\"/>
    </mc:Choice>
  </mc:AlternateContent>
  <bookViews>
    <workbookView xWindow="-120" yWindow="-120" windowWidth="29040" windowHeight="15840" tabRatio="886" activeTab="2"/>
  </bookViews>
  <sheets>
    <sheet name="Megjegyzések (Notes)" sheetId="30" r:id="rId1"/>
    <sheet name="2005-től(2005-present)" sheetId="25" r:id="rId2"/>
    <sheet name="r_import" sheetId="42" r:id="rId3"/>
    <sheet name="2004" sheetId="20" r:id="rId4"/>
    <sheet name="2004.12-2005.09 " sheetId="19" r:id="rId5"/>
    <sheet name="2005.10-2005.12" sheetId="14" r:id="rId6"/>
    <sheet name="2006" sheetId="21" r:id="rId7"/>
    <sheet name="2007" sheetId="22" r:id="rId8"/>
    <sheet name="2008" sheetId="23" r:id="rId9"/>
    <sheet name="2009" sheetId="24" r:id="rId10"/>
    <sheet name="2010" sheetId="29" r:id="rId11"/>
    <sheet name="2011" sheetId="32" r:id="rId12"/>
    <sheet name="Ellenőrzés" sheetId="31" state="hidden" r:id="rId13"/>
    <sheet name="2012" sheetId="34" r:id="rId14"/>
    <sheet name="2013" sheetId="35" r:id="rId15"/>
    <sheet name="2014" sheetId="33" r:id="rId16"/>
    <sheet name="2015" sheetId="37" r:id="rId17"/>
    <sheet name="2016" sheetId="38" r:id="rId18"/>
    <sheet name="2017" sheetId="39" r:id="rId19"/>
    <sheet name="2018" sheetId="40" r:id="rId20"/>
    <sheet name="2019" sheetId="41" r:id="rId21"/>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S31" i="42" l="1"/>
  <c r="FR31" i="42"/>
  <c r="FQ31" i="42"/>
  <c r="FP31" i="42"/>
  <c r="FO31" i="42"/>
  <c r="FN31" i="42"/>
  <c r="FM31" i="42"/>
  <c r="FL31" i="42"/>
  <c r="FK31" i="42"/>
  <c r="FJ31" i="42"/>
  <c r="FI31" i="42"/>
  <c r="FH31" i="42"/>
  <c r="FG31" i="42"/>
  <c r="FD31" i="42"/>
  <c r="FB31" i="42"/>
  <c r="FA31" i="42"/>
  <c r="EZ31" i="42"/>
  <c r="EY31" i="42"/>
  <c r="EX31" i="42"/>
  <c r="EW31" i="42"/>
  <c r="EV31" i="42"/>
  <c r="EU31" i="42"/>
  <c r="ET31" i="42"/>
  <c r="ES31" i="42"/>
  <c r="ER31" i="42"/>
  <c r="EQ31" i="42"/>
  <c r="EP31" i="42"/>
  <c r="EO31" i="42"/>
  <c r="EN31" i="42"/>
  <c r="EM31" i="42"/>
  <c r="EL31" i="42"/>
  <c r="EK31" i="42"/>
  <c r="EJ31" i="42"/>
  <c r="EI31" i="42"/>
  <c r="EG31" i="42"/>
  <c r="EF31" i="42"/>
  <c r="EE31" i="42"/>
  <c r="ED31" i="42"/>
  <c r="EC31" i="42"/>
  <c r="EB31" i="42"/>
  <c r="EA31" i="42"/>
  <c r="DZ31" i="42"/>
  <c r="DY31" i="42"/>
  <c r="DX31" i="42"/>
  <c r="DW31" i="42"/>
  <c r="DV31" i="42"/>
  <c r="DU31" i="42"/>
  <c r="DT31" i="42"/>
  <c r="DS31" i="42"/>
  <c r="DR31" i="42"/>
  <c r="DQ31" i="42"/>
  <c r="DP31" i="42"/>
  <c r="DO31" i="42"/>
  <c r="DN31" i="42"/>
  <c r="DM31" i="42"/>
  <c r="DL31" i="42"/>
  <c r="DK31" i="42"/>
  <c r="DJ31" i="42"/>
  <c r="DI31" i="42"/>
  <c r="DH31" i="42"/>
  <c r="DG31" i="42"/>
  <c r="DF31" i="42"/>
  <c r="DE31" i="42"/>
  <c r="DD31" i="42"/>
  <c r="DC31" i="42"/>
  <c r="DB31" i="42"/>
  <c r="DA31" i="42"/>
  <c r="CZ31" i="42"/>
  <c r="D31" i="42"/>
  <c r="C31" i="42"/>
  <c r="B31" i="42"/>
  <c r="E31" i="42" s="1"/>
  <c r="U30" i="42"/>
  <c r="T30" i="42"/>
  <c r="R30" i="42"/>
  <c r="Q30" i="42"/>
  <c r="P30" i="42"/>
  <c r="O30" i="42"/>
  <c r="N30" i="42"/>
  <c r="M30" i="42"/>
  <c r="L30" i="42"/>
  <c r="K30" i="42"/>
  <c r="J30" i="42"/>
  <c r="I30" i="42"/>
  <c r="H30" i="42"/>
  <c r="G30" i="42"/>
  <c r="F30" i="42"/>
  <c r="D30" i="42" s="1"/>
  <c r="CR29" i="42"/>
  <c r="CQ29" i="42"/>
  <c r="CP29" i="42"/>
  <c r="CO29" i="42"/>
  <c r="CN29" i="42"/>
  <c r="CM29" i="42"/>
  <c r="CL29" i="42"/>
  <c r="CK29" i="42"/>
  <c r="CJ29" i="42"/>
  <c r="CI29" i="42"/>
  <c r="CH29" i="42"/>
  <c r="CG29" i="42"/>
  <c r="CF29" i="42"/>
  <c r="CE29" i="42"/>
  <c r="CD29" i="42"/>
  <c r="CC29" i="42"/>
  <c r="CB29" i="42"/>
  <c r="CA29" i="42"/>
  <c r="BZ29" i="42"/>
  <c r="BY29" i="42"/>
  <c r="BX29" i="42"/>
  <c r="BW29" i="42"/>
  <c r="BV29" i="42"/>
  <c r="BU29" i="42"/>
  <c r="BT29" i="42"/>
  <c r="BS29" i="42"/>
  <c r="BR29" i="42"/>
  <c r="BQ29" i="42"/>
  <c r="BP29" i="42"/>
  <c r="BO29" i="42"/>
  <c r="BN29" i="42"/>
  <c r="BM29" i="42"/>
  <c r="BL29" i="42"/>
  <c r="BK29" i="42"/>
  <c r="BJ29" i="42"/>
  <c r="BI29" i="42"/>
  <c r="BH29" i="42"/>
  <c r="BG29" i="42"/>
  <c r="BF29" i="42"/>
  <c r="BE29" i="42"/>
  <c r="BD29" i="42"/>
  <c r="BC29" i="42"/>
  <c r="BB29" i="42"/>
  <c r="BA29" i="42"/>
  <c r="AZ29" i="42"/>
  <c r="AY29" i="42"/>
  <c r="AX29" i="42"/>
  <c r="AW29" i="42"/>
  <c r="AV29" i="42"/>
  <c r="AT29" i="42"/>
  <c r="AS29" i="42"/>
  <c r="AR29" i="42"/>
  <c r="AP29" i="42"/>
  <c r="AO29" i="42"/>
  <c r="AN29" i="42"/>
  <c r="AL29" i="42"/>
  <c r="AK29" i="42"/>
  <c r="AJ29" i="42"/>
  <c r="AI29" i="42"/>
  <c r="AH29" i="42"/>
  <c r="AG29" i="42"/>
  <c r="AF29" i="42"/>
  <c r="AE29" i="42"/>
  <c r="AD29" i="42"/>
  <c r="AC29" i="42"/>
  <c r="AB29" i="42"/>
  <c r="AA29" i="42"/>
  <c r="Z29" i="42"/>
  <c r="Y29" i="42"/>
  <c r="X29" i="42"/>
  <c r="W29" i="42"/>
  <c r="D29" i="42" s="1"/>
  <c r="FS28" i="42"/>
  <c r="FR28" i="42"/>
  <c r="FQ28" i="42"/>
  <c r="FP28" i="42"/>
  <c r="FO28" i="42"/>
  <c r="FN28" i="42"/>
  <c r="FL28" i="42"/>
  <c r="FK28" i="42"/>
  <c r="FJ28" i="42"/>
  <c r="FI28" i="42"/>
  <c r="FH28" i="42"/>
  <c r="FG28" i="42"/>
  <c r="FF28" i="42"/>
  <c r="FE28" i="42"/>
  <c r="FD28" i="42"/>
  <c r="FC28" i="42"/>
  <c r="FB28" i="42"/>
  <c r="FA28" i="42"/>
  <c r="EZ28" i="42"/>
  <c r="EY28" i="42"/>
  <c r="EX28" i="42"/>
  <c r="EW28" i="42"/>
  <c r="EV28" i="42"/>
  <c r="EU28" i="42"/>
  <c r="ET28" i="42"/>
  <c r="ES28" i="42"/>
  <c r="EQ28" i="42"/>
  <c r="EP28" i="42"/>
  <c r="EO28" i="42"/>
  <c r="EN28" i="42"/>
  <c r="EM28" i="42"/>
  <c r="EL28" i="42"/>
  <c r="EK28" i="42"/>
  <c r="EJ28" i="42"/>
  <c r="EI28" i="42"/>
  <c r="EH28" i="42"/>
  <c r="EG28" i="42"/>
  <c r="EF28" i="42"/>
  <c r="EE28" i="42"/>
  <c r="ED28" i="42"/>
  <c r="EC28" i="42"/>
  <c r="EB28" i="42"/>
  <c r="EA28" i="42"/>
  <c r="DZ28" i="42"/>
  <c r="DY28" i="42"/>
  <c r="DX28" i="42"/>
  <c r="DW28" i="42"/>
  <c r="DV28" i="42"/>
  <c r="DU28" i="42"/>
  <c r="DS28" i="42"/>
  <c r="DR28" i="42"/>
  <c r="DQ28" i="42"/>
  <c r="DP28" i="42"/>
  <c r="DO28" i="42"/>
  <c r="DN28" i="42"/>
  <c r="DM28" i="42"/>
  <c r="DL28" i="42"/>
  <c r="DK28" i="42"/>
  <c r="DJ28" i="42"/>
  <c r="DI28" i="42"/>
  <c r="DG28" i="42"/>
  <c r="DF28" i="42"/>
  <c r="DE28" i="42"/>
  <c r="DD28" i="42"/>
  <c r="DB28" i="42"/>
  <c r="DA28" i="42"/>
  <c r="CZ28" i="42"/>
  <c r="CY28" i="42"/>
  <c r="CX28" i="42"/>
  <c r="CW28" i="42"/>
  <c r="CV28" i="42"/>
  <c r="CU28" i="42"/>
  <c r="CT28" i="42"/>
  <c r="D28" i="42" s="1"/>
  <c r="CS28" i="42"/>
  <c r="C28" i="42" s="1"/>
  <c r="FS27" i="42"/>
  <c r="FR27" i="42"/>
  <c r="FQ27" i="42"/>
  <c r="FP27" i="42"/>
  <c r="FO27" i="42"/>
  <c r="FN27" i="42"/>
  <c r="D27" i="42" s="1"/>
  <c r="FS26" i="42"/>
  <c r="FR26" i="42"/>
  <c r="FQ26" i="42"/>
  <c r="FP26" i="42"/>
  <c r="FO26" i="42"/>
  <c r="FN26" i="42"/>
  <c r="FM26" i="42"/>
  <c r="FL26" i="42"/>
  <c r="FK26" i="42"/>
  <c r="FJ26" i="42"/>
  <c r="FI26" i="42"/>
  <c r="FH26" i="42"/>
  <c r="FG26" i="42"/>
  <c r="FF26" i="42"/>
  <c r="FE26" i="42"/>
  <c r="FD26" i="42"/>
  <c r="FC26" i="42"/>
  <c r="FB26" i="42"/>
  <c r="FA26" i="42"/>
  <c r="EZ26" i="42"/>
  <c r="EY26" i="42"/>
  <c r="EX26" i="42"/>
  <c r="EW26" i="42"/>
  <c r="EV26" i="42"/>
  <c r="EU26" i="42"/>
  <c r="C26" i="42" s="1"/>
  <c r="ET26" i="42"/>
  <c r="ES26" i="42"/>
  <c r="ER26" i="42"/>
  <c r="B26" i="42" s="1"/>
  <c r="EQ26" i="42"/>
  <c r="EP26" i="42"/>
  <c r="EO26" i="42"/>
  <c r="D26" i="42"/>
  <c r="AU25" i="42"/>
  <c r="AT25" i="42"/>
  <c r="AS25" i="42"/>
  <c r="AR25" i="42"/>
  <c r="AP25" i="42"/>
  <c r="AO25" i="42"/>
  <c r="AN25" i="42"/>
  <c r="AM25" i="42"/>
  <c r="AL25" i="42"/>
  <c r="AK25" i="42"/>
  <c r="AJ25" i="42"/>
  <c r="AI25" i="42"/>
  <c r="AH25" i="42"/>
  <c r="AG25" i="42"/>
  <c r="AF25" i="42"/>
  <c r="AE25" i="42"/>
  <c r="AD25" i="42"/>
  <c r="AC25" i="42"/>
  <c r="AB25" i="42"/>
  <c r="AA25" i="42"/>
  <c r="Z25" i="42"/>
  <c r="Y25" i="42"/>
  <c r="X25" i="42"/>
  <c r="W25" i="42"/>
  <c r="V25" i="42"/>
  <c r="U25" i="42"/>
  <c r="T25" i="42"/>
  <c r="S25" i="42"/>
  <c r="R25" i="42"/>
  <c r="Q25" i="42"/>
  <c r="P25" i="42"/>
  <c r="O25" i="42"/>
  <c r="N25" i="42"/>
  <c r="M25" i="42"/>
  <c r="L25" i="42"/>
  <c r="K25" i="42"/>
  <c r="J25" i="42"/>
  <c r="I25" i="42"/>
  <c r="H25" i="42"/>
  <c r="G25" i="42"/>
  <c r="F25" i="42"/>
  <c r="D25" i="42" s="1"/>
  <c r="BT24" i="42"/>
  <c r="BS24" i="42"/>
  <c r="BR24" i="42"/>
  <c r="BQ24" i="42"/>
  <c r="BP24" i="42"/>
  <c r="BO24" i="42"/>
  <c r="BN24" i="42"/>
  <c r="BM24" i="42"/>
  <c r="BL24" i="42"/>
  <c r="BK24" i="42"/>
  <c r="BJ24" i="42"/>
  <c r="BI24" i="42"/>
  <c r="BH24" i="42"/>
  <c r="BG24" i="42"/>
  <c r="BF24" i="42"/>
  <c r="BE24" i="42"/>
  <c r="BD24" i="42"/>
  <c r="BC24" i="42"/>
  <c r="BB24" i="42"/>
  <c r="BA24" i="42"/>
  <c r="AZ24" i="42"/>
  <c r="AY24" i="42"/>
  <c r="AX24" i="42"/>
  <c r="AW24" i="42"/>
  <c r="AV24" i="42"/>
  <c r="AU24" i="42"/>
  <c r="AT24" i="42"/>
  <c r="AS24" i="42"/>
  <c r="AR24" i="42"/>
  <c r="AP24" i="42"/>
  <c r="AO24" i="42"/>
  <c r="AN24" i="42"/>
  <c r="AM24" i="42"/>
  <c r="AL24" i="42"/>
  <c r="AK24" i="42"/>
  <c r="AJ24" i="42"/>
  <c r="AI24" i="42"/>
  <c r="AH24" i="42"/>
  <c r="AG24" i="42"/>
  <c r="AF24" i="42"/>
  <c r="AE24" i="42"/>
  <c r="AD24" i="42"/>
  <c r="AC24" i="42"/>
  <c r="AB24" i="42"/>
  <c r="Z24" i="42"/>
  <c r="Y24" i="42"/>
  <c r="X24" i="42"/>
  <c r="W24" i="42"/>
  <c r="V24" i="42"/>
  <c r="U24" i="42"/>
  <c r="T24" i="42"/>
  <c r="S24" i="42"/>
  <c r="R24" i="42"/>
  <c r="Q24" i="42"/>
  <c r="P24" i="42"/>
  <c r="O24" i="42"/>
  <c r="N24" i="42"/>
  <c r="M24" i="42"/>
  <c r="L24" i="42"/>
  <c r="K24" i="42"/>
  <c r="J24" i="42"/>
  <c r="I24" i="42"/>
  <c r="H24" i="42"/>
  <c r="G24" i="42"/>
  <c r="F24" i="42"/>
  <c r="D24" i="42" s="1"/>
  <c r="FS23" i="42"/>
  <c r="FR23" i="42"/>
  <c r="FQ23" i="42"/>
  <c r="FP23" i="42"/>
  <c r="FO23" i="42"/>
  <c r="FN23" i="42"/>
  <c r="FM23" i="42"/>
  <c r="FL23" i="42"/>
  <c r="FK23" i="42"/>
  <c r="FJ23" i="42"/>
  <c r="FI23" i="42"/>
  <c r="FH23" i="42"/>
  <c r="FG23" i="42"/>
  <c r="FF23" i="42"/>
  <c r="FE23" i="42"/>
  <c r="FD23" i="42"/>
  <c r="FC23" i="42"/>
  <c r="FB23" i="42"/>
  <c r="FA23" i="42"/>
  <c r="EZ23" i="42"/>
  <c r="EY23" i="42"/>
  <c r="EX23" i="42"/>
  <c r="EW23" i="42"/>
  <c r="EU23" i="42"/>
  <c r="ET23" i="42"/>
  <c r="ES23" i="42"/>
  <c r="ER23" i="42"/>
  <c r="EQ23" i="42"/>
  <c r="EP23" i="42"/>
  <c r="EO23" i="42"/>
  <c r="EN23" i="42"/>
  <c r="EM23" i="42"/>
  <c r="EL23" i="42"/>
  <c r="EK23" i="42"/>
  <c r="EJ23" i="42"/>
  <c r="EI23" i="42"/>
  <c r="EH23" i="42"/>
  <c r="EF23" i="42"/>
  <c r="EE23" i="42"/>
  <c r="ED23" i="42"/>
  <c r="EC23" i="42"/>
  <c r="EB23" i="42"/>
  <c r="EA23" i="42"/>
  <c r="DZ23" i="42"/>
  <c r="DY23" i="42"/>
  <c r="DX23" i="42"/>
  <c r="DW23" i="42"/>
  <c r="D23" i="42" s="1"/>
  <c r="FS22" i="42"/>
  <c r="FR22" i="42"/>
  <c r="FQ22" i="42"/>
  <c r="FP22" i="42"/>
  <c r="FO22" i="42"/>
  <c r="FN22" i="42"/>
  <c r="FM22" i="42"/>
  <c r="FL22" i="42"/>
  <c r="FK22" i="42"/>
  <c r="FJ22" i="42"/>
  <c r="FI22" i="42"/>
  <c r="FH22" i="42"/>
  <c r="FG22" i="42"/>
  <c r="FE22" i="42"/>
  <c r="FD22" i="42"/>
  <c r="FB22" i="42"/>
  <c r="FA22" i="42"/>
  <c r="EZ22" i="42"/>
  <c r="EY22" i="42"/>
  <c r="EW22" i="42"/>
  <c r="EU22" i="42"/>
  <c r="ER22" i="42"/>
  <c r="EQ22" i="42"/>
  <c r="EP22" i="42"/>
  <c r="EO22" i="42"/>
  <c r="EN22" i="42"/>
  <c r="EM22" i="42"/>
  <c r="EL22" i="42"/>
  <c r="EK22" i="42"/>
  <c r="EJ22" i="42"/>
  <c r="EI22" i="42"/>
  <c r="EH22" i="42"/>
  <c r="EG22" i="42"/>
  <c r="EF22" i="42"/>
  <c r="EE22" i="42"/>
  <c r="ED22" i="42"/>
  <c r="EC22" i="42"/>
  <c r="EB22" i="42"/>
  <c r="EA22" i="42"/>
  <c r="DZ22" i="42"/>
  <c r="DX22" i="42"/>
  <c r="DW22" i="42"/>
  <c r="DV22" i="42"/>
  <c r="DU22" i="42"/>
  <c r="DT22" i="42"/>
  <c r="DS22" i="42"/>
  <c r="DR22" i="42"/>
  <c r="DQ22" i="42"/>
  <c r="DP22" i="42"/>
  <c r="DO22" i="42"/>
  <c r="DN22" i="42"/>
  <c r="DM22" i="42"/>
  <c r="DL22" i="42"/>
  <c r="DK22" i="42"/>
  <c r="DJ22" i="42"/>
  <c r="DI22" i="42"/>
  <c r="DH22" i="42"/>
  <c r="DG22" i="42"/>
  <c r="DF22" i="42"/>
  <c r="DE22" i="42"/>
  <c r="DD22" i="42"/>
  <c r="DC22" i="42"/>
  <c r="DB22" i="42"/>
  <c r="CZ22" i="42"/>
  <c r="CY22" i="42"/>
  <c r="D22" i="42" s="1"/>
  <c r="CX22" i="42"/>
  <c r="CW22" i="42"/>
  <c r="CV22" i="42"/>
  <c r="CU22" i="42"/>
  <c r="CS22" i="42"/>
  <c r="C22" i="42"/>
  <c r="AU21" i="42"/>
  <c r="AT21" i="42"/>
  <c r="AS21" i="42"/>
  <c r="AR21" i="42"/>
  <c r="AP21" i="42"/>
  <c r="AO21" i="42"/>
  <c r="AN21" i="42"/>
  <c r="AM21" i="42"/>
  <c r="AL21" i="42"/>
  <c r="AK21" i="42"/>
  <c r="AJ21" i="42"/>
  <c r="AI21" i="42"/>
  <c r="AH21" i="42"/>
  <c r="AG21" i="42"/>
  <c r="AF21" i="42"/>
  <c r="AE21" i="42"/>
  <c r="AD21" i="42"/>
  <c r="AC21" i="42"/>
  <c r="AB21" i="42"/>
  <c r="AA21" i="42"/>
  <c r="Z21" i="42"/>
  <c r="Y21" i="42"/>
  <c r="X21" i="42"/>
  <c r="W21" i="42"/>
  <c r="V21" i="42"/>
  <c r="U21" i="42"/>
  <c r="T21" i="42"/>
  <c r="S21" i="42"/>
  <c r="R21" i="42"/>
  <c r="Q21" i="42"/>
  <c r="P21" i="42"/>
  <c r="O21" i="42"/>
  <c r="N21" i="42"/>
  <c r="M21" i="42"/>
  <c r="L21" i="42"/>
  <c r="K21" i="42"/>
  <c r="J21" i="42"/>
  <c r="I21" i="42"/>
  <c r="H21" i="42"/>
  <c r="G21" i="42"/>
  <c r="D21" i="42" s="1"/>
  <c r="F21" i="42"/>
  <c r="FS20" i="42"/>
  <c r="FR20" i="42"/>
  <c r="FQ20" i="42"/>
  <c r="FP20" i="42"/>
  <c r="FO20" i="42"/>
  <c r="FN20" i="42"/>
  <c r="FM20" i="42"/>
  <c r="FL20" i="42"/>
  <c r="FK20" i="42"/>
  <c r="FJ20" i="42"/>
  <c r="FI20" i="42"/>
  <c r="FH20" i="42"/>
  <c r="FG20" i="42"/>
  <c r="FF20" i="42"/>
  <c r="FE20" i="42"/>
  <c r="FD20" i="42"/>
  <c r="FC20" i="42"/>
  <c r="FB20" i="42"/>
  <c r="FA20" i="42"/>
  <c r="EZ20" i="42"/>
  <c r="EY20" i="42"/>
  <c r="EX20" i="42"/>
  <c r="EW20" i="42"/>
  <c r="EV20" i="42"/>
  <c r="EU20" i="42"/>
  <c r="ET20" i="42"/>
  <c r="ES20" i="42"/>
  <c r="ER20" i="42"/>
  <c r="EQ20" i="42"/>
  <c r="EP20" i="42"/>
  <c r="EO20" i="42"/>
  <c r="EN20" i="42"/>
  <c r="EM20" i="42"/>
  <c r="EL20" i="42"/>
  <c r="EK20" i="42"/>
  <c r="EJ20" i="42"/>
  <c r="EI20" i="42"/>
  <c r="EH20" i="42"/>
  <c r="EG20" i="42"/>
  <c r="EF20" i="42"/>
  <c r="EE20" i="42"/>
  <c r="ED20" i="42"/>
  <c r="EC20" i="42"/>
  <c r="EB20" i="42"/>
  <c r="EA20" i="42"/>
  <c r="DZ20" i="42"/>
  <c r="DY20" i="42"/>
  <c r="DX20" i="42"/>
  <c r="DW20" i="42"/>
  <c r="DV20" i="42"/>
  <c r="DU20" i="42"/>
  <c r="DT20" i="42"/>
  <c r="DS20" i="42"/>
  <c r="DR20" i="42"/>
  <c r="DQ20" i="42"/>
  <c r="DP20" i="42"/>
  <c r="DO20" i="42"/>
  <c r="DN20" i="42"/>
  <c r="DM20" i="42"/>
  <c r="DL20" i="42"/>
  <c r="DK20" i="42"/>
  <c r="DJ20" i="42"/>
  <c r="DI20" i="42"/>
  <c r="DH20" i="42"/>
  <c r="DG20" i="42"/>
  <c r="DF20" i="42"/>
  <c r="DE20" i="42"/>
  <c r="DD20" i="42"/>
  <c r="DC20" i="42"/>
  <c r="DB20" i="42"/>
  <c r="DA20" i="42"/>
  <c r="CZ20" i="42"/>
  <c r="CY20" i="42"/>
  <c r="CX20" i="42"/>
  <c r="CW20" i="42"/>
  <c r="CV20" i="42"/>
  <c r="CU20" i="42"/>
  <c r="CT20" i="42"/>
  <c r="CS20" i="42"/>
  <c r="CR20" i="42"/>
  <c r="CQ20" i="42"/>
  <c r="CP20" i="42"/>
  <c r="CO20" i="42"/>
  <c r="CN20" i="42"/>
  <c r="CM20" i="42"/>
  <c r="CL20" i="42"/>
  <c r="CK20" i="42"/>
  <c r="CJ20" i="42"/>
  <c r="CI20" i="42"/>
  <c r="CH20" i="42"/>
  <c r="CG20" i="42"/>
  <c r="CF20" i="42"/>
  <c r="CE20" i="42"/>
  <c r="CD20" i="42"/>
  <c r="CC20" i="42"/>
  <c r="CB20" i="42"/>
  <c r="CA20" i="42"/>
  <c r="BZ20" i="42"/>
  <c r="D20" i="42" s="1"/>
  <c r="BY20" i="42"/>
  <c r="BX20" i="42"/>
  <c r="BW20" i="42"/>
  <c r="BV20" i="42"/>
  <c r="B20" i="42"/>
  <c r="CS19" i="42"/>
  <c r="CR19" i="42"/>
  <c r="CQ19" i="42"/>
  <c r="CP19" i="42"/>
  <c r="CO19" i="42"/>
  <c r="CN19" i="42"/>
  <c r="CM19" i="42"/>
  <c r="CL19" i="42"/>
  <c r="CK19" i="42"/>
  <c r="CJ19" i="42"/>
  <c r="CI19" i="42"/>
  <c r="CH19" i="42"/>
  <c r="CG19" i="42"/>
  <c r="CF19" i="42"/>
  <c r="CE19" i="42"/>
  <c r="CD19" i="42"/>
  <c r="CC19" i="42"/>
  <c r="CB19" i="42"/>
  <c r="CA19" i="42"/>
  <c r="BZ19" i="42"/>
  <c r="BY19" i="42"/>
  <c r="BX19" i="42"/>
  <c r="BW19" i="42"/>
  <c r="BV19" i="42"/>
  <c r="BU19" i="42"/>
  <c r="BT19" i="42"/>
  <c r="BS19" i="42"/>
  <c r="BR19" i="42"/>
  <c r="BQ19" i="42"/>
  <c r="BP19" i="42"/>
  <c r="BO19" i="42"/>
  <c r="BN19" i="42"/>
  <c r="BM19" i="42"/>
  <c r="BL19" i="42"/>
  <c r="BK19" i="42"/>
  <c r="BJ19" i="42"/>
  <c r="BI19" i="42"/>
  <c r="BH19" i="42"/>
  <c r="BG19" i="42"/>
  <c r="BF19" i="42"/>
  <c r="BE19" i="42"/>
  <c r="BD19" i="42"/>
  <c r="BC19" i="42"/>
  <c r="BB19" i="42"/>
  <c r="AZ19" i="42"/>
  <c r="AY19" i="42"/>
  <c r="AX19" i="42"/>
  <c r="AW19" i="42"/>
  <c r="AV19" i="42"/>
  <c r="AT19" i="42"/>
  <c r="AS19" i="42"/>
  <c r="AR19" i="42"/>
  <c r="AP19" i="42"/>
  <c r="AO19" i="42"/>
  <c r="AN19" i="42"/>
  <c r="AM19" i="42"/>
  <c r="AL19" i="42"/>
  <c r="AK19" i="42"/>
  <c r="AJ19" i="42"/>
  <c r="AI19" i="42"/>
  <c r="AH19" i="42"/>
  <c r="AF19" i="42"/>
  <c r="AE19" i="42"/>
  <c r="AD19" i="42"/>
  <c r="D19" i="42" s="1"/>
  <c r="AC19" i="42"/>
  <c r="AB19" i="42"/>
  <c r="CS18" i="42"/>
  <c r="CR18" i="42"/>
  <c r="CQ18" i="42"/>
  <c r="CP18" i="42"/>
  <c r="CO18" i="42"/>
  <c r="CN18" i="42"/>
  <c r="CM18" i="42"/>
  <c r="CL18" i="42"/>
  <c r="CK18" i="42"/>
  <c r="CJ18" i="42"/>
  <c r="CI18" i="42"/>
  <c r="CH18" i="42"/>
  <c r="CG18" i="42"/>
  <c r="CF18" i="42"/>
  <c r="CE18" i="42"/>
  <c r="CD18" i="42"/>
  <c r="CC18" i="42"/>
  <c r="CB18" i="42"/>
  <c r="CA18" i="42"/>
  <c r="BZ18" i="42"/>
  <c r="BY18" i="42"/>
  <c r="BX18" i="42"/>
  <c r="BW18" i="42"/>
  <c r="BV18" i="42"/>
  <c r="BU18" i="42"/>
  <c r="BT18" i="42"/>
  <c r="BS18" i="42"/>
  <c r="BR18" i="42"/>
  <c r="BQ18" i="42"/>
  <c r="BP18" i="42"/>
  <c r="BO18" i="42"/>
  <c r="BN18" i="42"/>
  <c r="BM18" i="42"/>
  <c r="BL18" i="42"/>
  <c r="BK18" i="42"/>
  <c r="BJ18" i="42"/>
  <c r="BI18" i="42"/>
  <c r="BH18" i="42"/>
  <c r="BG18" i="42"/>
  <c r="BF18" i="42"/>
  <c r="BE18" i="42"/>
  <c r="BD18" i="42"/>
  <c r="BC18" i="42"/>
  <c r="BB18" i="42"/>
  <c r="BA18" i="42"/>
  <c r="AZ18" i="42"/>
  <c r="AY18" i="42"/>
  <c r="AX18" i="42"/>
  <c r="AW18" i="42"/>
  <c r="AV18" i="42"/>
  <c r="AU18" i="42"/>
  <c r="AT18" i="42"/>
  <c r="AR18" i="42"/>
  <c r="AP18" i="42"/>
  <c r="AO18" i="42"/>
  <c r="AN18" i="42"/>
  <c r="AM18" i="42"/>
  <c r="AL18" i="42"/>
  <c r="AK18" i="42"/>
  <c r="AJ18" i="42"/>
  <c r="AI18" i="42"/>
  <c r="AH18" i="42"/>
  <c r="AG18" i="42"/>
  <c r="AF18" i="42"/>
  <c r="AE18" i="42"/>
  <c r="AD18" i="42"/>
  <c r="AC18" i="42"/>
  <c r="AA18" i="42"/>
  <c r="Z18" i="42"/>
  <c r="Y18" i="42"/>
  <c r="X18" i="42"/>
  <c r="D18" i="42" s="1"/>
  <c r="C18" i="42"/>
  <c r="FS17" i="42"/>
  <c r="FR17" i="42"/>
  <c r="FQ17" i="42"/>
  <c r="FP17" i="42"/>
  <c r="FO17" i="42"/>
  <c r="FN17" i="42"/>
  <c r="FM17" i="42"/>
  <c r="FL17" i="42"/>
  <c r="FK17" i="42"/>
  <c r="FJ17" i="42"/>
  <c r="FI17" i="42"/>
  <c r="FH17" i="42"/>
  <c r="FG17" i="42"/>
  <c r="FF17" i="42"/>
  <c r="FE17" i="42"/>
  <c r="FD17" i="42"/>
  <c r="FC17" i="42"/>
  <c r="FB17" i="42"/>
  <c r="FA17" i="42"/>
  <c r="EZ17" i="42"/>
  <c r="EY17" i="42"/>
  <c r="EX17" i="42"/>
  <c r="EW17" i="42"/>
  <c r="EV17" i="42"/>
  <c r="EU17" i="42"/>
  <c r="ET17" i="42"/>
  <c r="ES17" i="42"/>
  <c r="ER17" i="42"/>
  <c r="EQ17" i="42"/>
  <c r="EP17" i="42"/>
  <c r="EO17" i="42"/>
  <c r="B17" i="42" s="1"/>
  <c r="EN17" i="42"/>
  <c r="EM17" i="42"/>
  <c r="EL17" i="42"/>
  <c r="EK17" i="42"/>
  <c r="EJ17" i="42"/>
  <c r="EI17" i="42"/>
  <c r="D17" i="42"/>
  <c r="DT16" i="42"/>
  <c r="DS16" i="42"/>
  <c r="DR16" i="42"/>
  <c r="DQ16" i="42"/>
  <c r="DP16" i="42"/>
  <c r="DO16" i="42"/>
  <c r="DM16" i="42"/>
  <c r="DL16" i="42"/>
  <c r="DK16" i="42"/>
  <c r="DJ16" i="42"/>
  <c r="DI16" i="42"/>
  <c r="DH16" i="42"/>
  <c r="DG16" i="42"/>
  <c r="DF16" i="42"/>
  <c r="B16" i="42" s="1"/>
  <c r="DE16" i="42"/>
  <c r="DD16" i="42"/>
  <c r="DC16" i="42"/>
  <c r="DB16" i="42"/>
  <c r="DA16" i="42"/>
  <c r="CZ16" i="42"/>
  <c r="D16" i="42"/>
  <c r="AN15" i="42"/>
  <c r="AM15" i="42"/>
  <c r="AK15" i="42"/>
  <c r="AI15" i="42"/>
  <c r="AH15" i="42"/>
  <c r="AG15" i="42"/>
  <c r="AF15" i="42"/>
  <c r="AE15" i="42"/>
  <c r="AD15" i="42"/>
  <c r="AC15" i="42"/>
  <c r="AB15" i="42"/>
  <c r="AA15" i="42"/>
  <c r="Z15" i="42"/>
  <c r="Y15" i="42"/>
  <c r="X15" i="42"/>
  <c r="W15" i="42"/>
  <c r="V15" i="42"/>
  <c r="U15" i="42"/>
  <c r="T15" i="42"/>
  <c r="S15" i="42"/>
  <c r="R15" i="42"/>
  <c r="Q15" i="42"/>
  <c r="P15" i="42"/>
  <c r="O15" i="42"/>
  <c r="N15" i="42"/>
  <c r="M15" i="42"/>
  <c r="L15" i="42"/>
  <c r="K15" i="42"/>
  <c r="J15" i="42"/>
  <c r="I15" i="42"/>
  <c r="H15" i="42"/>
  <c r="G15" i="42"/>
  <c r="D15" i="42" s="1"/>
  <c r="F15" i="42"/>
  <c r="V14" i="42"/>
  <c r="U14" i="42"/>
  <c r="T14" i="42"/>
  <c r="S14" i="42"/>
  <c r="R14" i="42"/>
  <c r="Q14" i="42"/>
  <c r="P14" i="42"/>
  <c r="O14" i="42"/>
  <c r="N14" i="42"/>
  <c r="M14" i="42"/>
  <c r="L14" i="42"/>
  <c r="K14" i="42"/>
  <c r="J14" i="42"/>
  <c r="I14" i="42"/>
  <c r="H14" i="42"/>
  <c r="G14" i="42"/>
  <c r="F14" i="42"/>
  <c r="D14" i="42" s="1"/>
  <c r="BH13" i="42"/>
  <c r="BG13" i="42"/>
  <c r="BF13" i="42"/>
  <c r="BE13" i="42"/>
  <c r="BD13" i="42"/>
  <c r="BC13" i="42"/>
  <c r="BB13" i="42"/>
  <c r="BA13" i="42"/>
  <c r="AZ13" i="42"/>
  <c r="AY13" i="42"/>
  <c r="AX13" i="42"/>
  <c r="AW13" i="42"/>
  <c r="AV13" i="42"/>
  <c r="AU13" i="42"/>
  <c r="AT13" i="42"/>
  <c r="AS13" i="42"/>
  <c r="AR13" i="42"/>
  <c r="AP13" i="42"/>
  <c r="AO13" i="42"/>
  <c r="AN13" i="42"/>
  <c r="AM13" i="42"/>
  <c r="AL13" i="42"/>
  <c r="AK13" i="42"/>
  <c r="AJ13" i="42"/>
  <c r="AI13" i="42"/>
  <c r="AH13" i="42"/>
  <c r="AG13" i="42"/>
  <c r="AF13" i="42"/>
  <c r="AE13" i="42"/>
  <c r="AD13" i="42"/>
  <c r="AC13" i="42"/>
  <c r="AA13" i="42"/>
  <c r="Z13" i="42"/>
  <c r="Y13" i="42"/>
  <c r="X13" i="42"/>
  <c r="W13" i="42"/>
  <c r="V13" i="42"/>
  <c r="U13" i="42"/>
  <c r="T13" i="42"/>
  <c r="S13" i="42"/>
  <c r="Q13" i="42"/>
  <c r="P13" i="42"/>
  <c r="O13" i="42"/>
  <c r="N13" i="42"/>
  <c r="M13" i="42"/>
  <c r="L13" i="42"/>
  <c r="K13" i="42"/>
  <c r="J13" i="42"/>
  <c r="I13" i="42"/>
  <c r="H13" i="42"/>
  <c r="G13" i="42"/>
  <c r="F13" i="42"/>
  <c r="D13" i="42" s="1"/>
  <c r="FM12" i="42"/>
  <c r="FL12" i="42"/>
  <c r="FK12" i="42"/>
  <c r="FJ12" i="42"/>
  <c r="FI12" i="42"/>
  <c r="FH12" i="42"/>
  <c r="FG12" i="42"/>
  <c r="FF12" i="42"/>
  <c r="FE12" i="42"/>
  <c r="FD12" i="42"/>
  <c r="FC12" i="42"/>
  <c r="FB12" i="42"/>
  <c r="FA12" i="42"/>
  <c r="EZ12" i="42"/>
  <c r="EY12" i="42"/>
  <c r="EX12" i="42"/>
  <c r="EW12" i="42"/>
  <c r="EV12" i="42"/>
  <c r="EU12" i="42"/>
  <c r="ET12" i="42"/>
  <c r="ES12" i="42"/>
  <c r="ER12" i="42"/>
  <c r="EQ12" i="42"/>
  <c r="EP12" i="42"/>
  <c r="EO12" i="42"/>
  <c r="EN12" i="42"/>
  <c r="EM12" i="42"/>
  <c r="EL12" i="42"/>
  <c r="EK12" i="42"/>
  <c r="EJ12" i="42"/>
  <c r="EH12" i="42"/>
  <c r="EG12" i="42"/>
  <c r="EF12" i="42"/>
  <c r="EE12" i="42"/>
  <c r="ED12" i="42"/>
  <c r="EC12" i="42"/>
  <c r="EB12" i="42"/>
  <c r="EA12" i="42"/>
  <c r="DZ12" i="42"/>
  <c r="DY12" i="42"/>
  <c r="DX12" i="42"/>
  <c r="DW12" i="42"/>
  <c r="DV12" i="42"/>
  <c r="DU12" i="42"/>
  <c r="DT12" i="42"/>
  <c r="DS12" i="42"/>
  <c r="DR12" i="42"/>
  <c r="DQ12" i="42"/>
  <c r="DP12" i="42"/>
  <c r="DO12" i="42"/>
  <c r="DN12" i="42"/>
  <c r="DM12" i="42"/>
  <c r="DL12" i="42"/>
  <c r="DK12" i="42"/>
  <c r="DJ12" i="42"/>
  <c r="DI12" i="42"/>
  <c r="DH12" i="42"/>
  <c r="DG12" i="42"/>
  <c r="DF12" i="42"/>
  <c r="DE12" i="42"/>
  <c r="DD12" i="42"/>
  <c r="DC12" i="42"/>
  <c r="DB12" i="42"/>
  <c r="DA12" i="42"/>
  <c r="CZ12" i="42"/>
  <c r="CY12" i="42"/>
  <c r="CX12" i="42"/>
  <c r="CW12" i="42"/>
  <c r="CV12" i="42"/>
  <c r="CU12" i="42"/>
  <c r="CT12" i="42"/>
  <c r="CS12" i="42"/>
  <c r="CR12" i="42"/>
  <c r="CQ12" i="42"/>
  <c r="CP12" i="42"/>
  <c r="CO12" i="42"/>
  <c r="CN12" i="42"/>
  <c r="CM12" i="42"/>
  <c r="CL12" i="42"/>
  <c r="CK12" i="42"/>
  <c r="CJ12" i="42"/>
  <c r="CI12" i="42"/>
  <c r="CH12" i="42"/>
  <c r="CG12" i="42"/>
  <c r="CF12" i="42"/>
  <c r="CE12" i="42"/>
  <c r="CD12" i="42"/>
  <c r="CC12" i="42"/>
  <c r="CB12" i="42"/>
  <c r="CA12" i="42"/>
  <c r="BZ12" i="42"/>
  <c r="BY12" i="42"/>
  <c r="B12" i="42" s="1"/>
  <c r="BX12" i="42"/>
  <c r="BW12" i="42"/>
  <c r="D12" i="42" s="1"/>
  <c r="BV12" i="42"/>
  <c r="BU12" i="42"/>
  <c r="BT11" i="42"/>
  <c r="BS11" i="42"/>
  <c r="BQ11" i="42"/>
  <c r="BP11" i="42"/>
  <c r="BO11" i="42"/>
  <c r="BN11" i="42"/>
  <c r="BM11" i="42"/>
  <c r="BL11" i="42"/>
  <c r="BK11" i="42"/>
  <c r="BJ11" i="42"/>
  <c r="BI11" i="42"/>
  <c r="BH11" i="42"/>
  <c r="BG11" i="42"/>
  <c r="BE11" i="42"/>
  <c r="BD11" i="42"/>
  <c r="BC11" i="42"/>
  <c r="BA11" i="42"/>
  <c r="AZ11" i="42"/>
  <c r="AY11" i="42"/>
  <c r="AX11" i="42"/>
  <c r="AW11" i="42"/>
  <c r="AV11" i="42"/>
  <c r="AU11" i="42"/>
  <c r="AS11" i="42"/>
  <c r="AR11" i="42"/>
  <c r="AP11" i="42"/>
  <c r="AO11" i="42"/>
  <c r="AN11" i="42"/>
  <c r="AM11" i="42"/>
  <c r="AL11" i="42"/>
  <c r="AK11" i="42"/>
  <c r="AJ11" i="42"/>
  <c r="AI11" i="42"/>
  <c r="AH11" i="42"/>
  <c r="AG11" i="42"/>
  <c r="AF11" i="42"/>
  <c r="AE11" i="42"/>
  <c r="AD11" i="42"/>
  <c r="AB11" i="42"/>
  <c r="AA11" i="42"/>
  <c r="Z11" i="42"/>
  <c r="Y11" i="42"/>
  <c r="X11" i="42"/>
  <c r="W11" i="42"/>
  <c r="V11" i="42"/>
  <c r="U11" i="42"/>
  <c r="T11" i="42"/>
  <c r="S11" i="42"/>
  <c r="R11" i="42"/>
  <c r="Q11" i="42"/>
  <c r="O11" i="42"/>
  <c r="N11" i="42"/>
  <c r="M11" i="42"/>
  <c r="L11" i="42"/>
  <c r="K11" i="42"/>
  <c r="J11" i="42"/>
  <c r="C11" i="42" s="1"/>
  <c r="I11" i="42"/>
  <c r="H11" i="42"/>
  <c r="D11" i="42" s="1"/>
  <c r="G11" i="42"/>
  <c r="F11" i="42"/>
  <c r="B11" i="42"/>
  <c r="EN10" i="42"/>
  <c r="EM10" i="42"/>
  <c r="EL10" i="42"/>
  <c r="EK10" i="42"/>
  <c r="EJ10" i="42"/>
  <c r="EI10" i="42"/>
  <c r="EH10" i="42"/>
  <c r="EG10" i="42"/>
  <c r="EF10" i="42"/>
  <c r="EE10" i="42"/>
  <c r="ED10" i="42"/>
  <c r="EC10" i="42"/>
  <c r="EB10" i="42"/>
  <c r="EA10" i="42"/>
  <c r="DZ10" i="42"/>
  <c r="DY10" i="42"/>
  <c r="DX10" i="42"/>
  <c r="DW10" i="42"/>
  <c r="DV10" i="42"/>
  <c r="DU10" i="42"/>
  <c r="DT10" i="42"/>
  <c r="DS10" i="42"/>
  <c r="DR10" i="42"/>
  <c r="DQ10" i="42"/>
  <c r="DP10" i="42"/>
  <c r="DO10" i="42"/>
  <c r="DN10" i="42"/>
  <c r="DM10" i="42"/>
  <c r="DL10" i="42"/>
  <c r="DK10" i="42"/>
  <c r="DI10" i="42"/>
  <c r="DH10" i="42"/>
  <c r="DG10" i="42"/>
  <c r="DF10" i="42"/>
  <c r="DE10" i="42"/>
  <c r="DD10" i="42"/>
  <c r="DC10" i="42"/>
  <c r="DB10" i="42"/>
  <c r="DA10" i="42"/>
  <c r="CZ10" i="42"/>
  <c r="CY10" i="42"/>
  <c r="CX10" i="42"/>
  <c r="CW10" i="42"/>
  <c r="CV10" i="42"/>
  <c r="CU10" i="42"/>
  <c r="CT10" i="42"/>
  <c r="CS10" i="42"/>
  <c r="CR10" i="42"/>
  <c r="CQ10" i="42"/>
  <c r="CP10" i="42"/>
  <c r="CO10" i="42"/>
  <c r="CN10" i="42"/>
  <c r="CM10" i="42"/>
  <c r="CL10" i="42"/>
  <c r="CK10" i="42"/>
  <c r="CJ10" i="42"/>
  <c r="CI10" i="42"/>
  <c r="CH10" i="42"/>
  <c r="CG10" i="42"/>
  <c r="CF10" i="42"/>
  <c r="CE10" i="42"/>
  <c r="CD10" i="42"/>
  <c r="CC10" i="42"/>
  <c r="CB10" i="42"/>
  <c r="C10" i="42" s="1"/>
  <c r="CA10" i="42"/>
  <c r="BZ10" i="42"/>
  <c r="BY10" i="42"/>
  <c r="BX10" i="42"/>
  <c r="BW10" i="42"/>
  <c r="BV10" i="42"/>
  <c r="BU10" i="42"/>
  <c r="BH9" i="42"/>
  <c r="BG9" i="42"/>
  <c r="BF9" i="42"/>
  <c r="BE9" i="42"/>
  <c r="BD9" i="42"/>
  <c r="BC9" i="42"/>
  <c r="BB9" i="42"/>
  <c r="AZ9" i="42"/>
  <c r="AY9" i="42"/>
  <c r="AX9" i="42"/>
  <c r="AW9" i="42"/>
  <c r="AV9" i="42"/>
  <c r="AU9" i="42"/>
  <c r="AT9" i="42"/>
  <c r="AS9" i="42"/>
  <c r="AR9" i="42"/>
  <c r="AP9" i="42"/>
  <c r="AO9" i="42"/>
  <c r="AN9" i="42"/>
  <c r="AM9" i="42"/>
  <c r="AK9" i="42"/>
  <c r="AJ9" i="42"/>
  <c r="AI9" i="42"/>
  <c r="AH9" i="42"/>
  <c r="AG9" i="42"/>
  <c r="AF9" i="42"/>
  <c r="AE9" i="42"/>
  <c r="AD9" i="42"/>
  <c r="AC9" i="42"/>
  <c r="AB9" i="42"/>
  <c r="AA9" i="42"/>
  <c r="Z9" i="42"/>
  <c r="Y9" i="42"/>
  <c r="X9" i="42"/>
  <c r="W9" i="42"/>
  <c r="V9" i="42"/>
  <c r="U9" i="42"/>
  <c r="T9" i="42"/>
  <c r="S9" i="42"/>
  <c r="R9" i="42"/>
  <c r="Q9" i="42"/>
  <c r="P9" i="42"/>
  <c r="O9" i="42"/>
  <c r="N9" i="42"/>
  <c r="M9" i="42"/>
  <c r="B9" i="42" s="1"/>
  <c r="L9" i="42"/>
  <c r="J9" i="42"/>
  <c r="I9" i="42"/>
  <c r="H9" i="42"/>
  <c r="G9" i="42"/>
  <c r="F9" i="42"/>
  <c r="D9" i="42"/>
  <c r="BT8" i="42"/>
  <c r="BS8" i="42"/>
  <c r="BR8" i="42"/>
  <c r="BQ8" i="42"/>
  <c r="BP8" i="42"/>
  <c r="BO8" i="42"/>
  <c r="BN8" i="42"/>
  <c r="BM8" i="42"/>
  <c r="BL8" i="42"/>
  <c r="BK8" i="42"/>
  <c r="BJ8" i="42"/>
  <c r="BI8" i="42"/>
  <c r="BH8" i="42"/>
  <c r="BG8" i="42"/>
  <c r="BF8" i="42"/>
  <c r="BE8" i="42"/>
  <c r="BD8" i="42"/>
  <c r="BC8" i="42"/>
  <c r="BB8" i="42"/>
  <c r="BA8" i="42"/>
  <c r="AZ8" i="42"/>
  <c r="AY8" i="42"/>
  <c r="AX8" i="42"/>
  <c r="AW8" i="42"/>
  <c r="AV8" i="42"/>
  <c r="AU8" i="42"/>
  <c r="AT8" i="42"/>
  <c r="AS8" i="42"/>
  <c r="AR8" i="42"/>
  <c r="AP8" i="42"/>
  <c r="AO8" i="42"/>
  <c r="AN8" i="42"/>
  <c r="AM8" i="42"/>
  <c r="AL8" i="42"/>
  <c r="AK8" i="42"/>
  <c r="AJ8" i="42"/>
  <c r="AI8" i="42"/>
  <c r="AH8" i="42"/>
  <c r="AG8" i="42"/>
  <c r="AF8" i="42"/>
  <c r="AE8" i="42"/>
  <c r="AD8" i="42"/>
  <c r="AC8" i="42"/>
  <c r="AB8" i="42"/>
  <c r="AA8" i="42"/>
  <c r="Z8" i="42"/>
  <c r="Y8" i="42"/>
  <c r="X8" i="42"/>
  <c r="W8" i="42"/>
  <c r="V8" i="42"/>
  <c r="U8" i="42"/>
  <c r="T8" i="42"/>
  <c r="S8" i="42"/>
  <c r="R8" i="42"/>
  <c r="Q8" i="42"/>
  <c r="P8" i="42"/>
  <c r="N8" i="42"/>
  <c r="M8" i="42"/>
  <c r="L8" i="42"/>
  <c r="K8" i="42"/>
  <c r="J8" i="42"/>
  <c r="I8" i="42"/>
  <c r="D8" i="42" s="1"/>
  <c r="H8" i="42"/>
  <c r="C8" i="42" s="1"/>
  <c r="G8" i="42"/>
  <c r="F8" i="42"/>
  <c r="EE7" i="42"/>
  <c r="ED7" i="42"/>
  <c r="EC7" i="42"/>
  <c r="EB7" i="42"/>
  <c r="EA7" i="42"/>
  <c r="DZ7" i="42"/>
  <c r="DY7" i="42"/>
  <c r="DX7" i="42"/>
  <c r="DW7" i="42"/>
  <c r="DV7" i="42"/>
  <c r="DU7" i="42"/>
  <c r="DT7" i="42"/>
  <c r="DS7" i="42"/>
  <c r="DR7" i="42"/>
  <c r="DQ7" i="42"/>
  <c r="DP7" i="42"/>
  <c r="DO7" i="42"/>
  <c r="DN7" i="42"/>
  <c r="DM7" i="42"/>
  <c r="DL7" i="42"/>
  <c r="DK7" i="42"/>
  <c r="DJ7" i="42"/>
  <c r="DI7" i="42"/>
  <c r="DH7" i="42"/>
  <c r="DG7" i="42"/>
  <c r="DF7" i="42"/>
  <c r="DE7" i="42"/>
  <c r="DD7" i="42"/>
  <c r="DC7" i="42"/>
  <c r="DB7" i="42"/>
  <c r="DA7" i="42"/>
  <c r="CZ7" i="42"/>
  <c r="CY7" i="42"/>
  <c r="CX7" i="42"/>
  <c r="CW7" i="42"/>
  <c r="CV7" i="42"/>
  <c r="CU7" i="42"/>
  <c r="CT7" i="42"/>
  <c r="CS7" i="42"/>
  <c r="CR7" i="42"/>
  <c r="CQ7" i="42"/>
  <c r="CP7" i="42"/>
  <c r="CO7" i="42"/>
  <c r="CN7" i="42"/>
  <c r="CM7" i="42"/>
  <c r="CL7" i="42"/>
  <c r="CK7" i="42"/>
  <c r="CJ7" i="42"/>
  <c r="CI7" i="42"/>
  <c r="CH7" i="42"/>
  <c r="CG7" i="42"/>
  <c r="CF7" i="42"/>
  <c r="CE7" i="42"/>
  <c r="CD7" i="42"/>
  <c r="CC7" i="42"/>
  <c r="CB7" i="42"/>
  <c r="CA7" i="42"/>
  <c r="B7" i="42" s="1"/>
  <c r="BZ7" i="42"/>
  <c r="BY7" i="42"/>
  <c r="BX7" i="42"/>
  <c r="BW7" i="42"/>
  <c r="BV7" i="42"/>
  <c r="BU7" i="42"/>
  <c r="D7" i="42"/>
  <c r="BT6" i="42"/>
  <c r="BS6" i="42"/>
  <c r="BQ6" i="42"/>
  <c r="BP6" i="42"/>
  <c r="BO6" i="42"/>
  <c r="BN6" i="42"/>
  <c r="BM6" i="42"/>
  <c r="BL6" i="42"/>
  <c r="BK6" i="42"/>
  <c r="BJ6" i="42"/>
  <c r="BI6" i="42"/>
  <c r="BH6" i="42"/>
  <c r="BG6" i="42"/>
  <c r="BF6" i="42"/>
  <c r="BE6" i="42"/>
  <c r="BD6" i="42"/>
  <c r="BC6" i="42"/>
  <c r="BB6" i="42"/>
  <c r="BA6" i="42"/>
  <c r="AZ6" i="42"/>
  <c r="AY6" i="42"/>
  <c r="AX6" i="42"/>
  <c r="AW6" i="42"/>
  <c r="AV6" i="42"/>
  <c r="AU6" i="42"/>
  <c r="AT6" i="42"/>
  <c r="AS6" i="42"/>
  <c r="AR6" i="42"/>
  <c r="AQ6" i="42"/>
  <c r="AP6" i="42"/>
  <c r="AO6" i="42"/>
  <c r="AN6" i="42"/>
  <c r="AM6" i="42"/>
  <c r="AL6" i="42"/>
  <c r="AK6" i="42"/>
  <c r="AJ6" i="42"/>
  <c r="AI6" i="42"/>
  <c r="AH6" i="42"/>
  <c r="AG6" i="42"/>
  <c r="AF6" i="42"/>
  <c r="AE6" i="42"/>
  <c r="AD6" i="42"/>
  <c r="AC6" i="42"/>
  <c r="AB6" i="42"/>
  <c r="AA6" i="42"/>
  <c r="Z6" i="42"/>
  <c r="Y6" i="42"/>
  <c r="X6" i="42"/>
  <c r="W6" i="42"/>
  <c r="V6" i="42"/>
  <c r="U6" i="42"/>
  <c r="T6" i="42"/>
  <c r="S6" i="42"/>
  <c r="R6" i="42"/>
  <c r="Q6" i="42"/>
  <c r="P6" i="42"/>
  <c r="O6" i="42"/>
  <c r="N6" i="42"/>
  <c r="M6" i="42"/>
  <c r="L6" i="42"/>
  <c r="K6" i="42"/>
  <c r="J6" i="42"/>
  <c r="B6" i="42" s="1"/>
  <c r="I6" i="42"/>
  <c r="H6" i="42"/>
  <c r="D6" i="42" s="1"/>
  <c r="G6" i="42"/>
  <c r="DU5" i="42"/>
  <c r="DT5" i="42"/>
  <c r="DS5" i="42"/>
  <c r="DR5" i="42"/>
  <c r="DQ5" i="42"/>
  <c r="DO5" i="42"/>
  <c r="DN5" i="42"/>
  <c r="DM5" i="42"/>
  <c r="DL5" i="42"/>
  <c r="DK5" i="42"/>
  <c r="DJ5" i="42"/>
  <c r="DI5" i="42"/>
  <c r="DH5" i="42"/>
  <c r="DG5" i="42"/>
  <c r="DF5" i="42"/>
  <c r="DE5" i="42"/>
  <c r="DD5" i="42"/>
  <c r="DC5" i="42"/>
  <c r="DB5" i="42"/>
  <c r="DA5" i="42"/>
  <c r="CZ5" i="42"/>
  <c r="CY5" i="42"/>
  <c r="CX5" i="42"/>
  <c r="CW5" i="42"/>
  <c r="CV5" i="42"/>
  <c r="D5" i="42" s="1"/>
  <c r="CU5" i="42"/>
  <c r="CS5" i="42"/>
  <c r="FS4" i="42"/>
  <c r="FR4" i="42"/>
  <c r="FQ4" i="42"/>
  <c r="FP4" i="42"/>
  <c r="FO4" i="42"/>
  <c r="FN4" i="42"/>
  <c r="FM4" i="42"/>
  <c r="FL4" i="42"/>
  <c r="FK4" i="42"/>
  <c r="FJ4" i="42"/>
  <c r="FI4" i="42"/>
  <c r="FH4" i="42"/>
  <c r="FG4" i="42"/>
  <c r="FF4" i="42"/>
  <c r="FD4" i="42"/>
  <c r="FC4" i="42"/>
  <c r="FB4" i="42"/>
  <c r="FA4" i="42"/>
  <c r="EZ4" i="42"/>
  <c r="EY4" i="42"/>
  <c r="EX4" i="42"/>
  <c r="EW4" i="42"/>
  <c r="EV4" i="42"/>
  <c r="EU4" i="42"/>
  <c r="ET4" i="42"/>
  <c r="ES4" i="42"/>
  <c r="ER4" i="42"/>
  <c r="EQ4" i="42"/>
  <c r="EP4" i="42"/>
  <c r="EO4" i="42"/>
  <c r="EN4" i="42"/>
  <c r="EM4" i="42"/>
  <c r="EL4" i="42"/>
  <c r="EK4" i="42"/>
  <c r="EJ4" i="42"/>
  <c r="EI4" i="42"/>
  <c r="EH4" i="42"/>
  <c r="EG4" i="42"/>
  <c r="EF4" i="42"/>
  <c r="EE4" i="42"/>
  <c r="ED4" i="42"/>
  <c r="EC4" i="42"/>
  <c r="EB4" i="42"/>
  <c r="EA4" i="42"/>
  <c r="DZ4" i="42"/>
  <c r="DY4" i="42"/>
  <c r="DX4" i="42"/>
  <c r="DW4" i="42"/>
  <c r="DV4" i="42"/>
  <c r="DU4" i="42"/>
  <c r="D4" i="42" s="1"/>
  <c r="Y3" i="42"/>
  <c r="X3" i="42"/>
  <c r="W3" i="42"/>
  <c r="V3" i="42"/>
  <c r="U3" i="42"/>
  <c r="T3" i="42"/>
  <c r="S3" i="42"/>
  <c r="R3" i="42"/>
  <c r="Q3" i="42"/>
  <c r="P3" i="42"/>
  <c r="O3" i="42"/>
  <c r="N3" i="42"/>
  <c r="M3" i="42"/>
  <c r="L3" i="42"/>
  <c r="K3" i="42"/>
  <c r="J3" i="42"/>
  <c r="I3" i="42"/>
  <c r="H3" i="42"/>
  <c r="G3" i="42"/>
  <c r="F3" i="42"/>
  <c r="D3" i="42" s="1"/>
  <c r="Z2" i="42"/>
  <c r="Y2" i="42"/>
  <c r="X2" i="42"/>
  <c r="W2" i="42"/>
  <c r="V2" i="42"/>
  <c r="U2" i="42"/>
  <c r="T2" i="42"/>
  <c r="S2" i="42"/>
  <c r="R2" i="42"/>
  <c r="Q2" i="42"/>
  <c r="P2" i="42"/>
  <c r="O2" i="42"/>
  <c r="N2" i="42"/>
  <c r="M2" i="42"/>
  <c r="L2" i="42"/>
  <c r="K2" i="42"/>
  <c r="J2" i="42"/>
  <c r="I2" i="42"/>
  <c r="H2" i="42"/>
  <c r="G2" i="42"/>
  <c r="D2" i="42" s="1"/>
  <c r="F2" i="42"/>
  <c r="DB1" i="42"/>
  <c r="DA1" i="42"/>
  <c r="CZ1" i="42"/>
  <c r="CY1" i="42"/>
  <c r="CX1" i="42"/>
  <c r="CW1" i="42"/>
  <c r="CV1" i="42"/>
  <c r="CU1" i="42"/>
  <c r="CT1" i="42"/>
  <c r="CS1" i="42"/>
  <c r="CR1" i="42"/>
  <c r="CQ1" i="42"/>
  <c r="E11" i="42" l="1"/>
  <c r="E17" i="42"/>
  <c r="E9" i="42"/>
  <c r="E26" i="42"/>
  <c r="C7" i="42"/>
  <c r="E7" i="42" s="1"/>
  <c r="C9" i="42"/>
  <c r="D10" i="42"/>
  <c r="C16" i="42"/>
  <c r="E16" i="42" s="1"/>
  <c r="C17" i="42"/>
  <c r="B18" i="42"/>
  <c r="E18" i="42" s="1"/>
  <c r="B22" i="42"/>
  <c r="E22" i="42" s="1"/>
  <c r="B8" i="42"/>
  <c r="E8" i="42" s="1"/>
  <c r="C12" i="42"/>
  <c r="E12" i="42" s="1"/>
  <c r="B15" i="42"/>
  <c r="C20" i="42"/>
  <c r="E20" i="42" s="1"/>
  <c r="B23" i="42"/>
  <c r="E23" i="42" s="1"/>
  <c r="B25" i="42"/>
  <c r="B27" i="42"/>
  <c r="B29" i="42"/>
  <c r="E29" i="42" s="1"/>
  <c r="B5" i="42"/>
  <c r="E5" i="42" s="1"/>
  <c r="C6" i="42"/>
  <c r="E6" i="42" s="1"/>
  <c r="C15" i="42"/>
  <c r="B19" i="42"/>
  <c r="B21" i="42"/>
  <c r="C23" i="42"/>
  <c r="C25" i="42"/>
  <c r="C27" i="42"/>
  <c r="C29" i="42"/>
  <c r="B2" i="42"/>
  <c r="E2" i="42" s="1"/>
  <c r="C5" i="42"/>
  <c r="C19" i="42"/>
  <c r="C21" i="42"/>
  <c r="B28" i="42"/>
  <c r="E28" i="42" s="1"/>
  <c r="C2" i="42"/>
  <c r="B3" i="42"/>
  <c r="E3" i="42" s="1"/>
  <c r="B4" i="42"/>
  <c r="E4" i="42" s="1"/>
  <c r="B13" i="42"/>
  <c r="B14" i="42"/>
  <c r="B24" i="42"/>
  <c r="E24" i="42" s="1"/>
  <c r="B30" i="42"/>
  <c r="C3" i="42"/>
  <c r="C4" i="42"/>
  <c r="B10" i="42"/>
  <c r="E10" i="42" s="1"/>
  <c r="C13" i="42"/>
  <c r="C14" i="42"/>
  <c r="C24" i="42"/>
  <c r="C30" i="42"/>
  <c r="FS48" i="25"/>
  <c r="FS44" i="25"/>
  <c r="FS45" i="25"/>
  <c r="FS46" i="25"/>
  <c r="FS47" i="25"/>
  <c r="FS49" i="25"/>
  <c r="FS50" i="25"/>
  <c r="FS51" i="25"/>
  <c r="FS52" i="25"/>
  <c r="FS53" i="25"/>
  <c r="FS54" i="25"/>
  <c r="FS55" i="25"/>
  <c r="FS37" i="25"/>
  <c r="E7" i="41"/>
  <c r="D6" i="41"/>
  <c r="E27" i="42" l="1"/>
  <c r="E25" i="42"/>
  <c r="E30" i="42"/>
  <c r="E21" i="42"/>
  <c r="E19" i="42"/>
  <c r="E14" i="42"/>
  <c r="E15" i="42"/>
  <c r="E13" i="42"/>
  <c r="FR44" i="25"/>
  <c r="FR45" i="25"/>
  <c r="FR46" i="25"/>
  <c r="FR47" i="25"/>
  <c r="FR48" i="25"/>
  <c r="FR49" i="25"/>
  <c r="FR50" i="25"/>
  <c r="FR51" i="25"/>
  <c r="FR52" i="25"/>
  <c r="FR53" i="25"/>
  <c r="FR54" i="25"/>
  <c r="FR55" i="25"/>
  <c r="FR37" i="25"/>
  <c r="FQ45" i="25" l="1"/>
  <c r="FQ55" i="25"/>
  <c r="FQ37" i="25"/>
  <c r="FQ44" i="25"/>
  <c r="FQ46" i="25"/>
  <c r="FQ48" i="25"/>
  <c r="FQ50" i="25"/>
  <c r="FQ52" i="25"/>
  <c r="FQ54" i="25"/>
  <c r="FQ51" i="25" l="1"/>
  <c r="FQ47" i="25"/>
  <c r="FQ53" i="25"/>
  <c r="FQ49" i="25"/>
  <c r="FP48" i="25"/>
  <c r="FP44" i="25"/>
  <c r="FP45" i="25"/>
  <c r="FP46" i="25"/>
  <c r="FP47" i="25"/>
  <c r="FP49" i="25"/>
  <c r="FP50" i="25"/>
  <c r="FP51" i="25"/>
  <c r="FP52" i="25"/>
  <c r="FP53" i="25"/>
  <c r="FP54" i="25"/>
  <c r="FP55" i="25"/>
  <c r="FP37" i="25"/>
  <c r="FO44" i="25" l="1"/>
  <c r="FO45" i="25"/>
  <c r="FO46" i="25"/>
  <c r="FO47" i="25"/>
  <c r="FO48" i="25"/>
  <c r="FO49" i="25"/>
  <c r="FO50" i="25"/>
  <c r="FO51" i="25"/>
  <c r="FO52" i="25"/>
  <c r="FO53" i="25"/>
  <c r="FO54" i="25"/>
  <c r="FO55" i="25"/>
  <c r="FL37" i="25"/>
  <c r="FM37" i="25"/>
  <c r="FN37" i="25"/>
  <c r="FO37" i="25"/>
  <c r="FK37" i="25"/>
  <c r="B13" i="41" l="1"/>
  <c r="C13" i="41"/>
  <c r="D13" i="41"/>
  <c r="E13" i="41" l="1"/>
  <c r="FN44" i="25"/>
  <c r="FN45" i="25"/>
  <c r="FN46" i="25"/>
  <c r="FN47" i="25"/>
  <c r="FN48" i="25"/>
  <c r="FN49" i="25"/>
  <c r="FN50" i="25"/>
  <c r="FN51" i="25"/>
  <c r="FN52" i="25"/>
  <c r="FN53" i="25"/>
  <c r="FN54" i="25"/>
  <c r="FN55" i="25"/>
  <c r="FM51" i="25" l="1"/>
  <c r="FM55" i="25"/>
  <c r="FM44" i="25"/>
  <c r="FM47" i="25" l="1"/>
  <c r="FM54" i="25"/>
  <c r="FM50" i="25"/>
  <c r="FM46" i="25"/>
  <c r="FM53" i="25"/>
  <c r="FM49" i="25"/>
  <c r="FM45" i="25"/>
  <c r="FM52" i="25"/>
  <c r="FM48" i="25"/>
  <c r="FL45" i="25"/>
  <c r="FL52" i="25" l="1"/>
  <c r="FL48" i="25"/>
  <c r="FL44" i="25"/>
  <c r="FL55" i="25"/>
  <c r="FL51" i="25"/>
  <c r="FL47" i="25"/>
  <c r="FL54" i="25"/>
  <c r="FL50" i="25"/>
  <c r="FL46" i="25"/>
  <c r="FL53" i="25"/>
  <c r="FL49" i="25"/>
  <c r="FK45" i="25"/>
  <c r="D15" i="41"/>
  <c r="C15" i="41"/>
  <c r="B15" i="41"/>
  <c r="D14" i="41"/>
  <c r="C14" i="41"/>
  <c r="B14" i="41"/>
  <c r="D12" i="41"/>
  <c r="C12" i="41"/>
  <c r="B12" i="41"/>
  <c r="D11" i="41"/>
  <c r="C11" i="41"/>
  <c r="B11" i="41"/>
  <c r="D10" i="41"/>
  <c r="C10" i="41"/>
  <c r="B10" i="41"/>
  <c r="D9" i="41"/>
  <c r="C9" i="41"/>
  <c r="B9" i="41"/>
  <c r="D8" i="41"/>
  <c r="C8" i="41"/>
  <c r="B8" i="41"/>
  <c r="D7" i="41"/>
  <c r="C7" i="41"/>
  <c r="B7" i="41"/>
  <c r="C6" i="41"/>
  <c r="B6" i="41"/>
  <c r="FK52" i="25" l="1"/>
  <c r="FK44" i="25"/>
  <c r="FK51" i="25"/>
  <c r="FK47" i="25"/>
  <c r="FK50" i="25"/>
  <c r="FK46" i="25"/>
  <c r="FK48" i="25"/>
  <c r="FK55" i="25"/>
  <c r="FK54" i="25"/>
  <c r="FK53" i="25"/>
  <c r="FK49" i="25"/>
  <c r="E8" i="41"/>
  <c r="E12" i="41"/>
  <c r="E11" i="41"/>
  <c r="E6" i="41"/>
  <c r="E10" i="41"/>
  <c r="E15" i="41"/>
  <c r="E9" i="41"/>
  <c r="E14" i="41"/>
  <c r="FJ37" i="25"/>
  <c r="FJ55" i="25"/>
  <c r="FJ51" i="25" l="1"/>
  <c r="FJ44" i="25"/>
  <c r="FJ45" i="25"/>
  <c r="FJ47" i="25"/>
  <c r="FJ54" i="25"/>
  <c r="FJ50" i="25"/>
  <c r="FJ46" i="25"/>
  <c r="FJ53" i="25"/>
  <c r="FJ49" i="25"/>
  <c r="FJ52" i="25"/>
  <c r="FJ48" i="25"/>
  <c r="FI37" i="25"/>
  <c r="FI44" i="25" l="1"/>
  <c r="FI55" i="25"/>
  <c r="FI51" i="25"/>
  <c r="FI47" i="25"/>
  <c r="FI54" i="25"/>
  <c r="FI50" i="25"/>
  <c r="FI46" i="25"/>
  <c r="FI49" i="25"/>
  <c r="FI45" i="25"/>
  <c r="FI53" i="25"/>
  <c r="FI52" i="25"/>
  <c r="FI48" i="25"/>
  <c r="FH37" i="25"/>
  <c r="FH53" i="25" l="1"/>
  <c r="FH52" i="25"/>
  <c r="FH46" i="25"/>
  <c r="FH50" i="25"/>
  <c r="FH54" i="25"/>
  <c r="FH47" i="25"/>
  <c r="FH51" i="25"/>
  <c r="FH55" i="25"/>
  <c r="FH44" i="25"/>
  <c r="FH48" i="25"/>
  <c r="FH45" i="25"/>
  <c r="FH49" i="25"/>
  <c r="FG37" i="25"/>
  <c r="FG55" i="25" l="1"/>
  <c r="FG54" i="25"/>
  <c r="FG44" i="25"/>
  <c r="FG48" i="25"/>
  <c r="FG52" i="25"/>
  <c r="FG46" i="25"/>
  <c r="FG45" i="25"/>
  <c r="FG49" i="25"/>
  <c r="FG53" i="25"/>
  <c r="FG50" i="25"/>
  <c r="FG47" i="25"/>
  <c r="FG51" i="25"/>
  <c r="FF37" i="25"/>
  <c r="FF45" i="25" l="1"/>
  <c r="FF54" i="25"/>
  <c r="FF55" i="25"/>
  <c r="FF53" i="25"/>
  <c r="FF46" i="25"/>
  <c r="FF50" i="25"/>
  <c r="FF44" i="25"/>
  <c r="FF48" i="25"/>
  <c r="FF52" i="25"/>
  <c r="FF49" i="25"/>
  <c r="FF47" i="25"/>
  <c r="FF51" i="25"/>
  <c r="FE37" i="25"/>
  <c r="FE55" i="25"/>
  <c r="FE52" i="25" l="1"/>
  <c r="FE44" i="25"/>
  <c r="FE48" i="25"/>
  <c r="FE45" i="25"/>
  <c r="FE49" i="25"/>
  <c r="FE53" i="25"/>
  <c r="FE46" i="25"/>
  <c r="FE50" i="25"/>
  <c r="FE54" i="25"/>
  <c r="FE47" i="25"/>
  <c r="FE51" i="25"/>
  <c r="FD37" i="25"/>
  <c r="FD54" i="25" l="1"/>
  <c r="FD52" i="25"/>
  <c r="FD47" i="25"/>
  <c r="FD51" i="25"/>
  <c r="FD55" i="25"/>
  <c r="FD44" i="25"/>
  <c r="FD48" i="25"/>
  <c r="FD45" i="25"/>
  <c r="FD49" i="25"/>
  <c r="FD53" i="25"/>
  <c r="FD46" i="25"/>
  <c r="FD50" i="25"/>
  <c r="FC37" i="25"/>
  <c r="FC55" i="25"/>
  <c r="FC48" i="25" l="1"/>
  <c r="FC52" i="25"/>
  <c r="FC45" i="25"/>
  <c r="FC49" i="25"/>
  <c r="FC53" i="25"/>
  <c r="FC46" i="25"/>
  <c r="FC50" i="25"/>
  <c r="FC54" i="25"/>
  <c r="FC44" i="25"/>
  <c r="FC47" i="25"/>
  <c r="FC51" i="25"/>
  <c r="FB37" i="25"/>
  <c r="FB52" i="25" l="1"/>
  <c r="FB55" i="25"/>
  <c r="FB44" i="25"/>
  <c r="FB48" i="25"/>
  <c r="FB45" i="25"/>
  <c r="FB49" i="25"/>
  <c r="FB53" i="25"/>
  <c r="FB46" i="25"/>
  <c r="FB50" i="25"/>
  <c r="FB54" i="25"/>
  <c r="FB47" i="25"/>
  <c r="FB51" i="25"/>
  <c r="FA37" i="25"/>
  <c r="FA55" i="25" l="1"/>
  <c r="FA44" i="25"/>
  <c r="FA52" i="25"/>
  <c r="FA45" i="25"/>
  <c r="FA49" i="25"/>
  <c r="FA53" i="25"/>
  <c r="FA48" i="25"/>
  <c r="FA46" i="25"/>
  <c r="FA50" i="25"/>
  <c r="FA54" i="25"/>
  <c r="FA47" i="25"/>
  <c r="FA51" i="25"/>
  <c r="EZ37" i="25"/>
  <c r="EZ54" i="25" l="1"/>
  <c r="EZ48" i="25"/>
  <c r="EZ47" i="25"/>
  <c r="EZ55" i="25"/>
  <c r="EZ52" i="25"/>
  <c r="EZ45" i="25"/>
  <c r="EZ49" i="25"/>
  <c r="EZ53" i="25"/>
  <c r="EZ51" i="25"/>
  <c r="EZ44" i="25"/>
  <c r="EZ46" i="25"/>
  <c r="EZ50" i="25"/>
  <c r="EY37" i="25" l="1"/>
  <c r="EY52" i="25" l="1"/>
  <c r="D14" i="40"/>
  <c r="C14" i="40"/>
  <c r="B14" i="40"/>
  <c r="D13" i="40"/>
  <c r="C13" i="40"/>
  <c r="B13" i="40"/>
  <c r="D12" i="40"/>
  <c r="C12" i="40"/>
  <c r="B12" i="40"/>
  <c r="D11" i="40"/>
  <c r="C11" i="40"/>
  <c r="B11" i="40"/>
  <c r="D10" i="40"/>
  <c r="C10" i="40"/>
  <c r="B10" i="40"/>
  <c r="D9" i="40"/>
  <c r="C9" i="40"/>
  <c r="B9" i="40"/>
  <c r="D8" i="40"/>
  <c r="C8" i="40"/>
  <c r="B8" i="40"/>
  <c r="D7" i="40"/>
  <c r="C7" i="40"/>
  <c r="B7" i="40"/>
  <c r="D6" i="40"/>
  <c r="C6" i="40"/>
  <c r="B6" i="40"/>
  <c r="EY55" i="25" l="1"/>
  <c r="E6" i="40"/>
  <c r="E10" i="40"/>
  <c r="E14" i="40"/>
  <c r="E7" i="40"/>
  <c r="E11" i="40"/>
  <c r="E9" i="40"/>
  <c r="E13" i="40"/>
  <c r="E8" i="40"/>
  <c r="E12" i="40"/>
  <c r="EY44" i="25"/>
  <c r="EY48" i="25"/>
  <c r="EY45" i="25"/>
  <c r="EY49" i="25"/>
  <c r="EY53" i="25"/>
  <c r="EY46" i="25"/>
  <c r="EY50" i="25"/>
  <c r="EY54" i="25"/>
  <c r="EY47" i="25"/>
  <c r="EY51" i="25"/>
  <c r="EX37" i="25"/>
  <c r="EX52" i="25" l="1"/>
  <c r="EX55" i="25"/>
  <c r="EX44" i="25"/>
  <c r="EX48" i="25"/>
  <c r="EX45" i="25"/>
  <c r="EX49" i="25"/>
  <c r="EX53" i="25"/>
  <c r="EX46" i="25"/>
  <c r="EX50" i="25"/>
  <c r="EX54" i="25"/>
  <c r="EX47" i="25"/>
  <c r="EX51" i="25"/>
  <c r="EW37" i="25"/>
  <c r="EW52" i="25" l="1"/>
  <c r="EW45" i="25"/>
  <c r="EW49" i="25"/>
  <c r="EW53" i="25"/>
  <c r="EW46" i="25"/>
  <c r="EW50" i="25"/>
  <c r="EW54" i="25"/>
  <c r="EW47" i="25"/>
  <c r="EW51" i="25"/>
  <c r="EW55" i="25"/>
  <c r="EW44" i="25"/>
  <c r="EW48" i="25"/>
  <c r="EV37" i="25"/>
  <c r="EV55" i="25" l="1"/>
  <c r="EV52" i="25"/>
  <c r="EV44" i="25"/>
  <c r="EV48" i="25"/>
  <c r="EV45" i="25"/>
  <c r="EV49" i="25"/>
  <c r="EV53" i="25"/>
  <c r="EV46" i="25"/>
  <c r="EV50" i="25"/>
  <c r="EV54" i="25"/>
  <c r="EV47" i="25"/>
  <c r="EV51" i="25"/>
  <c r="EU37" i="25" l="1"/>
  <c r="EU55" i="25" l="1"/>
  <c r="EU48" i="25"/>
  <c r="EU44" i="25"/>
  <c r="EU45" i="25"/>
  <c r="EU49" i="25"/>
  <c r="EU53" i="25"/>
  <c r="EU52" i="25"/>
  <c r="EU46" i="25"/>
  <c r="EU50" i="25"/>
  <c r="EU54" i="25"/>
  <c r="EU47" i="25"/>
  <c r="EU51" i="25"/>
  <c r="ET37" i="25"/>
  <c r="ET53" i="25" l="1"/>
  <c r="ET50" i="25"/>
  <c r="ET47" i="25"/>
  <c r="ET55" i="25"/>
  <c r="ET48" i="25"/>
  <c r="ET52" i="25"/>
  <c r="ET46" i="25"/>
  <c r="ET54" i="25"/>
  <c r="ET51" i="25"/>
  <c r="ET44" i="25"/>
  <c r="ET45" i="25"/>
  <c r="ET49" i="25"/>
  <c r="ES37" i="25"/>
  <c r="ES54" i="25" l="1"/>
  <c r="ES47" i="25"/>
  <c r="ES51" i="25"/>
  <c r="ES55" i="25"/>
  <c r="ES44" i="25"/>
  <c r="ES48" i="25"/>
  <c r="ES52" i="25"/>
  <c r="ES45" i="25"/>
  <c r="ES49" i="25"/>
  <c r="ES53" i="25"/>
  <c r="ES46" i="25"/>
  <c r="ES50" i="25"/>
  <c r="ER37" i="25"/>
  <c r="ER48" i="25" l="1"/>
  <c r="ER55" i="25"/>
  <c r="ER51" i="25"/>
  <c r="ER46" i="25"/>
  <c r="ER45" i="25"/>
  <c r="ER44" i="25"/>
  <c r="ER54" i="25"/>
  <c r="ER50" i="25"/>
  <c r="ER53" i="25"/>
  <c r="ER49" i="25"/>
  <c r="ER52" i="25"/>
  <c r="ER47" i="25"/>
  <c r="EQ37" i="25"/>
  <c r="EQ47" i="25" l="1"/>
  <c r="EQ44" i="25"/>
  <c r="EQ51" i="25"/>
  <c r="EQ54" i="25"/>
  <c r="EQ50" i="25"/>
  <c r="EQ46" i="25"/>
  <c r="EQ53" i="25"/>
  <c r="EQ49" i="25"/>
  <c r="EQ45" i="25"/>
  <c r="EQ55" i="25"/>
  <c r="EQ52" i="25"/>
  <c r="EQ48" i="25"/>
  <c r="EP37" i="25"/>
  <c r="EP45" i="25" l="1"/>
  <c r="EP46" i="25"/>
  <c r="EP52" i="25"/>
  <c r="EP44" i="25"/>
  <c r="EP55" i="25"/>
  <c r="EP54" i="25"/>
  <c r="EP50" i="25"/>
  <c r="EP53" i="25"/>
  <c r="EP49" i="25"/>
  <c r="EP48" i="25"/>
  <c r="EP51" i="25"/>
  <c r="EP47" i="25"/>
  <c r="EO37" i="25"/>
  <c r="D7" i="39"/>
  <c r="D8" i="39"/>
  <c r="D9" i="39"/>
  <c r="D10" i="39"/>
  <c r="D11" i="39"/>
  <c r="D12" i="39"/>
  <c r="D13" i="39"/>
  <c r="D14" i="39"/>
  <c r="D15" i="39"/>
  <c r="D6" i="39"/>
  <c r="C7" i="39"/>
  <c r="C8" i="39"/>
  <c r="C9" i="39"/>
  <c r="C10" i="39"/>
  <c r="C11" i="39"/>
  <c r="C12" i="39"/>
  <c r="C13" i="39"/>
  <c r="C14" i="39"/>
  <c r="C15" i="39"/>
  <c r="C6" i="39"/>
  <c r="B7" i="39"/>
  <c r="B8" i="39"/>
  <c r="B9" i="39"/>
  <c r="B10" i="39"/>
  <c r="B11" i="39"/>
  <c r="B12" i="39"/>
  <c r="B13" i="39"/>
  <c r="B14" i="39"/>
  <c r="B15" i="39"/>
  <c r="B6" i="39"/>
  <c r="EO47" i="25" l="1"/>
  <c r="EO45" i="25"/>
  <c r="EO51" i="25"/>
  <c r="EO50" i="25"/>
  <c r="EO46" i="25"/>
  <c r="E12" i="39"/>
  <c r="EO52" i="25"/>
  <c r="EO48" i="25"/>
  <c r="EO44" i="25"/>
  <c r="EO55" i="25"/>
  <c r="EO54" i="25"/>
  <c r="EO53" i="25"/>
  <c r="EO49" i="25"/>
  <c r="E13" i="39"/>
  <c r="EN37" i="25"/>
  <c r="EM37" i="25"/>
  <c r="EN47" i="25" l="1"/>
  <c r="EN46" i="25"/>
  <c r="EN45" i="25"/>
  <c r="EN44" i="25"/>
  <c r="EN55" i="25"/>
  <c r="EN51" i="25"/>
  <c r="EN54" i="25"/>
  <c r="EN50" i="25"/>
  <c r="EN53" i="25"/>
  <c r="EN49" i="25"/>
  <c r="EN52" i="25"/>
  <c r="EN48" i="25"/>
  <c r="EM52" i="25" l="1"/>
  <c r="EM55" i="25"/>
  <c r="EM44" i="25"/>
  <c r="EM48" i="25"/>
  <c r="EM45" i="25"/>
  <c r="EM49" i="25"/>
  <c r="EM53" i="25"/>
  <c r="EM46" i="25"/>
  <c r="EM50" i="25"/>
  <c r="EM54" i="25"/>
  <c r="EM47" i="25"/>
  <c r="EM51" i="25"/>
  <c r="E6" i="39"/>
  <c r="E10" i="39"/>
  <c r="E15" i="39"/>
  <c r="E9" i="39"/>
  <c r="E14" i="39"/>
  <c r="E7" i="39"/>
  <c r="E11" i="39"/>
  <c r="E8" i="39"/>
  <c r="D7" i="38"/>
  <c r="D8" i="38"/>
  <c r="D9" i="38"/>
  <c r="D10" i="38"/>
  <c r="D11" i="38"/>
  <c r="D12" i="38"/>
  <c r="D13" i="38"/>
  <c r="D14" i="38"/>
  <c r="D15" i="38"/>
  <c r="D6" i="38"/>
  <c r="C7" i="38"/>
  <c r="C8" i="38"/>
  <c r="C9" i="38"/>
  <c r="C10" i="38"/>
  <c r="C11" i="38"/>
  <c r="C12" i="38"/>
  <c r="C13" i="38"/>
  <c r="C14" i="38"/>
  <c r="C15" i="38"/>
  <c r="C6" i="38"/>
  <c r="B7" i="38"/>
  <c r="B8" i="38"/>
  <c r="B9" i="38"/>
  <c r="B10" i="38"/>
  <c r="B11" i="38"/>
  <c r="B12" i="38"/>
  <c r="B13" i="38"/>
  <c r="B14" i="38"/>
  <c r="B15" i="38"/>
  <c r="B6" i="38"/>
  <c r="EL37" i="25"/>
  <c r="EL47" i="25" l="1"/>
  <c r="EL54" i="25"/>
  <c r="EL50" i="25"/>
  <c r="EL46" i="25"/>
  <c r="EL53" i="25"/>
  <c r="EL49" i="25"/>
  <c r="EL45" i="25"/>
  <c r="EL52" i="25"/>
  <c r="EL48" i="25"/>
  <c r="EL44" i="25"/>
  <c r="EL55" i="25"/>
  <c r="EL51" i="25"/>
  <c r="EK37" i="25"/>
  <c r="EK44" i="25" l="1"/>
  <c r="EK55" i="25"/>
  <c r="EK51" i="25"/>
  <c r="EK47" i="25"/>
  <c r="EK54" i="25"/>
  <c r="EK50" i="25"/>
  <c r="EK46" i="25"/>
  <c r="EK53" i="25"/>
  <c r="EK49" i="25"/>
  <c r="EK45" i="25"/>
  <c r="EK52" i="25"/>
  <c r="EK48" i="25"/>
  <c r="E10" i="38"/>
  <c r="EJ37" i="25"/>
  <c r="EJ46" i="25" l="1"/>
  <c r="EJ53" i="25"/>
  <c r="EJ49" i="25"/>
  <c r="EJ45" i="25"/>
  <c r="EJ52" i="25"/>
  <c r="EJ48" i="25"/>
  <c r="EJ44" i="25"/>
  <c r="EJ55" i="25"/>
  <c r="EJ51" i="25"/>
  <c r="EJ47" i="25"/>
  <c r="EJ54" i="25"/>
  <c r="EJ50" i="25"/>
  <c r="E15" i="38"/>
  <c r="EI37" i="25"/>
  <c r="E6" i="38"/>
  <c r="EI46" i="25" l="1"/>
  <c r="EI54" i="25"/>
  <c r="EI50" i="25"/>
  <c r="EI45" i="25"/>
  <c r="EI53" i="25"/>
  <c r="EI49" i="25"/>
  <c r="EI44" i="25"/>
  <c r="EI52" i="25"/>
  <c r="EI47" i="25"/>
  <c r="EI48" i="25"/>
  <c r="EI55" i="25"/>
  <c r="EI51" i="25"/>
  <c r="EH37" i="25"/>
  <c r="EH44" i="25" l="1"/>
  <c r="EH48" i="25"/>
  <c r="EH52" i="25"/>
  <c r="EH45" i="25"/>
  <c r="EH49" i="25"/>
  <c r="EH53" i="25"/>
  <c r="EH46" i="25"/>
  <c r="EH50" i="25"/>
  <c r="EH54" i="25"/>
  <c r="EH47" i="25"/>
  <c r="EH51" i="25"/>
  <c r="EH55" i="25"/>
  <c r="EG37" i="25"/>
  <c r="EG47" i="25" l="1"/>
  <c r="EG44" i="25"/>
  <c r="EG55" i="25"/>
  <c r="EG51" i="25"/>
  <c r="EG54" i="25"/>
  <c r="EG50" i="25"/>
  <c r="EG46" i="25"/>
  <c r="EG53" i="25"/>
  <c r="EG49" i="25"/>
  <c r="EG45" i="25"/>
  <c r="EG52" i="25"/>
  <c r="EG48" i="25"/>
  <c r="EF37" i="25"/>
  <c r="EF46" i="25" l="1"/>
  <c r="EF53" i="25"/>
  <c r="EF49" i="25"/>
  <c r="EF45" i="25"/>
  <c r="EF52" i="25"/>
  <c r="EF48" i="25"/>
  <c r="EF44" i="25"/>
  <c r="EF55" i="25"/>
  <c r="EF51" i="25"/>
  <c r="EF47" i="25"/>
  <c r="EF54" i="25"/>
  <c r="EF50" i="25"/>
  <c r="EE37" i="25"/>
  <c r="EE47" i="25" l="1"/>
  <c r="EE44" i="25"/>
  <c r="EE55" i="25"/>
  <c r="EE51" i="25"/>
  <c r="EE54" i="25"/>
  <c r="EE50" i="25"/>
  <c r="EE46" i="25"/>
  <c r="EE53" i="25"/>
  <c r="EE49" i="25"/>
  <c r="EE45" i="25"/>
  <c r="EE52" i="25"/>
  <c r="EE48" i="25"/>
  <c r="ED37" i="25"/>
  <c r="ED44" i="25" l="1"/>
  <c r="ED51" i="25"/>
  <c r="ED47" i="25"/>
  <c r="ED54" i="25"/>
  <c r="ED50" i="25"/>
  <c r="ED46" i="25"/>
  <c r="ED55" i="25"/>
  <c r="ED53" i="25"/>
  <c r="ED49" i="25"/>
  <c r="ED45" i="25"/>
  <c r="ED52" i="25"/>
  <c r="ED48" i="25"/>
  <c r="EC37" i="25"/>
  <c r="EC44" i="25" l="1"/>
  <c r="EC46" i="25"/>
  <c r="EC52" i="25"/>
  <c r="EC53" i="25"/>
  <c r="EC49" i="25"/>
  <c r="EC45" i="25"/>
  <c r="EC48" i="25"/>
  <c r="EC55" i="25"/>
  <c r="EC51" i="25"/>
  <c r="EC47" i="25"/>
  <c r="EC54" i="25"/>
  <c r="EC50" i="25"/>
  <c r="EB37" i="25"/>
  <c r="EA37" i="25"/>
  <c r="EB46" i="25" l="1"/>
  <c r="EB44" i="25"/>
  <c r="EB51" i="25"/>
  <c r="EB52" i="25"/>
  <c r="EB47" i="25"/>
  <c r="EB48" i="25"/>
  <c r="EB55" i="25"/>
  <c r="EB54" i="25"/>
  <c r="EB50" i="25"/>
  <c r="EB45" i="25"/>
  <c r="EB53" i="25"/>
  <c r="EB49" i="25"/>
  <c r="EA43" i="25"/>
  <c r="E13" i="38"/>
  <c r="E12" i="38"/>
  <c r="E8" i="38"/>
  <c r="EA50" i="25" l="1"/>
  <c r="EA44" i="25"/>
  <c r="EA54" i="25"/>
  <c r="EA45" i="25"/>
  <c r="EA47" i="25"/>
  <c r="EA46" i="25"/>
  <c r="EA53" i="25"/>
  <c r="EA49" i="25"/>
  <c r="EA52" i="25"/>
  <c r="EA48" i="25"/>
  <c r="EA55" i="25"/>
  <c r="EA51" i="25"/>
  <c r="E9" i="38"/>
  <c r="E7" i="38"/>
  <c r="E11" i="38"/>
  <c r="E14" i="38"/>
  <c r="DZ37" i="25"/>
  <c r="D6" i="37"/>
  <c r="B17" i="37"/>
  <c r="C17" i="37"/>
  <c r="D17" i="37"/>
  <c r="DZ51" i="25" l="1"/>
  <c r="DZ45" i="25"/>
  <c r="DZ55" i="25"/>
  <c r="DZ47" i="25"/>
  <c r="DZ52" i="25"/>
  <c r="DZ48" i="25"/>
  <c r="DZ44" i="25"/>
  <c r="DZ54" i="25"/>
  <c r="DZ50" i="25"/>
  <c r="DZ46" i="25"/>
  <c r="E17" i="37"/>
  <c r="DZ53" i="25"/>
  <c r="DZ49" i="25"/>
  <c r="DY37" i="25"/>
  <c r="DY44" i="25" l="1"/>
  <c r="DY50" i="25"/>
  <c r="DY55" i="25"/>
  <c r="DY51" i="25"/>
  <c r="DY47" i="25"/>
  <c r="DY54" i="25"/>
  <c r="DY46" i="25"/>
  <c r="DY53" i="25"/>
  <c r="DY49" i="25"/>
  <c r="DY45" i="25"/>
  <c r="DY52" i="25"/>
  <c r="DY48" i="25"/>
  <c r="DX37" i="25"/>
  <c r="DX47" i="25" l="1"/>
  <c r="DX45" i="25"/>
  <c r="DX51" i="25"/>
  <c r="DX53" i="25"/>
  <c r="DX52" i="25"/>
  <c r="DX48" i="25"/>
  <c r="DX44" i="25"/>
  <c r="DX55" i="25"/>
  <c r="DX54" i="25"/>
  <c r="DX50" i="25"/>
  <c r="DX46" i="25"/>
  <c r="DX49" i="25"/>
  <c r="DW37" i="25"/>
  <c r="B14" i="37"/>
  <c r="C14" i="37"/>
  <c r="D14" i="37"/>
  <c r="DW48" i="25" l="1"/>
  <c r="DW46" i="25"/>
  <c r="DW53" i="25"/>
  <c r="DW49" i="25"/>
  <c r="DW45" i="25"/>
  <c r="DW52" i="25"/>
  <c r="DW44" i="25"/>
  <c r="DW55" i="25"/>
  <c r="DW51" i="25"/>
  <c r="DW47" i="25"/>
  <c r="DW54" i="25"/>
  <c r="DW50" i="25"/>
  <c r="E14" i="37"/>
  <c r="DV37" i="25"/>
  <c r="DV48" i="25" l="1"/>
  <c r="DV55" i="25"/>
  <c r="DV51" i="25"/>
  <c r="DV46" i="25"/>
  <c r="DV54" i="25"/>
  <c r="DV50" i="25"/>
  <c r="DV45" i="25"/>
  <c r="DV53" i="25"/>
  <c r="DV49" i="25"/>
  <c r="DV44" i="25"/>
  <c r="DV52" i="25"/>
  <c r="DV47" i="25"/>
  <c r="DU37" i="25"/>
  <c r="C6" i="37"/>
  <c r="B6" i="37"/>
  <c r="B7" i="37"/>
  <c r="DU44" i="25" l="1"/>
  <c r="E6" i="37"/>
  <c r="DU53" i="25"/>
  <c r="DU48" i="25"/>
  <c r="DU55" i="25"/>
  <c r="DU51" i="25"/>
  <c r="DU47" i="25"/>
  <c r="DU49" i="25"/>
  <c r="DU45" i="25"/>
  <c r="DU52" i="25"/>
  <c r="DU54" i="25"/>
  <c r="DU50" i="25"/>
  <c r="DU46" i="25"/>
  <c r="DT37" i="25"/>
  <c r="DT45" i="25" l="1"/>
  <c r="DT47" i="25"/>
  <c r="DT46" i="25"/>
  <c r="DT54" i="25"/>
  <c r="DT50" i="25"/>
  <c r="DT53" i="25"/>
  <c r="DT49" i="25"/>
  <c r="DT52" i="25"/>
  <c r="DT48" i="25"/>
  <c r="DT44" i="25"/>
  <c r="DT55" i="25"/>
  <c r="DT51" i="25"/>
  <c r="DS37" i="25"/>
  <c r="DS45" i="25" l="1"/>
  <c r="DS46" i="25"/>
  <c r="DS53" i="25"/>
  <c r="DS49" i="25"/>
  <c r="DS52" i="25"/>
  <c r="DS48" i="25"/>
  <c r="DS44" i="25"/>
  <c r="DS55" i="25"/>
  <c r="DS51" i="25"/>
  <c r="DS47" i="25"/>
  <c r="DS54" i="25"/>
  <c r="DS50" i="25"/>
  <c r="DR37" i="25"/>
  <c r="DR45" i="25" l="1"/>
  <c r="DR52" i="25"/>
  <c r="DR48" i="25"/>
  <c r="DR44" i="25"/>
  <c r="DR55" i="25"/>
  <c r="DR51" i="25"/>
  <c r="DR47" i="25"/>
  <c r="DR54" i="25"/>
  <c r="DR50" i="25"/>
  <c r="DR46" i="25"/>
  <c r="DR53" i="25"/>
  <c r="DR49" i="25"/>
  <c r="DQ37" i="25"/>
  <c r="DP37" i="25"/>
  <c r="DO37" i="25"/>
  <c r="DQ47" i="25" l="1"/>
  <c r="DQ54" i="25"/>
  <c r="DQ50" i="25"/>
  <c r="DQ46" i="25"/>
  <c r="DQ53" i="25"/>
  <c r="DQ49" i="25"/>
  <c r="DQ45" i="25"/>
  <c r="DQ52" i="25"/>
  <c r="DQ48" i="25"/>
  <c r="DQ44" i="25"/>
  <c r="DQ55" i="25"/>
  <c r="DQ51" i="25"/>
  <c r="DP44" i="25"/>
  <c r="DP55" i="25"/>
  <c r="DP54" i="25"/>
  <c r="DP53" i="25"/>
  <c r="DP52" i="25"/>
  <c r="DP51" i="25"/>
  <c r="DP50" i="25"/>
  <c r="DP49" i="25"/>
  <c r="DP48" i="25"/>
  <c r="DP47" i="25"/>
  <c r="DP46" i="25"/>
  <c r="DP45" i="25"/>
  <c r="B8" i="37"/>
  <c r="B9" i="37"/>
  <c r="B10" i="37"/>
  <c r="B11" i="37"/>
  <c r="B12" i="37"/>
  <c r="B13" i="37"/>
  <c r="B15" i="37"/>
  <c r="B16" i="37"/>
  <c r="C8" i="37"/>
  <c r="C9" i="37"/>
  <c r="C10" i="37"/>
  <c r="C11" i="37"/>
  <c r="C12" i="37"/>
  <c r="C13" i="37"/>
  <c r="C15" i="37"/>
  <c r="C16" i="37"/>
  <c r="D8" i="37"/>
  <c r="D9" i="37"/>
  <c r="D10" i="37"/>
  <c r="D11" i="37"/>
  <c r="D12" i="37"/>
  <c r="D13" i="37"/>
  <c r="D15" i="37"/>
  <c r="D16" i="37"/>
  <c r="D7" i="37"/>
  <c r="C7" i="37"/>
  <c r="D6" i="33"/>
  <c r="E7" i="37" l="1"/>
  <c r="E10" i="37"/>
  <c r="E16" i="37"/>
  <c r="E11" i="37"/>
  <c r="E15" i="37"/>
  <c r="E13" i="37"/>
  <c r="E9" i="37"/>
  <c r="E12" i="37"/>
  <c r="E8" i="37"/>
  <c r="DO54" i="25" l="1"/>
  <c r="DO47" i="25"/>
  <c r="DO51" i="25"/>
  <c r="DO55" i="25"/>
  <c r="DO44" i="25"/>
  <c r="DO48" i="25"/>
  <c r="DO52" i="25"/>
  <c r="DO45" i="25"/>
  <c r="DO49" i="25"/>
  <c r="DO53" i="25"/>
  <c r="DO46" i="25"/>
  <c r="DO50" i="25"/>
  <c r="DN37" i="25"/>
  <c r="D7" i="33"/>
  <c r="D8" i="33"/>
  <c r="D9" i="33"/>
  <c r="D10" i="33"/>
  <c r="D11" i="33"/>
  <c r="D12" i="33"/>
  <c r="D13" i="33"/>
  <c r="D14" i="33"/>
  <c r="C7" i="33"/>
  <c r="C8" i="33"/>
  <c r="C9" i="33"/>
  <c r="C10" i="33"/>
  <c r="C11" i="33"/>
  <c r="C12" i="33"/>
  <c r="C13" i="33"/>
  <c r="C14" i="33"/>
  <c r="C6" i="33"/>
  <c r="B7" i="33"/>
  <c r="B8" i="33"/>
  <c r="B9" i="33"/>
  <c r="B10" i="33"/>
  <c r="B11" i="33"/>
  <c r="B12" i="33"/>
  <c r="B13" i="33"/>
  <c r="B14" i="33"/>
  <c r="B6" i="33"/>
  <c r="DN47" i="25" l="1"/>
  <c r="DN50" i="25"/>
  <c r="DN54" i="25"/>
  <c r="DN46" i="25"/>
  <c r="DN53" i="25"/>
  <c r="DN49" i="25"/>
  <c r="DN45" i="25"/>
  <c r="DN44" i="25"/>
  <c r="DN52" i="25"/>
  <c r="DN48" i="25"/>
  <c r="DN55" i="25"/>
  <c r="DN51" i="25"/>
  <c r="DM37" i="25"/>
  <c r="DM44" i="25" l="1"/>
  <c r="DM47" i="25"/>
  <c r="DM46" i="25"/>
  <c r="DM55" i="25"/>
  <c r="DM45" i="25"/>
  <c r="DM51" i="25"/>
  <c r="DM54" i="25"/>
  <c r="DM50" i="25"/>
  <c r="DM53" i="25"/>
  <c r="DM49" i="25"/>
  <c r="DM52" i="25"/>
  <c r="DM48" i="25"/>
  <c r="DL37" i="25"/>
  <c r="DL54" i="25" l="1"/>
  <c r="DL46" i="25"/>
  <c r="DL47" i="25"/>
  <c r="DL50" i="25"/>
  <c r="DL53" i="25"/>
  <c r="DL45" i="25"/>
  <c r="DL52" i="25"/>
  <c r="DL48" i="25"/>
  <c r="DL44" i="25"/>
  <c r="DL49" i="25"/>
  <c r="DL55" i="25"/>
  <c r="DL51" i="25"/>
  <c r="DK37" i="25"/>
  <c r="DK55" i="25" l="1"/>
  <c r="DK44" i="25"/>
  <c r="DK51" i="25"/>
  <c r="DK47" i="25"/>
  <c r="DK54" i="25"/>
  <c r="DK50" i="25"/>
  <c r="DK46" i="25"/>
  <c r="DK53" i="25"/>
  <c r="DK49" i="25"/>
  <c r="DK45" i="25"/>
  <c r="DK52" i="25"/>
  <c r="DK48" i="25"/>
  <c r="DJ37" i="25" l="1"/>
  <c r="DJ44" i="25"/>
  <c r="DJ55" i="25" l="1"/>
  <c r="DJ51" i="25"/>
  <c r="DJ47" i="25"/>
  <c r="DJ53" i="25"/>
  <c r="DJ49" i="25"/>
  <c r="DJ45" i="25"/>
  <c r="DJ54" i="25"/>
  <c r="DJ52" i="25"/>
  <c r="DJ50" i="25"/>
  <c r="DJ48" i="25"/>
  <c r="DJ46" i="25"/>
  <c r="DI37" i="25"/>
  <c r="DI45" i="25" l="1"/>
  <c r="DI54" i="25"/>
  <c r="DI52" i="25"/>
  <c r="DI50" i="25"/>
  <c r="DI48" i="25"/>
  <c r="DI46" i="25"/>
  <c r="DI44" i="25"/>
  <c r="DI55" i="25"/>
  <c r="DI53" i="25"/>
  <c r="DI51" i="25"/>
  <c r="DI49" i="25"/>
  <c r="DI47" i="25"/>
  <c r="DH37" i="25"/>
  <c r="DH46" i="25" l="1"/>
  <c r="DH45" i="25"/>
  <c r="DH44" i="25"/>
  <c r="DH53" i="25"/>
  <c r="DH55" i="25"/>
  <c r="DH51" i="25"/>
  <c r="DH47" i="25"/>
  <c r="DH49" i="25"/>
  <c r="DH52" i="25"/>
  <c r="DH48" i="25"/>
  <c r="DH54" i="25"/>
  <c r="DH50" i="25"/>
  <c r="DG37" i="25"/>
  <c r="DG54" i="25" l="1"/>
  <c r="DG49" i="25"/>
  <c r="DG55" i="25"/>
  <c r="DG45" i="25"/>
  <c r="DG46" i="25"/>
  <c r="DG48" i="25"/>
  <c r="DG51" i="25"/>
  <c r="DG50" i="25"/>
  <c r="DG44" i="25"/>
  <c r="DG52" i="25"/>
  <c r="DG53" i="25"/>
  <c r="DG47" i="25"/>
  <c r="DF37" i="25"/>
  <c r="DF46" i="25" l="1"/>
  <c r="DF52" i="25"/>
  <c r="DF45" i="25"/>
  <c r="DF44" i="25"/>
  <c r="DF48" i="25"/>
  <c r="DF55" i="25"/>
  <c r="DF51" i="25"/>
  <c r="DF47" i="25"/>
  <c r="DF53" i="25"/>
  <c r="DF49" i="25"/>
  <c r="DF54" i="25"/>
  <c r="DF50" i="25"/>
  <c r="DE37" i="25"/>
  <c r="DE44" i="25" l="1"/>
  <c r="DE50" i="25"/>
  <c r="DE51" i="25"/>
  <c r="DE53" i="25"/>
  <c r="DE46" i="25"/>
  <c r="DE54" i="25"/>
  <c r="DE49" i="25"/>
  <c r="DE45" i="25"/>
  <c r="DE55" i="25"/>
  <c r="DE47" i="25"/>
  <c r="DE52" i="25"/>
  <c r="DE48" i="25"/>
  <c r="DD37" i="25"/>
  <c r="DD55" i="25" l="1"/>
  <c r="DD51" i="25"/>
  <c r="DD47" i="25"/>
  <c r="DD45" i="25"/>
  <c r="DD52" i="25"/>
  <c r="DD48" i="25"/>
  <c r="DD44" i="25"/>
  <c r="DD54" i="25"/>
  <c r="DD50" i="25"/>
  <c r="DD46" i="25"/>
  <c r="DD53" i="25"/>
  <c r="DD49" i="25"/>
  <c r="D14" i="32"/>
  <c r="DC37" i="25" l="1"/>
  <c r="B6" i="35"/>
  <c r="E14" i="33"/>
  <c r="E7" i="33"/>
  <c r="DC50" i="25" l="1"/>
  <c r="DC45" i="25"/>
  <c r="DC55" i="25"/>
  <c r="DC53" i="25"/>
  <c r="DC51" i="25"/>
  <c r="DC48" i="25"/>
  <c r="DC46" i="25"/>
  <c r="DC44" i="25"/>
  <c r="DC54" i="25"/>
  <c r="DC52" i="25"/>
  <c r="DC49" i="25"/>
  <c r="DC47" i="25"/>
  <c r="E11" i="33"/>
  <c r="E9" i="33"/>
  <c r="E6" i="33"/>
  <c r="E8" i="33"/>
  <c r="E10" i="33"/>
  <c r="E12" i="33"/>
  <c r="E13" i="33"/>
  <c r="DB37" i="25"/>
  <c r="DB50" i="25" l="1"/>
  <c r="DB44" i="25"/>
  <c r="DB52" i="25"/>
  <c r="DB48" i="25"/>
  <c r="DB53" i="25"/>
  <c r="DB45" i="25"/>
  <c r="DB47" i="25"/>
  <c r="DB55" i="25"/>
  <c r="DB51" i="25"/>
  <c r="DB46" i="25"/>
  <c r="DB54" i="25"/>
  <c r="DB49" i="25"/>
  <c r="DA37" i="25"/>
  <c r="DA50" i="25" l="1"/>
  <c r="DA48" i="25"/>
  <c r="DA46" i="25"/>
  <c r="DA49" i="25"/>
  <c r="DA45" i="25"/>
  <c r="DA47" i="25"/>
  <c r="DA55" i="25"/>
  <c r="DA51" i="25"/>
  <c r="DA54" i="25"/>
  <c r="DA52" i="25"/>
  <c r="DA44" i="25"/>
  <c r="DA53" i="25"/>
  <c r="CZ37" i="25"/>
  <c r="C16" i="35"/>
  <c r="D16" i="35"/>
  <c r="D14" i="35"/>
  <c r="D10" i="35"/>
  <c r="D6" i="35"/>
  <c r="C6" i="35"/>
  <c r="C17" i="35"/>
  <c r="C14" i="35"/>
  <c r="C10" i="35"/>
  <c r="B16" i="35"/>
  <c r="B17" i="35"/>
  <c r="B14" i="35"/>
  <c r="B10" i="35"/>
  <c r="E6" i="35" l="1"/>
  <c r="E14" i="35"/>
  <c r="E17" i="35"/>
  <c r="CZ50" i="25"/>
  <c r="CZ53" i="25"/>
  <c r="CZ48" i="25"/>
  <c r="CZ52" i="25"/>
  <c r="CZ51" i="25"/>
  <c r="CZ47" i="25"/>
  <c r="CZ55" i="25"/>
  <c r="CZ44" i="25"/>
  <c r="CZ46" i="25"/>
  <c r="CZ54" i="25"/>
  <c r="CZ49" i="25"/>
  <c r="CZ45" i="25"/>
  <c r="E10" i="35"/>
  <c r="E16" i="35"/>
  <c r="CY37" i="25"/>
  <c r="CY50" i="25" l="1"/>
  <c r="CY47" i="25"/>
  <c r="CY45" i="25"/>
  <c r="CY52" i="25"/>
  <c r="CY53" i="25"/>
  <c r="CY48" i="25"/>
  <c r="CY44" i="25"/>
  <c r="CY55" i="25"/>
  <c r="CY51" i="25"/>
  <c r="CY46" i="25"/>
  <c r="CY54" i="25"/>
  <c r="CY49" i="25"/>
  <c r="CW37" i="25"/>
  <c r="CX37" i="25"/>
  <c r="CX50" i="25" l="1"/>
  <c r="CW50" i="25"/>
  <c r="CW51" i="25"/>
  <c r="CW49" i="25"/>
  <c r="CX51" i="25"/>
  <c r="CX45" i="25"/>
  <c r="CX49" i="25"/>
  <c r="CX55" i="25"/>
  <c r="CX44" i="25"/>
  <c r="CX54" i="25"/>
  <c r="CX47" i="25"/>
  <c r="CX48" i="25"/>
  <c r="CX53" i="25"/>
  <c r="CX46" i="25"/>
  <c r="CX52" i="25"/>
  <c r="D15" i="35"/>
  <c r="C15" i="35"/>
  <c r="B15" i="35"/>
  <c r="D13" i="35"/>
  <c r="C13" i="35"/>
  <c r="B13" i="35"/>
  <c r="D12" i="35"/>
  <c r="C12" i="35"/>
  <c r="B12" i="35"/>
  <c r="D11" i="35"/>
  <c r="C11" i="35"/>
  <c r="B11" i="35"/>
  <c r="D9" i="35"/>
  <c r="C9" i="35"/>
  <c r="B9" i="35"/>
  <c r="D8" i="35"/>
  <c r="C8" i="35"/>
  <c r="B8" i="35"/>
  <c r="D7" i="35"/>
  <c r="C7" i="35"/>
  <c r="B7" i="35"/>
  <c r="E15" i="35" l="1"/>
  <c r="E9" i="35"/>
  <c r="E11" i="35"/>
  <c r="E8" i="35"/>
  <c r="E13" i="35"/>
  <c r="E7" i="35"/>
  <c r="E12" i="35"/>
  <c r="CW47" i="25" l="1"/>
  <c r="CW44" i="25"/>
  <c r="CW53" i="25" l="1"/>
  <c r="CW46" i="25"/>
  <c r="CW52" i="25"/>
  <c r="CW45" i="25"/>
  <c r="CW54" i="25"/>
  <c r="CW55" i="25"/>
  <c r="CW48" i="25"/>
  <c r="CU37" i="25"/>
  <c r="CV37" i="25"/>
  <c r="CV50" i="25" l="1"/>
  <c r="CV51" i="25"/>
  <c r="CV49" i="25"/>
  <c r="CV55" i="25"/>
  <c r="CV45" i="25" l="1"/>
  <c r="CV47" i="25"/>
  <c r="CV52" i="25"/>
  <c r="CV54" i="25"/>
  <c r="CV44" i="25"/>
  <c r="CV46" i="25"/>
  <c r="CV48" i="25"/>
  <c r="CV53" i="25"/>
  <c r="CU50" i="25"/>
  <c r="CU54" i="25" l="1"/>
  <c r="CU51" i="25"/>
  <c r="CU49" i="25"/>
  <c r="CU55" i="25"/>
  <c r="CU44" i="25"/>
  <c r="CU46" i="25"/>
  <c r="CU48" i="25"/>
  <c r="CU53" i="25"/>
  <c r="CU45" i="25"/>
  <c r="CU47" i="25"/>
  <c r="CU52" i="25"/>
  <c r="CT37" i="25"/>
  <c r="CT50" i="25" l="1"/>
  <c r="CT51" i="25"/>
  <c r="CT49" i="25"/>
  <c r="CT52" i="25"/>
  <c r="CT54" i="25"/>
  <c r="CT47" i="25"/>
  <c r="CT45" i="25"/>
  <c r="CT55" i="25"/>
  <c r="CT44" i="25"/>
  <c r="CT46" i="25"/>
  <c r="CT48" i="25"/>
  <c r="CT53" i="25"/>
  <c r="CS37" i="25" l="1"/>
  <c r="CR43" i="25"/>
  <c r="CR37" i="25"/>
  <c r="CQ43" i="25"/>
  <c r="CQ37" i="25"/>
  <c r="CP37" i="25"/>
  <c r="CP38" i="25" s="1"/>
  <c r="CP43" i="25"/>
  <c r="CO37" i="25"/>
  <c r="CO43" i="25"/>
  <c r="CN37" i="25"/>
  <c r="CN43" i="25"/>
  <c r="CM43" i="25"/>
  <c r="CM37" i="25"/>
  <c r="CF37" i="25"/>
  <c r="CG37" i="25"/>
  <c r="CH37" i="25"/>
  <c r="CI37" i="25"/>
  <c r="CJ37" i="25"/>
  <c r="CK37" i="25"/>
  <c r="CL37" i="25"/>
  <c r="CE37" i="25"/>
  <c r="CD37" i="25"/>
  <c r="BZ37" i="25"/>
  <c r="CA37" i="25"/>
  <c r="CB37" i="25"/>
  <c r="CC37" i="25"/>
  <c r="CL43" i="25"/>
  <c r="CK43" i="25"/>
  <c r="CJ43" i="25"/>
  <c r="CI43" i="25"/>
  <c r="CH43" i="25"/>
  <c r="CG43" i="25"/>
  <c r="D7" i="34"/>
  <c r="D8" i="34"/>
  <c r="D9" i="34"/>
  <c r="D10" i="34"/>
  <c r="D11" i="34"/>
  <c r="D12" i="34"/>
  <c r="D6" i="34"/>
  <c r="C7" i="34"/>
  <c r="C8" i="34"/>
  <c r="C9" i="34"/>
  <c r="C10" i="34"/>
  <c r="C11" i="34"/>
  <c r="C12" i="34"/>
  <c r="C6" i="34"/>
  <c r="B7" i="34"/>
  <c r="B8" i="34"/>
  <c r="B9" i="34"/>
  <c r="B10" i="34"/>
  <c r="B11" i="34"/>
  <c r="B12" i="34"/>
  <c r="B6" i="34"/>
  <c r="CF43" i="25"/>
  <c r="CE43" i="25"/>
  <c r="CD43" i="25"/>
  <c r="CC43" i="25"/>
  <c r="CB43" i="25"/>
  <c r="CA43" i="25"/>
  <c r="BX43" i="25"/>
  <c r="BY43" i="25"/>
  <c r="BZ43" i="25"/>
  <c r="BW43" i="25"/>
  <c r="BY37" i="25"/>
  <c r="BX37" i="25"/>
  <c r="BW37" i="25"/>
  <c r="D11" i="32"/>
  <c r="C11" i="32"/>
  <c r="B11" i="32"/>
  <c r="B9" i="32"/>
  <c r="C9" i="32"/>
  <c r="D9" i="32"/>
  <c r="D7" i="32"/>
  <c r="C7" i="32"/>
  <c r="B7" i="32"/>
  <c r="B8" i="32"/>
  <c r="C14" i="32"/>
  <c r="B14" i="32"/>
  <c r="BV37" i="25"/>
  <c r="BT37" i="25"/>
  <c r="BU37" i="25"/>
  <c r="BU43" i="25"/>
  <c r="BT43" i="25"/>
  <c r="G43" i="25"/>
  <c r="H43" i="25"/>
  <c r="I43" i="25"/>
  <c r="J43" i="25"/>
  <c r="K43" i="25"/>
  <c r="L43" i="25"/>
  <c r="M43" i="25"/>
  <c r="N43" i="25"/>
  <c r="O43" i="25"/>
  <c r="P43" i="25"/>
  <c r="Q43" i="25"/>
  <c r="R43" i="25"/>
  <c r="S43" i="25"/>
  <c r="T43" i="25"/>
  <c r="U43" i="25"/>
  <c r="V43" i="25"/>
  <c r="W43" i="25"/>
  <c r="X43" i="25"/>
  <c r="Y43" i="25"/>
  <c r="Z43" i="25"/>
  <c r="AA43" i="25"/>
  <c r="AB43" i="25"/>
  <c r="AC43" i="25"/>
  <c r="AD43" i="25"/>
  <c r="AE43" i="25"/>
  <c r="AF43" i="25"/>
  <c r="AG43" i="25"/>
  <c r="AH43" i="25"/>
  <c r="AI43" i="25"/>
  <c r="AJ43" i="25"/>
  <c r="AK43" i="25"/>
  <c r="AL43" i="25"/>
  <c r="AM43" i="25"/>
  <c r="AN43" i="25"/>
  <c r="AO43" i="25"/>
  <c r="AP43" i="25"/>
  <c r="AQ43" i="25"/>
  <c r="AR43" i="25"/>
  <c r="AS43" i="25"/>
  <c r="AT43" i="25"/>
  <c r="AU43" i="25"/>
  <c r="AV43" i="25"/>
  <c r="AW43" i="25"/>
  <c r="AX43" i="25"/>
  <c r="AY43" i="25"/>
  <c r="AZ43" i="25"/>
  <c r="BA43" i="25"/>
  <c r="BB43" i="25"/>
  <c r="BC43" i="25"/>
  <c r="BD43" i="25"/>
  <c r="BE43" i="25"/>
  <c r="BF43" i="25"/>
  <c r="BG43" i="25"/>
  <c r="BH43" i="25"/>
  <c r="BI43" i="25"/>
  <c r="BJ43" i="25"/>
  <c r="BK43" i="25"/>
  <c r="BL43" i="25"/>
  <c r="BM43" i="25"/>
  <c r="BN43" i="25"/>
  <c r="BO43" i="25"/>
  <c r="BP43" i="25"/>
  <c r="BQ43" i="25"/>
  <c r="BR43" i="25"/>
  <c r="BS43" i="25"/>
  <c r="F43" i="25"/>
  <c r="BS37" i="25"/>
  <c r="D16" i="32"/>
  <c r="C16" i="32"/>
  <c r="B16" i="32"/>
  <c r="D15" i="32"/>
  <c r="C15" i="32"/>
  <c r="B15" i="32"/>
  <c r="D13" i="32"/>
  <c r="C13" i="32"/>
  <c r="B13" i="32"/>
  <c r="D12" i="32"/>
  <c r="C12" i="32"/>
  <c r="B12" i="32"/>
  <c r="D10" i="32"/>
  <c r="C10" i="32"/>
  <c r="B10" i="32"/>
  <c r="D8" i="32"/>
  <c r="C8" i="32"/>
  <c r="D6" i="32"/>
  <c r="C6" i="32"/>
  <c r="B6" i="32"/>
  <c r="B1" i="31"/>
  <c r="C1" i="31"/>
  <c r="D1" i="31"/>
  <c r="B2" i="31"/>
  <c r="C2" i="31"/>
  <c r="D2" i="31"/>
  <c r="A5" i="31"/>
  <c r="A6" i="31"/>
  <c r="A7" i="31"/>
  <c r="A8" i="31"/>
  <c r="A9" i="31"/>
  <c r="A10" i="31"/>
  <c r="A11" i="31"/>
  <c r="A12" i="31"/>
  <c r="A13" i="31"/>
  <c r="A14" i="31"/>
  <c r="A15" i="31"/>
  <c r="A16" i="31"/>
  <c r="A17" i="31"/>
  <c r="A18" i="31"/>
  <c r="A19" i="31"/>
  <c r="A4" i="31"/>
  <c r="D7" i="24"/>
  <c r="D8" i="24"/>
  <c r="D9" i="24"/>
  <c r="D10" i="24"/>
  <c r="D11" i="24"/>
  <c r="D12" i="24"/>
  <c r="D13" i="24"/>
  <c r="D14" i="24"/>
  <c r="D15" i="24"/>
  <c r="D16" i="24"/>
  <c r="D6" i="24"/>
  <c r="C7" i="24"/>
  <c r="C8" i="24"/>
  <c r="C9" i="24"/>
  <c r="C10" i="24"/>
  <c r="C11" i="24"/>
  <c r="C12" i="24"/>
  <c r="C13" i="24"/>
  <c r="C14" i="24"/>
  <c r="C15" i="24"/>
  <c r="C16" i="24"/>
  <c r="C6" i="24"/>
  <c r="B7" i="24"/>
  <c r="B8" i="24"/>
  <c r="B9" i="24"/>
  <c r="B10" i="24"/>
  <c r="B11" i="24"/>
  <c r="B12" i="24"/>
  <c r="B13" i="24"/>
  <c r="B14" i="24"/>
  <c r="B15" i="24"/>
  <c r="B16" i="24"/>
  <c r="B6" i="24"/>
  <c r="D7" i="29"/>
  <c r="D8" i="29"/>
  <c r="D9" i="29"/>
  <c r="D10" i="29"/>
  <c r="D11" i="29"/>
  <c r="D12" i="29"/>
  <c r="D13" i="29"/>
  <c r="D14" i="29"/>
  <c r="D6" i="29"/>
  <c r="C7" i="29"/>
  <c r="C8" i="29"/>
  <c r="C9" i="29"/>
  <c r="C10" i="29"/>
  <c r="C11" i="29"/>
  <c r="C12" i="29"/>
  <c r="C13" i="29"/>
  <c r="C14" i="29"/>
  <c r="C6" i="29"/>
  <c r="B7" i="29"/>
  <c r="B8" i="29"/>
  <c r="B9" i="29"/>
  <c r="B10" i="29"/>
  <c r="B11" i="29"/>
  <c r="B12" i="29"/>
  <c r="B13" i="29"/>
  <c r="B14" i="29"/>
  <c r="B6" i="29"/>
  <c r="BR37" i="25"/>
  <c r="BQ37" i="25"/>
  <c r="BO37" i="25"/>
  <c r="BP37" i="25"/>
  <c r="BN37" i="25"/>
  <c r="BM37" i="25"/>
  <c r="BL37" i="25"/>
  <c r="BK37" i="25"/>
  <c r="BJ37" i="25"/>
  <c r="BI37" i="25"/>
  <c r="BH37" i="25"/>
  <c r="BG37" i="25"/>
  <c r="BF37" i="25"/>
  <c r="BE37" i="25"/>
  <c r="BD37" i="25"/>
  <c r="BC37" i="25"/>
  <c r="BB37" i="25"/>
  <c r="AV37" i="25"/>
  <c r="AW37" i="25"/>
  <c r="AX37" i="25"/>
  <c r="AY37" i="25"/>
  <c r="AZ37" i="25"/>
  <c r="BA37" i="25"/>
  <c r="AU37" i="25"/>
  <c r="AH37" i="25"/>
  <c r="AI37" i="25"/>
  <c r="AJ37" i="25"/>
  <c r="AK37" i="25"/>
  <c r="AL37" i="25"/>
  <c r="AM37" i="25"/>
  <c r="AN37" i="25"/>
  <c r="AO37" i="25"/>
  <c r="AP37" i="25"/>
  <c r="AQ37" i="25"/>
  <c r="AR37" i="25"/>
  <c r="AS37" i="25"/>
  <c r="AT37" i="25"/>
  <c r="AG37" i="25"/>
  <c r="V37" i="25"/>
  <c r="W37" i="25"/>
  <c r="X37" i="25"/>
  <c r="Y37" i="25"/>
  <c r="Z37" i="25"/>
  <c r="AA37" i="25"/>
  <c r="AB37" i="25"/>
  <c r="AC37" i="25"/>
  <c r="AD37" i="25"/>
  <c r="AE37" i="25"/>
  <c r="AF37" i="25"/>
  <c r="U37" i="25"/>
  <c r="J37" i="25"/>
  <c r="K37" i="25"/>
  <c r="L37" i="25"/>
  <c r="M37" i="25"/>
  <c r="N37" i="25"/>
  <c r="O37" i="25"/>
  <c r="P37" i="25"/>
  <c r="Q37" i="25"/>
  <c r="S37" i="25"/>
  <c r="T37" i="25"/>
  <c r="I37" i="25"/>
  <c r="G37" i="25"/>
  <c r="H37" i="25"/>
  <c r="F37" i="25"/>
  <c r="B7" i="23"/>
  <c r="C7" i="23"/>
  <c r="D7" i="23"/>
  <c r="B8" i="23"/>
  <c r="C8" i="23"/>
  <c r="D8" i="23"/>
  <c r="B9" i="23"/>
  <c r="C9" i="23"/>
  <c r="D9" i="23"/>
  <c r="B10" i="23"/>
  <c r="C10" i="23"/>
  <c r="D10" i="23"/>
  <c r="B11" i="23"/>
  <c r="C11" i="23"/>
  <c r="D11" i="23"/>
  <c r="B12" i="23"/>
  <c r="C12" i="23"/>
  <c r="D12" i="23"/>
  <c r="B13" i="23"/>
  <c r="C13" i="23"/>
  <c r="D13" i="23"/>
  <c r="B14" i="23"/>
  <c r="C14" i="23"/>
  <c r="D14" i="23"/>
  <c r="B15" i="23"/>
  <c r="C15" i="23"/>
  <c r="D15" i="23"/>
  <c r="B16" i="23"/>
  <c r="C16" i="23"/>
  <c r="D16" i="23"/>
  <c r="B17" i="23"/>
  <c r="C17" i="23"/>
  <c r="D17" i="23"/>
  <c r="D6" i="23"/>
  <c r="C6" i="23"/>
  <c r="B6" i="23"/>
  <c r="AQ50" i="25"/>
  <c r="C7" i="22"/>
  <c r="D7" i="22"/>
  <c r="C11" i="22"/>
  <c r="D11" i="22"/>
  <c r="B7" i="22"/>
  <c r="B11" i="22"/>
  <c r="C8" i="14"/>
  <c r="D8" i="14"/>
  <c r="B8" i="14"/>
  <c r="B7" i="21"/>
  <c r="C7" i="21"/>
  <c r="D7" i="21"/>
  <c r="B8" i="21"/>
  <c r="C8" i="21"/>
  <c r="D8" i="21"/>
  <c r="B9" i="21"/>
  <c r="C9" i="21"/>
  <c r="D9" i="21"/>
  <c r="B10" i="21"/>
  <c r="C10" i="21"/>
  <c r="D10" i="21"/>
  <c r="B11" i="21"/>
  <c r="C11" i="21"/>
  <c r="D11" i="21"/>
  <c r="B12" i="21"/>
  <c r="C12" i="21"/>
  <c r="D12" i="21"/>
  <c r="B13" i="21"/>
  <c r="C13" i="21"/>
  <c r="D13" i="21"/>
  <c r="B14" i="21"/>
  <c r="C14" i="21"/>
  <c r="D14" i="21"/>
  <c r="B15" i="21"/>
  <c r="C15" i="21"/>
  <c r="D15" i="21"/>
  <c r="B16" i="21"/>
  <c r="C16" i="21"/>
  <c r="D16" i="21"/>
  <c r="B17" i="21"/>
  <c r="C17" i="21"/>
  <c r="D17" i="21"/>
  <c r="B18" i="21"/>
  <c r="C18" i="21"/>
  <c r="D18" i="21"/>
  <c r="D6" i="21"/>
  <c r="C6" i="21"/>
  <c r="B6" i="21"/>
  <c r="B8" i="22"/>
  <c r="C8" i="22"/>
  <c r="D8" i="22"/>
  <c r="B9" i="22"/>
  <c r="C9" i="22"/>
  <c r="D9" i="22"/>
  <c r="B10" i="22"/>
  <c r="C10" i="22"/>
  <c r="D10" i="22"/>
  <c r="B12" i="22"/>
  <c r="C12" i="22"/>
  <c r="D12" i="22"/>
  <c r="B13" i="22"/>
  <c r="C13" i="22"/>
  <c r="D13" i="22"/>
  <c r="B14" i="22"/>
  <c r="C14" i="22"/>
  <c r="D14" i="22"/>
  <c r="B15" i="22"/>
  <c r="C15" i="22"/>
  <c r="D15" i="22"/>
  <c r="B16" i="22"/>
  <c r="C16" i="22"/>
  <c r="D16" i="22"/>
  <c r="B17" i="22"/>
  <c r="C17" i="22"/>
  <c r="D17" i="22"/>
  <c r="B18" i="22"/>
  <c r="C18" i="22"/>
  <c r="D18" i="22"/>
  <c r="B19" i="22"/>
  <c r="C19" i="22"/>
  <c r="D19" i="22"/>
  <c r="B20" i="22"/>
  <c r="C20" i="22"/>
  <c r="D20" i="22"/>
  <c r="B21" i="22"/>
  <c r="C21" i="22"/>
  <c r="D21" i="22"/>
  <c r="D6" i="22"/>
  <c r="C6" i="22"/>
  <c r="B6" i="22"/>
  <c r="B7" i="14"/>
  <c r="C7" i="14"/>
  <c r="D7" i="14"/>
  <c r="B9" i="14"/>
  <c r="C9" i="14"/>
  <c r="D9" i="14"/>
  <c r="B10" i="14"/>
  <c r="C10" i="14"/>
  <c r="D10" i="14"/>
  <c r="B11" i="14"/>
  <c r="C11" i="14"/>
  <c r="D11" i="14"/>
  <c r="B12" i="14"/>
  <c r="C12" i="14"/>
  <c r="D12" i="14"/>
  <c r="B13" i="14"/>
  <c r="C13" i="14"/>
  <c r="D13" i="14"/>
  <c r="B14" i="14"/>
  <c r="C14" i="14"/>
  <c r="D14" i="14"/>
  <c r="B15" i="14"/>
  <c r="C15" i="14"/>
  <c r="D15" i="14"/>
  <c r="B16" i="14"/>
  <c r="C16" i="14"/>
  <c r="D16" i="14"/>
  <c r="B17" i="14"/>
  <c r="C17" i="14"/>
  <c r="D17" i="14"/>
  <c r="B18" i="14"/>
  <c r="C18" i="14"/>
  <c r="D18" i="14"/>
  <c r="B6" i="14"/>
  <c r="C6" i="14"/>
  <c r="D6" i="14"/>
  <c r="E15" i="32"/>
  <c r="E14" i="29" l="1"/>
  <c r="E9" i="24"/>
  <c r="E10" i="24"/>
  <c r="E6" i="29"/>
  <c r="E21" i="22"/>
  <c r="E15" i="14"/>
  <c r="F11" i="31"/>
  <c r="E18" i="22"/>
  <c r="E14" i="22"/>
  <c r="F12" i="31"/>
  <c r="H5" i="31"/>
  <c r="E11" i="22"/>
  <c r="E13" i="23"/>
  <c r="E12" i="21"/>
  <c r="E8" i="23"/>
  <c r="H16" i="31"/>
  <c r="G12" i="31"/>
  <c r="E14" i="21"/>
  <c r="E8" i="14"/>
  <c r="E7" i="22"/>
  <c r="E13" i="24"/>
  <c r="E6" i="32"/>
  <c r="E11" i="14"/>
  <c r="F18" i="31"/>
  <c r="E16" i="22"/>
  <c r="E12" i="22"/>
  <c r="E15" i="21"/>
  <c r="E11" i="21"/>
  <c r="E11" i="29"/>
  <c r="E7" i="29"/>
  <c r="E11" i="23"/>
  <c r="E7" i="23"/>
  <c r="H4" i="31"/>
  <c r="G19" i="31"/>
  <c r="F17" i="31"/>
  <c r="H12" i="31"/>
  <c r="E13" i="14"/>
  <c r="E12" i="14"/>
  <c r="H8" i="31"/>
  <c r="E9" i="14"/>
  <c r="E8" i="22"/>
  <c r="E16" i="23"/>
  <c r="H15" i="31"/>
  <c r="E12" i="23"/>
  <c r="E14" i="24"/>
  <c r="E10" i="32"/>
  <c r="E13" i="32"/>
  <c r="G4" i="31"/>
  <c r="G5" i="31"/>
  <c r="E16" i="21"/>
  <c r="E7" i="21"/>
  <c r="E6" i="14"/>
  <c r="H17" i="31"/>
  <c r="G16" i="31"/>
  <c r="G15" i="31"/>
  <c r="H10" i="31"/>
  <c r="G8" i="31"/>
  <c r="E7" i="14"/>
  <c r="H18" i="31"/>
  <c r="H14" i="31"/>
  <c r="E9" i="22"/>
  <c r="E6" i="21"/>
  <c r="E18" i="21"/>
  <c r="E13" i="21"/>
  <c r="E9" i="21"/>
  <c r="E8" i="21"/>
  <c r="E14" i="23"/>
  <c r="E10" i="23"/>
  <c r="E9" i="23"/>
  <c r="F10" i="31"/>
  <c r="F14" i="31"/>
  <c r="E16" i="14"/>
  <c r="H19" i="31"/>
  <c r="F15" i="31"/>
  <c r="H11" i="31"/>
  <c r="G10" i="31"/>
  <c r="E10" i="14"/>
  <c r="E6" i="22"/>
  <c r="G18" i="31"/>
  <c r="E19" i="22"/>
  <c r="E15" i="22"/>
  <c r="E13" i="22"/>
  <c r="E10" i="22"/>
  <c r="E10" i="21"/>
  <c r="E6" i="23"/>
  <c r="E17" i="23"/>
  <c r="E15" i="23"/>
  <c r="E12" i="29"/>
  <c r="E8" i="29"/>
  <c r="E13" i="29"/>
  <c r="E9" i="29"/>
  <c r="E10" i="29"/>
  <c r="E6" i="24"/>
  <c r="E16" i="24"/>
  <c r="G14" i="31"/>
  <c r="E8" i="24"/>
  <c r="E15" i="24"/>
  <c r="E11" i="24"/>
  <c r="E7" i="24"/>
  <c r="E16" i="32"/>
  <c r="E18" i="14"/>
  <c r="E17" i="22"/>
  <c r="G17" i="31"/>
  <c r="Y50" i="25"/>
  <c r="AX50" i="25"/>
  <c r="BF50" i="25"/>
  <c r="BH50" i="25"/>
  <c r="BO50" i="25"/>
  <c r="CA50" i="25"/>
  <c r="CD50" i="25"/>
  <c r="CF50" i="25"/>
  <c r="CP50" i="25"/>
  <c r="CN50" i="25"/>
  <c r="AR50" i="25"/>
  <c r="BY50" i="25"/>
  <c r="T50" i="25"/>
  <c r="P50" i="25"/>
  <c r="BU50" i="25"/>
  <c r="S50" i="25"/>
  <c r="K50" i="25"/>
  <c r="X50" i="25"/>
  <c r="AC50" i="25"/>
  <c r="AL50" i="25"/>
  <c r="AY50" i="25"/>
  <c r="BB50" i="25"/>
  <c r="BQ50" i="25"/>
  <c r="BV50" i="25"/>
  <c r="BX50" i="25"/>
  <c r="CJ50" i="25"/>
  <c r="CS50" i="25"/>
  <c r="N50" i="25"/>
  <c r="U50" i="25"/>
  <c r="W50" i="25"/>
  <c r="AF50" i="25"/>
  <c r="AB50" i="25"/>
  <c r="AG50" i="25"/>
  <c r="AT50" i="25"/>
  <c r="AO50" i="25"/>
  <c r="AK50" i="25"/>
  <c r="AV50" i="25"/>
  <c r="AZ50" i="25"/>
  <c r="BC50" i="25"/>
  <c r="BE50" i="25"/>
  <c r="BG50" i="25"/>
  <c r="BI50" i="25"/>
  <c r="BJ50" i="25"/>
  <c r="BK50" i="25"/>
  <c r="BM50" i="25"/>
  <c r="BN50" i="25"/>
  <c r="BS50" i="25"/>
  <c r="BT50" i="25"/>
  <c r="BW50" i="25"/>
  <c r="BZ50" i="25"/>
  <c r="CH50" i="25"/>
  <c r="CI50" i="25"/>
  <c r="CL50" i="25"/>
  <c r="L50" i="25"/>
  <c r="AD50" i="25"/>
  <c r="AM50" i="25"/>
  <c r="AI50" i="25"/>
  <c r="CO50" i="25"/>
  <c r="O50" i="25"/>
  <c r="AP50" i="25"/>
  <c r="AH50" i="25"/>
  <c r="AU50" i="25"/>
  <c r="BD50" i="25"/>
  <c r="BP50" i="25"/>
  <c r="CC50" i="25"/>
  <c r="CQ50" i="25"/>
  <c r="F50" i="25"/>
  <c r="H50" i="25"/>
  <c r="R50" i="25"/>
  <c r="J50" i="25"/>
  <c r="G50" i="25"/>
  <c r="I50" i="25"/>
  <c r="Q50" i="25"/>
  <c r="M50" i="25"/>
  <c r="V50" i="25"/>
  <c r="AE50" i="25"/>
  <c r="AA50" i="25"/>
  <c r="Z50" i="25"/>
  <c r="AS50" i="25"/>
  <c r="AN50" i="25"/>
  <c r="AJ50" i="25"/>
  <c r="AW50" i="25"/>
  <c r="BA50" i="25"/>
  <c r="BL50" i="25"/>
  <c r="BR50" i="25"/>
  <c r="CB50" i="25"/>
  <c r="CE50" i="25"/>
  <c r="CG50" i="25"/>
  <c r="CK50" i="25"/>
  <c r="CM50" i="25"/>
  <c r="CR50" i="25"/>
  <c r="T51" i="25"/>
  <c r="T49" i="25"/>
  <c r="P51" i="25"/>
  <c r="P49" i="25"/>
  <c r="L51" i="25"/>
  <c r="L49" i="25"/>
  <c r="AR51" i="25"/>
  <c r="AR49" i="25"/>
  <c r="AI51" i="25"/>
  <c r="AI49" i="25"/>
  <c r="BF51" i="25"/>
  <c r="BF49" i="25"/>
  <c r="CK51" i="25"/>
  <c r="CK49" i="25"/>
  <c r="CL51" i="25"/>
  <c r="CL49" i="25"/>
  <c r="CN51" i="25"/>
  <c r="CN49" i="25"/>
  <c r="S49" i="25"/>
  <c r="S51" i="25"/>
  <c r="K49" i="25"/>
  <c r="K51" i="25"/>
  <c r="AC51" i="25"/>
  <c r="AC49" i="25"/>
  <c r="AH51" i="25"/>
  <c r="AH49" i="25"/>
  <c r="AU51" i="25"/>
  <c r="AU49" i="25"/>
  <c r="BB51" i="25"/>
  <c r="BB49" i="25"/>
  <c r="BD51" i="25"/>
  <c r="BD49" i="25"/>
  <c r="BP51" i="25"/>
  <c r="BP49" i="25"/>
  <c r="BQ51" i="25"/>
  <c r="BQ49" i="25"/>
  <c r="BW49" i="25"/>
  <c r="BW51" i="25"/>
  <c r="BX51" i="25"/>
  <c r="BX49" i="25"/>
  <c r="CD51" i="25"/>
  <c r="CD49" i="25"/>
  <c r="CE51" i="25"/>
  <c r="CE49" i="25"/>
  <c r="CI51" i="25"/>
  <c r="CI49" i="25"/>
  <c r="CJ51" i="25"/>
  <c r="CJ49" i="25"/>
  <c r="CO51" i="25"/>
  <c r="CO49" i="25"/>
  <c r="CS51" i="25"/>
  <c r="CS49" i="25"/>
  <c r="F51" i="25"/>
  <c r="F49" i="25"/>
  <c r="H51" i="25"/>
  <c r="H49" i="25"/>
  <c r="R51" i="25"/>
  <c r="R49" i="25"/>
  <c r="N51" i="25"/>
  <c r="N49" i="25"/>
  <c r="J51" i="25"/>
  <c r="J49" i="25"/>
  <c r="U51" i="25"/>
  <c r="U49" i="25"/>
  <c r="W51" i="25"/>
  <c r="W49" i="25"/>
  <c r="AF51" i="25"/>
  <c r="AF49" i="25"/>
  <c r="AB51" i="25"/>
  <c r="AB49" i="25"/>
  <c r="AG51" i="25"/>
  <c r="AG49" i="25"/>
  <c r="AT51" i="25"/>
  <c r="AT49" i="25"/>
  <c r="AO51" i="25"/>
  <c r="AO49" i="25"/>
  <c r="AK51" i="25"/>
  <c r="AK49" i="25"/>
  <c r="AQ49" i="25"/>
  <c r="AQ51" i="25"/>
  <c r="AV51" i="25"/>
  <c r="AV49" i="25"/>
  <c r="AZ51" i="25"/>
  <c r="AZ49" i="25"/>
  <c r="BC51" i="25"/>
  <c r="BC49" i="25"/>
  <c r="BE51" i="25"/>
  <c r="BE49" i="25"/>
  <c r="BG49" i="25"/>
  <c r="BG51" i="25"/>
  <c r="BI51" i="25"/>
  <c r="BI49" i="25"/>
  <c r="BJ51" i="25"/>
  <c r="BJ49" i="25"/>
  <c r="BK51" i="25"/>
  <c r="BK49" i="25"/>
  <c r="BM51" i="25"/>
  <c r="BM49" i="25"/>
  <c r="BN51" i="25"/>
  <c r="BN49" i="25"/>
  <c r="BS51" i="25"/>
  <c r="BS49" i="25"/>
  <c r="BT51" i="25"/>
  <c r="BT49" i="25"/>
  <c r="BV51" i="25"/>
  <c r="BV49" i="25"/>
  <c r="CC51" i="25"/>
  <c r="CC49" i="25"/>
  <c r="CM51" i="25"/>
  <c r="CM49" i="25"/>
  <c r="CP51" i="25"/>
  <c r="CP49" i="25"/>
  <c r="AD51" i="25"/>
  <c r="AD49" i="25"/>
  <c r="Y51" i="25"/>
  <c r="Y49" i="25"/>
  <c r="AM51" i="25"/>
  <c r="AM49" i="25"/>
  <c r="AX51" i="25"/>
  <c r="AX49" i="25"/>
  <c r="BH51" i="25"/>
  <c r="BH49" i="25"/>
  <c r="BO49" i="25"/>
  <c r="BO51" i="25"/>
  <c r="BZ51" i="25"/>
  <c r="BZ49" i="25"/>
  <c r="CF51" i="25"/>
  <c r="CF49" i="25"/>
  <c r="CG51" i="25"/>
  <c r="CG49" i="25"/>
  <c r="CH51" i="25"/>
  <c r="CH49" i="25"/>
  <c r="O51" i="25"/>
  <c r="O49" i="25"/>
  <c r="X51" i="25"/>
  <c r="X49" i="25"/>
  <c r="AP51" i="25"/>
  <c r="AP49" i="25"/>
  <c r="AL51" i="25"/>
  <c r="AL49" i="25"/>
  <c r="AY49" i="25"/>
  <c r="AY51" i="25"/>
  <c r="BU51" i="25"/>
  <c r="BU49" i="25"/>
  <c r="BY51" i="25"/>
  <c r="BY49" i="25"/>
  <c r="G51" i="25"/>
  <c r="G49" i="25"/>
  <c r="I51" i="25"/>
  <c r="I49" i="25"/>
  <c r="Q51" i="25"/>
  <c r="Q49" i="25"/>
  <c r="M51" i="25"/>
  <c r="M49" i="25"/>
  <c r="V51" i="25"/>
  <c r="V49" i="25"/>
  <c r="AE51" i="25"/>
  <c r="AE49" i="25"/>
  <c r="AA49" i="25"/>
  <c r="AA51" i="25"/>
  <c r="Z51" i="25"/>
  <c r="Z49" i="25"/>
  <c r="AS51" i="25"/>
  <c r="AS49" i="25"/>
  <c r="AN51" i="25"/>
  <c r="AN49" i="25"/>
  <c r="AJ51" i="25"/>
  <c r="AJ49" i="25"/>
  <c r="AW51" i="25"/>
  <c r="AW49" i="25"/>
  <c r="BA51" i="25"/>
  <c r="BA49" i="25"/>
  <c r="BL51" i="25"/>
  <c r="BL49" i="25"/>
  <c r="BR51" i="25"/>
  <c r="BR49" i="25"/>
  <c r="CA51" i="25"/>
  <c r="CA49" i="25"/>
  <c r="CB51" i="25"/>
  <c r="CB49" i="25"/>
  <c r="CQ51" i="25"/>
  <c r="CQ49" i="25"/>
  <c r="CR51" i="25"/>
  <c r="CR49" i="25"/>
  <c r="CS55" i="25"/>
  <c r="C18" i="31"/>
  <c r="D18" i="31"/>
  <c r="CS47" i="25"/>
  <c r="CS45" i="25"/>
  <c r="CS48" i="25"/>
  <c r="CS54" i="25"/>
  <c r="CS46" i="25"/>
  <c r="CS53" i="25"/>
  <c r="CS44" i="25"/>
  <c r="CS52" i="25"/>
  <c r="CL45" i="25"/>
  <c r="CR47" i="25"/>
  <c r="CM47" i="25"/>
  <c r="CO52" i="25"/>
  <c r="CP47" i="25"/>
  <c r="CM44" i="25"/>
  <c r="CN47" i="25"/>
  <c r="CR52" i="25"/>
  <c r="CM46" i="25"/>
  <c r="CR48" i="25"/>
  <c r="CR45" i="25"/>
  <c r="F5" i="31"/>
  <c r="F13" i="31"/>
  <c r="F16" i="31"/>
  <c r="E14" i="14"/>
  <c r="E17" i="14"/>
  <c r="E20" i="22"/>
  <c r="E17" i="21"/>
  <c r="F4" i="31"/>
  <c r="G11" i="31"/>
  <c r="G7" i="31"/>
  <c r="H9" i="31"/>
  <c r="E11" i="32"/>
  <c r="CL44" i="25"/>
  <c r="CM52" i="25"/>
  <c r="CM45" i="25"/>
  <c r="CR53" i="25"/>
  <c r="CR46" i="25"/>
  <c r="F6" i="31"/>
  <c r="CM48" i="25"/>
  <c r="E12" i="32"/>
  <c r="E12" i="24"/>
  <c r="F8" i="31"/>
  <c r="F19" i="31"/>
  <c r="G6" i="31"/>
  <c r="F9" i="31"/>
  <c r="G13" i="31"/>
  <c r="E9" i="32"/>
  <c r="CL53" i="25"/>
  <c r="CM54" i="25"/>
  <c r="CO45" i="25"/>
  <c r="CQ38" i="25"/>
  <c r="CR38" i="25" s="1"/>
  <c r="CS38" i="25" s="1"/>
  <c r="CT38" i="25" s="1"/>
  <c r="CU38" i="25" s="1"/>
  <c r="CV38" i="25" s="1"/>
  <c r="CW38" i="25" s="1"/>
  <c r="CX38" i="25" s="1"/>
  <c r="CY38" i="25" s="1"/>
  <c r="CZ38" i="25" s="1"/>
  <c r="DA38" i="25" s="1"/>
  <c r="DB38" i="25" s="1"/>
  <c r="DC38" i="25" s="1"/>
  <c r="DD38" i="25" s="1"/>
  <c r="DE38" i="25" s="1"/>
  <c r="DF38" i="25" s="1"/>
  <c r="DG38" i="25" s="1"/>
  <c r="DH38" i="25" s="1"/>
  <c r="DI38" i="25" s="1"/>
  <c r="DJ38" i="25" s="1"/>
  <c r="DK38" i="25" s="1"/>
  <c r="DL38" i="25" s="1"/>
  <c r="DM38" i="25" s="1"/>
  <c r="DN38" i="25" s="1"/>
  <c r="DO38" i="25" s="1"/>
  <c r="DP38" i="25" s="1"/>
  <c r="DQ38" i="25" s="1"/>
  <c r="DR38" i="25" s="1"/>
  <c r="DS38" i="25" s="1"/>
  <c r="DT38" i="25" s="1"/>
  <c r="DU38" i="25" s="1"/>
  <c r="DV38" i="25" s="1"/>
  <c r="DW38" i="25" s="1"/>
  <c r="DX38" i="25" s="1"/>
  <c r="DY38" i="25" s="1"/>
  <c r="DZ38" i="25" s="1"/>
  <c r="EA38" i="25" s="1"/>
  <c r="EB38" i="25" s="1"/>
  <c r="EC38" i="25" s="1"/>
  <c r="ED38" i="25" s="1"/>
  <c r="EE38" i="25" s="1"/>
  <c r="EF38" i="25" s="1"/>
  <c r="EG38" i="25" s="1"/>
  <c r="EH38" i="25" s="1"/>
  <c r="EI38" i="25" s="1"/>
  <c r="EJ38" i="25" s="1"/>
  <c r="EK38" i="25" s="1"/>
  <c r="EL38" i="25" s="1"/>
  <c r="EM38" i="25" s="1"/>
  <c r="EN38" i="25" s="1"/>
  <c r="EO38" i="25" s="1"/>
  <c r="EP38" i="25" s="1"/>
  <c r="EQ38" i="25" s="1"/>
  <c r="ER38" i="25" s="1"/>
  <c r="ES38" i="25" s="1"/>
  <c r="ET38" i="25" s="1"/>
  <c r="EU38" i="25" s="1"/>
  <c r="EV38" i="25" s="1"/>
  <c r="EW38" i="25" s="1"/>
  <c r="EX38" i="25" s="1"/>
  <c r="EY38" i="25" s="1"/>
  <c r="EZ38" i="25" s="1"/>
  <c r="FA38" i="25" s="1"/>
  <c r="FB38" i="25" s="1"/>
  <c r="FC38" i="25" s="1"/>
  <c r="FD38" i="25" s="1"/>
  <c r="FE38" i="25" s="1"/>
  <c r="FF38" i="25" s="1"/>
  <c r="FG38" i="25" s="1"/>
  <c r="FH38" i="25" s="1"/>
  <c r="FI38" i="25" s="1"/>
  <c r="FJ38" i="25" s="1"/>
  <c r="FK38" i="25" s="1"/>
  <c r="FL38" i="25" s="1"/>
  <c r="FM38" i="25" s="1"/>
  <c r="FN38" i="25" s="1"/>
  <c r="FO38" i="25" s="1"/>
  <c r="FP38" i="25" s="1"/>
  <c r="FQ38" i="25" s="1"/>
  <c r="FR38" i="25" s="1"/>
  <c r="FS38" i="25" s="1"/>
  <c r="CR55" i="25"/>
  <c r="CR44" i="25"/>
  <c r="H7" i="31"/>
  <c r="F7" i="31"/>
  <c r="CH46" i="25"/>
  <c r="CM55" i="25"/>
  <c r="CN46" i="25"/>
  <c r="E8" i="32"/>
  <c r="H6" i="31"/>
  <c r="G9" i="31"/>
  <c r="H13" i="31"/>
  <c r="E14" i="32"/>
  <c r="E7" i="32"/>
  <c r="CM53" i="25"/>
  <c r="CN54" i="25"/>
  <c r="CP54" i="25"/>
  <c r="CR54" i="25"/>
  <c r="CQ44" i="25"/>
  <c r="CQ47" i="25"/>
  <c r="CQ52" i="25"/>
  <c r="CQ45" i="25"/>
  <c r="CQ53" i="25"/>
  <c r="CQ46" i="25"/>
  <c r="CQ54" i="25"/>
  <c r="CQ55" i="25"/>
  <c r="CQ48" i="25"/>
  <c r="CP46" i="25"/>
  <c r="CP55" i="25"/>
  <c r="CP48" i="25"/>
  <c r="CP44" i="25"/>
  <c r="CP52" i="25"/>
  <c r="CP45" i="25"/>
  <c r="CP53" i="25"/>
  <c r="CO53" i="25"/>
  <c r="CO46" i="25"/>
  <c r="CO54" i="25"/>
  <c r="CO47" i="25"/>
  <c r="CO55" i="25"/>
  <c r="CO48" i="25"/>
  <c r="CO44" i="25"/>
  <c r="CN55" i="25"/>
  <c r="CN48" i="25"/>
  <c r="CN44" i="25"/>
  <c r="CN52" i="25"/>
  <c r="CN45" i="25"/>
  <c r="CN53" i="25"/>
  <c r="CL54" i="25"/>
  <c r="CL47" i="25"/>
  <c r="CJ44" i="25"/>
  <c r="CK46" i="25"/>
  <c r="CL46" i="25"/>
  <c r="CJ46" i="25"/>
  <c r="CJ55" i="25"/>
  <c r="CL55" i="25"/>
  <c r="CL48" i="25"/>
  <c r="CJ53" i="25"/>
  <c r="CJ48" i="25"/>
  <c r="CK45" i="25"/>
  <c r="CL52" i="25"/>
  <c r="AO46" i="25"/>
  <c r="CF44" i="25"/>
  <c r="CK54" i="25"/>
  <c r="CK47" i="25"/>
  <c r="CH53" i="25"/>
  <c r="CI52" i="25"/>
  <c r="CK55" i="25"/>
  <c r="CK48" i="25"/>
  <c r="CK44" i="25"/>
  <c r="CK52" i="25"/>
  <c r="CI45" i="25"/>
  <c r="CK53" i="25"/>
  <c r="AJ45" i="25"/>
  <c r="BA48" i="25"/>
  <c r="CJ47" i="25"/>
  <c r="CH45" i="25"/>
  <c r="CJ52" i="25"/>
  <c r="CJ45" i="25"/>
  <c r="CJ54" i="25"/>
  <c r="CF47" i="25"/>
  <c r="CG44" i="25"/>
  <c r="CF48" i="25"/>
  <c r="CH54" i="25"/>
  <c r="CH47" i="25"/>
  <c r="CI47" i="25"/>
  <c r="BA54" i="25"/>
  <c r="AJ52" i="25"/>
  <c r="BA52" i="25"/>
  <c r="BY48" i="25"/>
  <c r="BZ46" i="25"/>
  <c r="CB46" i="25"/>
  <c r="CD46" i="25"/>
  <c r="CF55" i="25"/>
  <c r="CH55" i="25"/>
  <c r="CH48" i="25"/>
  <c r="CH44" i="25"/>
  <c r="G55" i="25"/>
  <c r="AJ55" i="25"/>
  <c r="CH52" i="25"/>
  <c r="CI53" i="25"/>
  <c r="CI46" i="25"/>
  <c r="CI55" i="25"/>
  <c r="CI48" i="25"/>
  <c r="CI44" i="25"/>
  <c r="CI54" i="25"/>
  <c r="CG52" i="25"/>
  <c r="CG45" i="25"/>
  <c r="BA45" i="25"/>
  <c r="AJ46" i="25"/>
  <c r="J47" i="25"/>
  <c r="CF52" i="25"/>
  <c r="CF45" i="25"/>
  <c r="CG53" i="25"/>
  <c r="CG46" i="25"/>
  <c r="BA53" i="25"/>
  <c r="CF53" i="25"/>
  <c r="CF46" i="25"/>
  <c r="CG54" i="25"/>
  <c r="CG47" i="25"/>
  <c r="F45" i="25"/>
  <c r="AJ53" i="25"/>
  <c r="AB44" i="25"/>
  <c r="AA53" i="25"/>
  <c r="AG47" i="25"/>
  <c r="AN45" i="25"/>
  <c r="AX48" i="25"/>
  <c r="BF53" i="25"/>
  <c r="BG54" i="25"/>
  <c r="BI53" i="25"/>
  <c r="BJ46" i="25"/>
  <c r="BK46" i="25"/>
  <c r="BL52" i="25"/>
  <c r="BM55" i="25"/>
  <c r="BN46" i="25"/>
  <c r="BP54" i="25"/>
  <c r="CF54" i="25"/>
  <c r="CG55" i="25"/>
  <c r="CG48" i="25"/>
  <c r="N48" i="25"/>
  <c r="H55" i="25"/>
  <c r="S46" i="25"/>
  <c r="X47" i="25"/>
  <c r="AC47" i="25"/>
  <c r="AJ44" i="25"/>
  <c r="BA47" i="25"/>
  <c r="AZ45" i="25"/>
  <c r="BQ54" i="25"/>
  <c r="BU54" i="25"/>
  <c r="CC52" i="25"/>
  <c r="CD45" i="25"/>
  <c r="R48" i="25"/>
  <c r="M47" i="25"/>
  <c r="P53" i="25"/>
  <c r="AM54" i="25"/>
  <c r="AV48" i="25"/>
  <c r="AZ53" i="25"/>
  <c r="AW46" i="25"/>
  <c r="BB52" i="25"/>
  <c r="BC45" i="25"/>
  <c r="BE45" i="25"/>
  <c r="BH47" i="25"/>
  <c r="BO48" i="25"/>
  <c r="BT55" i="25"/>
  <c r="BU45" i="25"/>
  <c r="CE45" i="25"/>
  <c r="CE53" i="25"/>
  <c r="CE47" i="25"/>
  <c r="CE54" i="25"/>
  <c r="CE55" i="25"/>
  <c r="CE48" i="25"/>
  <c r="CE44" i="25"/>
  <c r="CE46" i="25"/>
  <c r="E8" i="34"/>
  <c r="CE52" i="25"/>
  <c r="E6" i="34"/>
  <c r="E9" i="34"/>
  <c r="E12" i="34"/>
  <c r="E11" i="34"/>
  <c r="E7" i="34"/>
  <c r="E10" i="34"/>
  <c r="H45" i="25"/>
  <c r="I45" i="25"/>
  <c r="T45" i="25"/>
  <c r="P54" i="25"/>
  <c r="L45" i="25"/>
  <c r="S44" i="25"/>
  <c r="O46" i="25"/>
  <c r="K55" i="25"/>
  <c r="Q45" i="25"/>
  <c r="AA45" i="25"/>
  <c r="CD54" i="25"/>
  <c r="CD47" i="25"/>
  <c r="P48" i="25"/>
  <c r="H46" i="25"/>
  <c r="BA44" i="25"/>
  <c r="BA46" i="25"/>
  <c r="AJ47" i="25"/>
  <c r="AJ54" i="25"/>
  <c r="AJ48" i="25"/>
  <c r="F47" i="25"/>
  <c r="AA44" i="25"/>
  <c r="BJ48" i="25"/>
  <c r="BA55" i="25"/>
  <c r="BM54" i="25"/>
  <c r="U54" i="25"/>
  <c r="V44" i="25"/>
  <c r="X45" i="25"/>
  <c r="W54" i="25"/>
  <c r="CC45" i="25"/>
  <c r="CD55" i="25"/>
  <c r="CD48" i="25"/>
  <c r="CD44" i="25"/>
  <c r="AF48" i="25"/>
  <c r="AR52" i="25"/>
  <c r="AP54" i="25"/>
  <c r="AU47" i="25"/>
  <c r="BD44" i="25"/>
  <c r="BQ44" i="25"/>
  <c r="BR54" i="25"/>
  <c r="BO55" i="25"/>
  <c r="BN52" i="25"/>
  <c r="AA48" i="25"/>
  <c r="AE46" i="25"/>
  <c r="Z46" i="25"/>
  <c r="AC53" i="25"/>
  <c r="AB47" i="25"/>
  <c r="BS44" i="25"/>
  <c r="BT45" i="25"/>
  <c r="BW53" i="25"/>
  <c r="BX52" i="25"/>
  <c r="BY46" i="25"/>
  <c r="BZ45" i="25"/>
  <c r="CA54" i="25"/>
  <c r="CB48" i="25"/>
  <c r="CD52" i="25"/>
  <c r="BV48" i="25"/>
  <c r="CD53" i="25"/>
  <c r="AD52" i="25"/>
  <c r="AC55" i="25"/>
  <c r="AI47" i="25"/>
  <c r="AO55" i="25"/>
  <c r="K45" i="25"/>
  <c r="AA54" i="25"/>
  <c r="BZ44" i="25"/>
  <c r="V53" i="25"/>
  <c r="X46" i="25"/>
  <c r="BU47" i="25"/>
  <c r="AX45" i="25"/>
  <c r="AA47" i="25"/>
  <c r="O55" i="25"/>
  <c r="BZ52" i="25"/>
  <c r="AE45" i="25"/>
  <c r="BS46" i="25"/>
  <c r="I53" i="25"/>
  <c r="V46" i="25"/>
  <c r="U53" i="25"/>
  <c r="C5" i="31"/>
  <c r="K5" i="31" s="1"/>
  <c r="BV53" i="25"/>
  <c r="BR53" i="25"/>
  <c r="AR46" i="25"/>
  <c r="CA48" i="25"/>
  <c r="O48" i="25"/>
  <c r="BP55" i="25"/>
  <c r="J52" i="25"/>
  <c r="D9" i="31"/>
  <c r="Y47" i="25"/>
  <c r="AM46" i="25"/>
  <c r="AL45" i="25"/>
  <c r="AT46" i="25"/>
  <c r="AK46" i="25"/>
  <c r="AE44" i="25"/>
  <c r="AE47" i="25"/>
  <c r="BU46" i="25"/>
  <c r="AK55" i="25"/>
  <c r="AA46" i="25"/>
  <c r="BQ48" i="25"/>
  <c r="H47" i="25"/>
  <c r="BQ45" i="25"/>
  <c r="AA55" i="25"/>
  <c r="U55" i="25"/>
  <c r="BU48" i="25"/>
  <c r="AT53" i="25"/>
  <c r="AA52" i="25"/>
  <c r="B14" i="31"/>
  <c r="AF45" i="25"/>
  <c r="S52" i="25"/>
  <c r="BI48" i="25"/>
  <c r="K54" i="25"/>
  <c r="BE53" i="25"/>
  <c r="C6" i="31"/>
  <c r="Q55" i="25"/>
  <c r="W44" i="25"/>
  <c r="V54" i="25"/>
  <c r="AD54" i="25"/>
  <c r="D13" i="31"/>
  <c r="AC48" i="25"/>
  <c r="B12" i="31"/>
  <c r="C4" i="31"/>
  <c r="K4" i="31" s="1"/>
  <c r="AH53" i="25"/>
  <c r="AL46" i="25"/>
  <c r="BT47" i="25"/>
  <c r="BK53" i="25"/>
  <c r="BC46" i="25"/>
  <c r="T44" i="25"/>
  <c r="P46" i="25"/>
  <c r="D15" i="31"/>
  <c r="R46" i="25"/>
  <c r="N45" i="25"/>
  <c r="X54" i="25"/>
  <c r="BX47" i="25"/>
  <c r="D17" i="31"/>
  <c r="L17" i="31" s="1"/>
  <c r="D8" i="31"/>
  <c r="L8" i="31" s="1"/>
  <c r="C8" i="31"/>
  <c r="K8" i="31" s="1"/>
  <c r="I52" i="25"/>
  <c r="I46" i="25"/>
  <c r="I44" i="25"/>
  <c r="I47" i="25"/>
  <c r="I54" i="25"/>
  <c r="C12" i="31"/>
  <c r="K12" i="31" s="1"/>
  <c r="K44" i="25"/>
  <c r="K52" i="25"/>
  <c r="K47" i="25"/>
  <c r="K46" i="25"/>
  <c r="K48" i="25"/>
  <c r="P44" i="25"/>
  <c r="P55" i="25"/>
  <c r="P45" i="25"/>
  <c r="P47" i="25"/>
  <c r="D10" i="31"/>
  <c r="L47" i="25"/>
  <c r="L44" i="25"/>
  <c r="L46" i="25"/>
  <c r="L54" i="25"/>
  <c r="S45" i="25"/>
  <c r="S48" i="25"/>
  <c r="S53" i="25"/>
  <c r="S55" i="25"/>
  <c r="S54" i="25"/>
  <c r="M52" i="25"/>
  <c r="M44" i="25"/>
  <c r="M48" i="25"/>
  <c r="M55" i="25"/>
  <c r="M53" i="25"/>
  <c r="M54" i="25"/>
  <c r="M45" i="25"/>
  <c r="M46" i="25"/>
  <c r="D16" i="31"/>
  <c r="C16" i="31"/>
  <c r="AB53" i="25"/>
  <c r="AB46" i="25"/>
  <c r="AB48" i="25"/>
  <c r="AB45" i="25"/>
  <c r="AB55" i="25"/>
  <c r="AB52" i="25"/>
  <c r="AB54" i="25"/>
  <c r="Y45" i="25"/>
  <c r="Y46" i="25"/>
  <c r="Y54" i="25"/>
  <c r="Y48" i="25"/>
  <c r="Y53" i="25"/>
  <c r="Y55" i="25"/>
  <c r="Y44" i="25"/>
  <c r="AE55" i="25"/>
  <c r="AE48" i="25"/>
  <c r="AE54" i="25"/>
  <c r="AE52" i="25"/>
  <c r="BQ46" i="25"/>
  <c r="BQ47" i="25"/>
  <c r="BQ53" i="25"/>
  <c r="BQ55" i="25"/>
  <c r="BQ52" i="25"/>
  <c r="BR44" i="25"/>
  <c r="BR55" i="25"/>
  <c r="BR52" i="25"/>
  <c r="BR48" i="25"/>
  <c r="BR46" i="25"/>
  <c r="BR47" i="25"/>
  <c r="BR45" i="25"/>
  <c r="BS45" i="25"/>
  <c r="BS55" i="25"/>
  <c r="BS53" i="25"/>
  <c r="BS52" i="25"/>
  <c r="BS54" i="25"/>
  <c r="BS48" i="25"/>
  <c r="BS47" i="25"/>
  <c r="BT48" i="25"/>
  <c r="BT44" i="25"/>
  <c r="BT53" i="25"/>
  <c r="BT46" i="25"/>
  <c r="BT52" i="25"/>
  <c r="BT54" i="25"/>
  <c r="BV52" i="25"/>
  <c r="BV54" i="25"/>
  <c r="BV55" i="25"/>
  <c r="BV47" i="25"/>
  <c r="BV45" i="25"/>
  <c r="BV44" i="25"/>
  <c r="BU53" i="25"/>
  <c r="BU55" i="25"/>
  <c r="BU44" i="25"/>
  <c r="BU52" i="25"/>
  <c r="D7" i="31"/>
  <c r="AT44" i="25"/>
  <c r="AL44" i="25"/>
  <c r="AN46" i="25"/>
  <c r="C13" i="31"/>
  <c r="AD55" i="25"/>
  <c r="N47" i="25"/>
  <c r="D19" i="31"/>
  <c r="L19" i="31" s="1"/>
  <c r="Y52" i="25"/>
  <c r="J45" i="25"/>
  <c r="BH44" i="25"/>
  <c r="AV53" i="25"/>
  <c r="BH54" i="25"/>
  <c r="AN48" i="25"/>
  <c r="N52" i="25"/>
  <c r="BH52" i="25"/>
  <c r="AI45" i="25"/>
  <c r="T47" i="25"/>
  <c r="P52" i="25"/>
  <c r="S47" i="25"/>
  <c r="AF53" i="25"/>
  <c r="BV46" i="25"/>
  <c r="CC46" i="25"/>
  <c r="AG45" i="25"/>
  <c r="AG53" i="25"/>
  <c r="AG44" i="25"/>
  <c r="AG55" i="25"/>
  <c r="AG48" i="25"/>
  <c r="AG46" i="25"/>
  <c r="AM47" i="25"/>
  <c r="AM48" i="25"/>
  <c r="AM55" i="25"/>
  <c r="AM45" i="25"/>
  <c r="AM44" i="25"/>
  <c r="AH48" i="25"/>
  <c r="AH52" i="25"/>
  <c r="AH47" i="25"/>
  <c r="AH54" i="25"/>
  <c r="AT54" i="25"/>
  <c r="AT48" i="25"/>
  <c r="AT52" i="25"/>
  <c r="AT45" i="25"/>
  <c r="AT55" i="25"/>
  <c r="AO53" i="25"/>
  <c r="AO44" i="25"/>
  <c r="AO48" i="25"/>
  <c r="AO52" i="25"/>
  <c r="AO47" i="25"/>
  <c r="AK47" i="25"/>
  <c r="AK48" i="25"/>
  <c r="AK52" i="25"/>
  <c r="AK44" i="25"/>
  <c r="AK54" i="25"/>
  <c r="AX52" i="25"/>
  <c r="AX54" i="25"/>
  <c r="AX55" i="25"/>
  <c r="AX46" i="25"/>
  <c r="AX53" i="25"/>
  <c r="AV46" i="25"/>
  <c r="AV54" i="25"/>
  <c r="AV55" i="25"/>
  <c r="AV45" i="25"/>
  <c r="AV44" i="25"/>
  <c r="AV52" i="25"/>
  <c r="AW55" i="25"/>
  <c r="AW44" i="25"/>
  <c r="AW48" i="25"/>
  <c r="AW54" i="25"/>
  <c r="AW45" i="25"/>
  <c r="AW53" i="25"/>
  <c r="AW47" i="25"/>
  <c r="BB55" i="25"/>
  <c r="BB44" i="25"/>
  <c r="BB46" i="25"/>
  <c r="BB47" i="25"/>
  <c r="BB53" i="25"/>
  <c r="BB45" i="25"/>
  <c r="BB54" i="25"/>
  <c r="BD45" i="25"/>
  <c r="BD53" i="25"/>
  <c r="BD55" i="25"/>
  <c r="BD54" i="25"/>
  <c r="BD47" i="25"/>
  <c r="BD46" i="25"/>
  <c r="BD52" i="25"/>
  <c r="BF46" i="25"/>
  <c r="BF52" i="25"/>
  <c r="BF45" i="25"/>
  <c r="BF48" i="25"/>
  <c r="BF47" i="25"/>
  <c r="BF54" i="25"/>
  <c r="BF44" i="25"/>
  <c r="BI54" i="25"/>
  <c r="BI47" i="25"/>
  <c r="BI55" i="25"/>
  <c r="BI46" i="25"/>
  <c r="BI45" i="25"/>
  <c r="BI52" i="25"/>
  <c r="BI44" i="25"/>
  <c r="BW54" i="25"/>
  <c r="BW46" i="25"/>
  <c r="BW48" i="25"/>
  <c r="BW55" i="25"/>
  <c r="BW44" i="25"/>
  <c r="BW45" i="25"/>
  <c r="BW52" i="25"/>
  <c r="BW47" i="25"/>
  <c r="F52" i="25"/>
  <c r="F55" i="25"/>
  <c r="F53" i="25"/>
  <c r="F46" i="25"/>
  <c r="F54" i="25"/>
  <c r="D5" i="31"/>
  <c r="L5" i="31" s="1"/>
  <c r="C9" i="31"/>
  <c r="G47" i="25"/>
  <c r="G48" i="25"/>
  <c r="G52" i="25"/>
  <c r="G54" i="25"/>
  <c r="G53" i="25"/>
  <c r="C7" i="31"/>
  <c r="G46" i="25"/>
  <c r="G45" i="25"/>
  <c r="G44" i="25"/>
  <c r="N53" i="25"/>
  <c r="N54" i="25"/>
  <c r="N46" i="25"/>
  <c r="N55" i="25"/>
  <c r="N44" i="25"/>
  <c r="R47" i="25"/>
  <c r="R45" i="25"/>
  <c r="R44" i="25"/>
  <c r="R54" i="25"/>
  <c r="R55" i="25"/>
  <c r="R53" i="25"/>
  <c r="W52" i="25"/>
  <c r="W53" i="25"/>
  <c r="W47" i="25"/>
  <c r="W55" i="25"/>
  <c r="W48" i="25"/>
  <c r="W45" i="25"/>
  <c r="W46" i="25"/>
  <c r="V47" i="25"/>
  <c r="V48" i="25"/>
  <c r="V55" i="25"/>
  <c r="V45" i="25"/>
  <c r="V52" i="25"/>
  <c r="AD48" i="25"/>
  <c r="AD45" i="25"/>
  <c r="AD46" i="25"/>
  <c r="AD53" i="25"/>
  <c r="AD47" i="25"/>
  <c r="AD44" i="25"/>
  <c r="BJ52" i="25"/>
  <c r="BJ54" i="25"/>
  <c r="BJ45" i="25"/>
  <c r="BJ55" i="25"/>
  <c r="BJ53" i="25"/>
  <c r="BJ47" i="25"/>
  <c r="BJ44" i="25"/>
  <c r="BK52" i="25"/>
  <c r="BK44" i="25"/>
  <c r="BK47" i="25"/>
  <c r="BK55" i="25"/>
  <c r="BK54" i="25"/>
  <c r="BK45" i="25"/>
  <c r="BK48" i="25"/>
  <c r="BL46" i="25"/>
  <c r="BL44" i="25"/>
  <c r="BL47" i="25"/>
  <c r="BL48" i="25"/>
  <c r="BL53" i="25"/>
  <c r="BL54" i="25"/>
  <c r="BL45" i="25"/>
  <c r="BL55" i="25"/>
  <c r="BM52" i="25"/>
  <c r="BM45" i="25"/>
  <c r="BM44" i="25"/>
  <c r="BM53" i="25"/>
  <c r="BM48" i="25"/>
  <c r="BM47" i="25"/>
  <c r="BM46" i="25"/>
  <c r="BN45" i="25"/>
  <c r="BN48" i="25"/>
  <c r="BN44" i="25"/>
  <c r="BN54" i="25"/>
  <c r="BN55" i="25"/>
  <c r="BN47" i="25"/>
  <c r="BN53" i="25"/>
  <c r="BO46" i="25"/>
  <c r="BO53" i="25"/>
  <c r="BO45" i="25"/>
  <c r="BO44" i="25"/>
  <c r="BO47" i="25"/>
  <c r="BO54" i="25"/>
  <c r="BO52" i="25"/>
  <c r="BP53" i="25"/>
  <c r="BP52" i="25"/>
  <c r="BP47" i="25"/>
  <c r="BP45" i="25"/>
  <c r="BP48" i="25"/>
  <c r="BP46" i="25"/>
  <c r="BP44" i="25"/>
  <c r="BX55" i="25"/>
  <c r="BX53" i="25"/>
  <c r="BX54" i="25"/>
  <c r="BX45" i="25"/>
  <c r="BX46" i="25"/>
  <c r="BY44" i="25"/>
  <c r="BY45" i="25"/>
  <c r="BY55" i="25"/>
  <c r="BY53" i="25"/>
  <c r="BY47" i="25"/>
  <c r="BY52" i="25"/>
  <c r="BY54" i="25"/>
  <c r="AK45" i="25"/>
  <c r="D4" i="31"/>
  <c r="L4" i="31" s="1"/>
  <c r="D6" i="31"/>
  <c r="R52" i="25"/>
  <c r="BF55" i="25"/>
  <c r="AU46" i="25"/>
  <c r="AX44" i="25"/>
  <c r="AH46" i="25"/>
  <c r="J46" i="25"/>
  <c r="AH45" i="25"/>
  <c r="I48" i="25"/>
  <c r="L53" i="25"/>
  <c r="Q52" i="25"/>
  <c r="Q46" i="25"/>
  <c r="Q48" i="25"/>
  <c r="Q44" i="25"/>
  <c r="Q53" i="25"/>
  <c r="Q54" i="25"/>
  <c r="J55" i="25"/>
  <c r="J54" i="25"/>
  <c r="J53" i="25"/>
  <c r="J48" i="25"/>
  <c r="J44" i="25"/>
  <c r="T53" i="25"/>
  <c r="T48" i="25"/>
  <c r="T54" i="25"/>
  <c r="T52" i="25"/>
  <c r="T55" i="25"/>
  <c r="T46" i="25"/>
  <c r="Z53" i="25"/>
  <c r="Z55" i="25"/>
  <c r="Z52" i="25"/>
  <c r="Z44" i="25"/>
  <c r="Z45" i="25"/>
  <c r="AC52" i="25"/>
  <c r="AC45" i="25"/>
  <c r="AC44" i="25"/>
  <c r="AC54" i="25"/>
  <c r="AC46" i="25"/>
  <c r="AF55" i="25"/>
  <c r="D14" i="31"/>
  <c r="AF47" i="25"/>
  <c r="AF46" i="25"/>
  <c r="C14" i="31"/>
  <c r="AF54" i="25"/>
  <c r="AF52" i="25"/>
  <c r="AS45" i="25"/>
  <c r="AS53" i="25"/>
  <c r="AS48" i="25"/>
  <c r="AS47" i="25"/>
  <c r="AS44" i="25"/>
  <c r="AS54" i="25"/>
  <c r="AS55" i="25"/>
  <c r="AS52" i="25"/>
  <c r="AN55" i="25"/>
  <c r="AN54" i="25"/>
  <c r="AN52" i="25"/>
  <c r="AN47" i="25"/>
  <c r="AN53" i="25"/>
  <c r="AR55" i="25"/>
  <c r="AR44" i="25"/>
  <c r="AR53" i="25"/>
  <c r="AR47" i="25"/>
  <c r="AR45" i="25"/>
  <c r="AR54" i="25"/>
  <c r="AR48" i="25"/>
  <c r="AI48" i="25"/>
  <c r="AI54" i="25"/>
  <c r="AI52" i="25"/>
  <c r="AL54" i="25"/>
  <c r="AL48" i="25"/>
  <c r="AL47" i="25"/>
  <c r="AL53" i="25"/>
  <c r="AL55" i="25"/>
  <c r="AL52" i="25"/>
  <c r="AP52" i="25"/>
  <c r="AP55" i="25"/>
  <c r="AP45" i="25"/>
  <c r="AP53" i="25"/>
  <c r="AP47" i="25"/>
  <c r="AQ55" i="25"/>
  <c r="AQ48" i="25"/>
  <c r="AQ53" i="25"/>
  <c r="AQ47" i="25"/>
  <c r="AQ46" i="25"/>
  <c r="AQ54" i="25"/>
  <c r="AQ45" i="25"/>
  <c r="AZ48" i="25"/>
  <c r="AZ55" i="25"/>
  <c r="AZ44" i="25"/>
  <c r="AZ47" i="25"/>
  <c r="AZ52" i="25"/>
  <c r="AZ54" i="25"/>
  <c r="AZ46" i="25"/>
  <c r="AU45" i="25"/>
  <c r="AU44" i="25"/>
  <c r="AU55" i="25"/>
  <c r="AU53" i="25"/>
  <c r="AU52" i="25"/>
  <c r="AU48" i="25"/>
  <c r="AY48" i="25"/>
  <c r="AY54" i="25"/>
  <c r="AY53" i="25"/>
  <c r="AY45" i="25"/>
  <c r="AY46" i="25"/>
  <c r="AY55" i="25"/>
  <c r="AY44" i="25"/>
  <c r="AY52" i="25"/>
  <c r="BC54" i="25"/>
  <c r="BC55" i="25"/>
  <c r="BC47" i="25"/>
  <c r="BC48" i="25"/>
  <c r="BC44" i="25"/>
  <c r="BC53" i="25"/>
  <c r="BC52" i="25"/>
  <c r="BE44" i="25"/>
  <c r="BE47" i="25"/>
  <c r="BE48" i="25"/>
  <c r="BE55" i="25"/>
  <c r="BE54" i="25"/>
  <c r="BE46" i="25"/>
  <c r="BE52" i="25"/>
  <c r="BG47" i="25"/>
  <c r="BG44" i="25"/>
  <c r="BG53" i="25"/>
  <c r="BG48" i="25"/>
  <c r="BG52" i="25"/>
  <c r="BG45" i="25"/>
  <c r="BG55" i="25"/>
  <c r="BH53" i="25"/>
  <c r="BH55" i="25"/>
  <c r="BH46" i="25"/>
  <c r="BH45" i="25"/>
  <c r="BH48" i="25"/>
  <c r="D11" i="31"/>
  <c r="C11" i="31"/>
  <c r="H53" i="25"/>
  <c r="H54" i="25"/>
  <c r="H44" i="25"/>
  <c r="H48" i="25"/>
  <c r="H52" i="25"/>
  <c r="O53" i="25"/>
  <c r="O54" i="25"/>
  <c r="O45" i="25"/>
  <c r="O52" i="25"/>
  <c r="O44" i="25"/>
  <c r="O47" i="25"/>
  <c r="U44" i="25"/>
  <c r="U45" i="25"/>
  <c r="U52" i="25"/>
  <c r="U46" i="25"/>
  <c r="U47" i="25"/>
  <c r="U48" i="25"/>
  <c r="X52" i="25"/>
  <c r="X48" i="25"/>
  <c r="X44" i="25"/>
  <c r="X55" i="25"/>
  <c r="X53" i="25"/>
  <c r="BZ54" i="25"/>
  <c r="BZ53" i="25"/>
  <c r="BZ48" i="25"/>
  <c r="BZ47" i="25"/>
  <c r="BZ55" i="25"/>
  <c r="CA47" i="25"/>
  <c r="CA53" i="25"/>
  <c r="CA52" i="25"/>
  <c r="CA44" i="25"/>
  <c r="CA45" i="25"/>
  <c r="CA55" i="25"/>
  <c r="CA46" i="25"/>
  <c r="CB53" i="25"/>
  <c r="CB55" i="25"/>
  <c r="CB44" i="25"/>
  <c r="CB54" i="25"/>
  <c r="CB45" i="25"/>
  <c r="CB47" i="25"/>
  <c r="Q47" i="25"/>
  <c r="Z48" i="25"/>
  <c r="AF44" i="25"/>
  <c r="BX44" i="25"/>
  <c r="AQ52" i="25"/>
  <c r="AT47" i="25"/>
  <c r="AP48" i="25"/>
  <c r="AI44" i="25"/>
  <c r="AM53" i="25"/>
  <c r="L55" i="25"/>
  <c r="Z54" i="25"/>
  <c r="BX48" i="25"/>
  <c r="AQ44" i="25"/>
  <c r="AK53" i="25"/>
  <c r="AO54" i="25"/>
  <c r="AP44" i="25"/>
  <c r="AH44" i="25"/>
  <c r="AI55" i="25"/>
  <c r="AM52" i="25"/>
  <c r="AN44" i="25"/>
  <c r="L48" i="25"/>
  <c r="L52" i="25"/>
  <c r="AG52" i="25"/>
  <c r="Z47" i="25"/>
  <c r="BG46" i="25"/>
  <c r="BD48" i="25"/>
  <c r="AW52" i="25"/>
  <c r="AY47" i="25"/>
  <c r="AV47" i="25"/>
  <c r="AI46" i="25"/>
  <c r="K53" i="25"/>
  <c r="BB48" i="25"/>
  <c r="AU54" i="25"/>
  <c r="AP46" i="25"/>
  <c r="AG54" i="25"/>
  <c r="I55" i="25"/>
  <c r="AI53" i="25"/>
  <c r="AX47" i="25"/>
  <c r="AS46" i="25"/>
  <c r="AO45" i="25"/>
  <c r="AH55" i="25"/>
  <c r="F44" i="25"/>
  <c r="C10" i="31"/>
  <c r="K10" i="31" s="1"/>
  <c r="C19" i="31"/>
  <c r="D12" i="31"/>
  <c r="L12" i="31" s="1"/>
  <c r="AE53" i="25"/>
  <c r="CB52" i="25"/>
  <c r="F48" i="25"/>
  <c r="CC54" i="25"/>
  <c r="CC47" i="25"/>
  <c r="C15" i="31"/>
  <c r="CC55" i="25"/>
  <c r="CC48" i="25"/>
  <c r="CC44" i="25"/>
  <c r="CC53" i="25"/>
  <c r="K18" i="31" l="1"/>
  <c r="K11" i="31"/>
  <c r="L15" i="31"/>
  <c r="K6" i="31"/>
  <c r="K7" i="31"/>
  <c r="L10" i="31"/>
  <c r="J12" i="31"/>
  <c r="K19" i="31"/>
  <c r="L14" i="31"/>
  <c r="L6" i="31"/>
  <c r="L16" i="31"/>
  <c r="K15" i="31"/>
  <c r="K9" i="31"/>
  <c r="L11" i="31"/>
  <c r="K14" i="31"/>
  <c r="K16" i="31"/>
  <c r="J14" i="31"/>
  <c r="L18" i="31"/>
  <c r="B16" i="31"/>
  <c r="J16" i="31" s="1"/>
  <c r="B17" i="31"/>
  <c r="J17" i="31" s="1"/>
  <c r="B19" i="31"/>
  <c r="J19" i="31" s="1"/>
  <c r="L13" i="31"/>
  <c r="K13" i="31"/>
  <c r="L7" i="31"/>
  <c r="L9" i="31"/>
  <c r="B11" i="31"/>
  <c r="J11" i="31" s="1"/>
  <c r="B13" i="31"/>
  <c r="J13" i="31" s="1"/>
  <c r="B6" i="31"/>
  <c r="J6" i="31" s="1"/>
  <c r="B10" i="31"/>
  <c r="J10" i="31" s="1"/>
  <c r="B18" i="31"/>
  <c r="J18" i="31" s="1"/>
  <c r="C17" i="31"/>
  <c r="K17" i="31" s="1"/>
  <c r="B7" i="31"/>
  <c r="J7" i="31" s="1"/>
  <c r="B5" i="31"/>
  <c r="J5" i="31" s="1"/>
  <c r="B4" i="31"/>
  <c r="J4" i="31" s="1"/>
  <c r="B15" i="31"/>
  <c r="J15" i="31" s="1"/>
  <c r="B9" i="31"/>
  <c r="J9" i="31" s="1"/>
  <c r="B8" i="31"/>
  <c r="J8" i="31" s="1"/>
</calcChain>
</file>

<file path=xl/sharedStrings.xml><?xml version="1.0" encoding="utf-8"?>
<sst xmlns="http://schemas.openxmlformats.org/spreadsheetml/2006/main" count="683" uniqueCount="81">
  <si>
    <t>Adamecz Péter</t>
  </si>
  <si>
    <t>Auth Henrik</t>
  </si>
  <si>
    <t>Bihari Vilmos</t>
  </si>
  <si>
    <t>Hardy Ilona</t>
  </si>
  <si>
    <t>Kádár Béla</t>
  </si>
  <si>
    <t>Kopits György</t>
  </si>
  <si>
    <t>Oblath Gábor</t>
  </si>
  <si>
    <t>Járai Zsigmond</t>
  </si>
  <si>
    <t>Szapáry György</t>
  </si>
  <si>
    <t>Bánfi Tamás</t>
  </si>
  <si>
    <t>Neményi Judit</t>
  </si>
  <si>
    <t>Csáki Csaba</t>
  </si>
  <si>
    <t>Bihari Péter</t>
  </si>
  <si>
    <t>Szavazatok az</t>
  </si>
  <si>
    <t>emelésre</t>
  </si>
  <si>
    <t>Szavazatok a</t>
  </si>
  <si>
    <t>Csökkentésre</t>
  </si>
  <si>
    <t>tartásra</t>
  </si>
  <si>
    <t>Üléseken</t>
  </si>
  <si>
    <t>résztvett</t>
  </si>
  <si>
    <t>Simor András</t>
  </si>
  <si>
    <t>Király Júlia</t>
  </si>
  <si>
    <t>Karvalits Ferenc</t>
  </si>
  <si>
    <t>Rendkívüli kamatdöntés. A jegyzőkönyv nem publikus.</t>
  </si>
  <si>
    <t>Jelölések</t>
  </si>
  <si>
    <t>Az összefoglalóban feltüntetett és a Monetáris Tanács kamat-meghatározó üléseiről készített, az MNB honlapján közétett rövidített jegyzőkönyvekben foglalt adatok közötti eltérés esetén a rövidített jegyzőkönyv az irányadó.</t>
  </si>
  <si>
    <t>Az összefoglaló a Magyar Nemzeti Bank Monetáris Tanácsának rövidített jegyzőkönyveiben publikált kamatdöntési statisztikákat tatalmazza idősoros formában.</t>
  </si>
  <si>
    <t xml:space="preserve">További információk: </t>
  </si>
  <si>
    <t>The summary contains the  voting records published in the minutes of the Magyar Nemzeti Bank's Monetary Council in time series format.</t>
  </si>
  <si>
    <t>Further information:</t>
  </si>
  <si>
    <t>Non-attributed voting records had been published until September 2005, and individual voting records has been published in the minutes since then.</t>
  </si>
  <si>
    <t>Emelés(Increased)</t>
  </si>
  <si>
    <t>Tartás (Maintained)</t>
  </si>
  <si>
    <t>Csökkentés (Reduced)</t>
  </si>
  <si>
    <t>Emelés (Increased)</t>
  </si>
  <si>
    <t>Nem volt MT tag a döntés időpontjában. (Was not a member of the Monetary Council.)</t>
  </si>
  <si>
    <t>Kamatdöntés (Interest rate decision)</t>
  </si>
  <si>
    <t>Jelen voltak az MT tagjai közül (The following members of the Monetary Council were present:):</t>
  </si>
  <si>
    <t>Nem vett részt az ülésen az MT tagjai közül (The following members of the Monetary Council were NOT present:):</t>
  </si>
  <si>
    <t>(Voted to increase)</t>
  </si>
  <si>
    <t>(Voted to reduce)</t>
  </si>
  <si>
    <t>(Voted to maintain)</t>
  </si>
  <si>
    <t>Meetings attended</t>
  </si>
  <si>
    <t>75 bázispontos kamatemelésre (75 basis point increase)</t>
  </si>
  <si>
    <t>100 bázispontos kamatemelésre (100 basis point increase)</t>
  </si>
  <si>
    <t>50 bázispontos kamatemelésrem (50 basis point increase)</t>
  </si>
  <si>
    <t>25 bázispontos kamatemelésre (25 basis point increase)</t>
  </si>
  <si>
    <t>Változatlan kamatszintre (Maintained)</t>
  </si>
  <si>
    <t>25 bázispontos kamatcsökkentés (25 basis point decrease)</t>
  </si>
  <si>
    <t>50 bázispontos kamatcsökkentés (50 basis point decrease)</t>
  </si>
  <si>
    <t>75 bázispontos kamatcsökkentés (75 basis point decrease)</t>
  </si>
  <si>
    <t>100 bázispontos kamatcsökkentés (75 basis point decrease)</t>
  </si>
  <si>
    <t>Dátum (Date)</t>
  </si>
  <si>
    <t>Dátum (date)</t>
  </si>
  <si>
    <t>Az MNB Monetáris Tanácsának kamatdöntései (Interest rate decisions of the MNB Monetary Council.)</t>
  </si>
  <si>
    <t>2005 szeptemberét megelőzően csak a szavazati arányok kerültek publikálásra, ezt követően a szavazatok már nevesített formában kerültek nyilvánosságra a rövidített jegyzőkönyvekben.</t>
  </si>
  <si>
    <t>ELLENŐRZÉS</t>
  </si>
  <si>
    <t>Jegybanki alapkamat (Base rate)</t>
  </si>
  <si>
    <t>Unschedueled interest rate decision. The minutes of the meeting has not been published.</t>
  </si>
  <si>
    <t>Szavazatok megoszlása  / Distribution of votes</t>
  </si>
  <si>
    <t>In case of any discrepancies between the time series data in this summary and the minutes of the Monetary Council's rate setting meetings published on the website of the MNB, the information in the minutes shall be referred as the official source of information.</t>
  </si>
  <si>
    <t>Cinkotai János</t>
  </si>
  <si>
    <t>Gerhardt Ferenc</t>
  </si>
  <si>
    <t>Jelenlegi tagok/ Actual members</t>
  </si>
  <si>
    <t>Kocziszky György</t>
  </si>
  <si>
    <t>MT tag volt, de nem vett részt az ülésen. (Was member of the Monetary Council, however was not present at the given meeting.)</t>
  </si>
  <si>
    <t>Balog Ádám</t>
  </si>
  <si>
    <t>Matolcsy György</t>
  </si>
  <si>
    <t>Pleschinger Gyula</t>
  </si>
  <si>
    <t>Kandrács Csaba</t>
  </si>
  <si>
    <t>Windisch László</t>
  </si>
  <si>
    <t>Bártfai - Mager Andrea</t>
  </si>
  <si>
    <t>Báger Gusztáv</t>
  </si>
  <si>
    <t>Nagy Márton István</t>
  </si>
  <si>
    <t>http://www.mnb.hu/en/monetary-policy/the-monetary-council</t>
  </si>
  <si>
    <t>http://www.mnb.hu/monetaris-politika/a-monetaris-tanacs</t>
  </si>
  <si>
    <t>Kardkovács Kolos</t>
  </si>
  <si>
    <t>Parragh Bianka</t>
  </si>
  <si>
    <t>csökkentésre</t>
  </si>
  <si>
    <t>Patai Mihály</t>
  </si>
  <si>
    <t>name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</si>
</sst>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ont>
    <font>
      <sz val="10"/>
      <name val="Arial"/>
      <family val="2"/>
      <charset val="238"/>
    </font>
    <font>
      <sz val="10"/>
      <color indexed="9"/>
      <name val="Arial"/>
      <family val="2"/>
    </font>
    <font>
      <sz val="10"/>
      <color indexed="8"/>
      <name val="Arial"/>
      <family val="2"/>
    </font>
    <font>
      <b/>
      <sz val="12"/>
      <name val="Arial"/>
      <family val="2"/>
    </font>
    <font>
      <sz val="9"/>
      <color indexed="9"/>
      <name val="Arial"/>
      <family val="2"/>
    </font>
    <font>
      <b/>
      <sz val="10"/>
      <name val="Arial"/>
      <family val="2"/>
    </font>
    <font>
      <sz val="10"/>
      <name val="Arial"/>
      <family val="2"/>
    </font>
    <font>
      <b/>
      <i/>
      <sz val="10"/>
      <name val="Arial"/>
      <family val="2"/>
    </font>
    <font>
      <sz val="10"/>
      <color indexed="9"/>
      <name val="Arial"/>
      <family val="2"/>
      <charset val="238"/>
    </font>
    <font>
      <sz val="8"/>
      <name val="Arial"/>
      <family val="2"/>
      <charset val="238"/>
    </font>
    <font>
      <b/>
      <sz val="10"/>
      <color indexed="8"/>
      <name val="Arial"/>
      <family val="2"/>
      <charset val="238"/>
    </font>
    <font>
      <i/>
      <sz val="10"/>
      <name val="Arial"/>
      <family val="2"/>
      <charset val="238"/>
    </font>
    <font>
      <sz val="10"/>
      <name val="Arial"/>
      <family val="2"/>
      <charset val="238"/>
    </font>
    <font>
      <b/>
      <sz val="10"/>
      <name val="Arial"/>
      <family val="2"/>
      <charset val="238"/>
    </font>
    <font>
      <u/>
      <sz val="10"/>
      <color theme="10"/>
      <name val="Arial"/>
      <family val="2"/>
      <charset val="238"/>
    </font>
    <font>
      <b/>
      <sz val="10"/>
      <color rgb="FF002060"/>
      <name val="Arial"/>
      <family val="2"/>
      <charset val="238"/>
    </font>
    <font>
      <sz val="9"/>
      <name val="Arial"/>
      <family val="2"/>
      <charset val="238"/>
    </font>
    <font>
      <b/>
      <sz val="10"/>
      <color theme="3" tint="-0.249977111117893"/>
      <name val="Arial"/>
      <family val="2"/>
      <charset val="238"/>
    </font>
    <font>
      <sz val="9"/>
      <color rgb="FFFFFFFF"/>
      <name val="Arial"/>
      <family val="2"/>
    </font>
    <font>
      <sz val="10"/>
      <color indexed="8"/>
      <name val="Arial"/>
      <family val="2"/>
      <charset val="238"/>
    </font>
    <font>
      <sz val="9"/>
      <color theme="0"/>
      <name val="Arial"/>
      <family val="2"/>
    </font>
  </fonts>
  <fills count="9">
    <fill>
      <patternFill patternType="none"/>
    </fill>
    <fill>
      <patternFill patternType="gray125"/>
    </fill>
    <fill>
      <patternFill patternType="solid">
        <fgColor indexed="62"/>
        <bgColor indexed="64"/>
      </patternFill>
    </fill>
    <fill>
      <patternFill patternType="solid">
        <fgColor indexed="44"/>
        <bgColor indexed="64"/>
      </patternFill>
    </fill>
    <fill>
      <patternFill patternType="solid">
        <fgColor indexed="48"/>
        <bgColor indexed="64"/>
      </patternFill>
    </fill>
    <fill>
      <patternFill patternType="darkGray">
        <bgColor indexed="9"/>
      </patternFill>
    </fill>
    <fill>
      <patternFill patternType="solid">
        <fgColor indexed="57"/>
        <bgColor indexed="64"/>
      </patternFill>
    </fill>
    <fill>
      <patternFill patternType="solid">
        <fgColor theme="0"/>
        <bgColor indexed="64"/>
      </patternFill>
    </fill>
    <fill>
      <patternFill patternType="solid">
        <fgColor theme="2" tint="-0.249977111117893"/>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diagonalUp="1" diagonalDown="1">
      <left style="thin">
        <color indexed="64"/>
      </left>
      <right style="thin">
        <color indexed="64"/>
      </right>
      <top style="thin">
        <color indexed="64"/>
      </top>
      <bottom style="thin">
        <color indexed="64"/>
      </bottom>
      <diagonal style="thin">
        <color indexed="9"/>
      </diagonal>
    </border>
    <border diagonalUp="1">
      <left style="thin">
        <color indexed="64"/>
      </left>
      <right style="thin">
        <color indexed="64"/>
      </right>
      <top style="thin">
        <color indexed="64"/>
      </top>
      <bottom style="thin">
        <color indexed="64"/>
      </bottom>
      <diagonal style="thin">
        <color indexed="9"/>
      </diagonal>
    </border>
    <border>
      <left style="medium">
        <color indexed="64"/>
      </left>
      <right/>
      <top/>
      <bottom/>
      <diagonal/>
    </border>
    <border>
      <left/>
      <right style="medium">
        <color indexed="64"/>
      </right>
      <top/>
      <bottom/>
      <diagonal/>
    </border>
    <border diagonalUp="1">
      <left style="medium">
        <color indexed="64"/>
      </left>
      <right style="thin">
        <color indexed="64"/>
      </right>
      <top style="thin">
        <color indexed="64"/>
      </top>
      <bottom style="medium">
        <color indexed="64"/>
      </bottom>
      <diagonal style="thin">
        <color indexed="9"/>
      </diagonal>
    </border>
    <border>
      <left style="medium">
        <color indexed="64"/>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right/>
      <top/>
      <bottom style="thin">
        <color indexed="64"/>
      </bottom>
      <diagonal/>
    </border>
    <border>
      <left/>
      <right/>
      <top style="thin">
        <color indexed="64"/>
      </top>
      <bottom style="thin">
        <color indexed="64"/>
      </bottom>
      <diagonal/>
    </border>
    <border diagonalUp="1" diagonalDown="1">
      <left style="medium">
        <color indexed="64"/>
      </left>
      <right/>
      <top style="medium">
        <color indexed="64"/>
      </top>
      <bottom style="medium">
        <color indexed="64"/>
      </bottom>
      <diagonal style="thin">
        <color indexed="9"/>
      </diagonal>
    </border>
    <border>
      <left style="medium">
        <color indexed="64"/>
      </left>
      <right style="medium">
        <color indexed="64"/>
      </right>
      <top style="medium">
        <color indexed="64"/>
      </top>
      <bottom style="medium">
        <color indexed="64"/>
      </bottom>
      <diagonal/>
    </border>
    <border diagonalUp="1">
      <left style="medium">
        <color indexed="64"/>
      </left>
      <right/>
      <top style="medium">
        <color indexed="64"/>
      </top>
      <bottom style="medium">
        <color indexed="64"/>
      </bottom>
      <diagonal style="thin">
        <color indexed="9"/>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diagonalUp="1" diagonalDown="1">
      <left style="thin">
        <color indexed="64"/>
      </left>
      <right/>
      <top style="thin">
        <color indexed="64"/>
      </top>
      <bottom style="thin">
        <color indexed="64"/>
      </bottom>
      <diagonal style="thin">
        <color indexed="9"/>
      </diagonal>
    </border>
    <border diagonalUp="1">
      <left/>
      <right/>
      <top style="medium">
        <color indexed="64"/>
      </top>
      <bottom style="medium">
        <color indexed="64"/>
      </bottom>
      <diagonal style="thin">
        <color indexed="9"/>
      </diagonal>
    </border>
    <border diagonalUp="1" diagonalDown="1">
      <left/>
      <right/>
      <top style="medium">
        <color indexed="64"/>
      </top>
      <bottom style="medium">
        <color indexed="64"/>
      </bottom>
      <diagonal style="thin">
        <color indexed="9"/>
      </diagonal>
    </border>
    <border>
      <left/>
      <right/>
      <top style="thin">
        <color indexed="64"/>
      </top>
      <bottom/>
      <diagonal/>
    </border>
    <border diagonalUp="1">
      <left style="thin">
        <color indexed="64"/>
      </left>
      <right style="thin">
        <color indexed="64"/>
      </right>
      <top style="thin">
        <color indexed="64"/>
      </top>
      <bottom/>
      <diagonal style="thin">
        <color indexed="9"/>
      </diagonal>
    </border>
    <border diagonalUp="1" diagonalDown="1">
      <left style="thin">
        <color indexed="64"/>
      </left>
      <right style="thin">
        <color indexed="64"/>
      </right>
      <top style="thin">
        <color indexed="64"/>
      </top>
      <bottom/>
      <diagonal style="thin">
        <color indexed="9"/>
      </diagonal>
    </border>
    <border diagonalUp="1" diagonalDown="1">
      <left style="thin">
        <color indexed="64"/>
      </left>
      <right/>
      <top style="thin">
        <color indexed="64"/>
      </top>
      <bottom/>
      <diagonal style="thin">
        <color indexed="9"/>
      </diagonal>
    </border>
    <border diagonalUp="1" diagonalDown="1">
      <left style="medium">
        <color indexed="64"/>
      </left>
      <right/>
      <top style="medium">
        <color indexed="64"/>
      </top>
      <bottom/>
      <diagonal style="thin">
        <color indexed="9"/>
      </diagonal>
    </border>
    <border>
      <left style="thin">
        <color indexed="64"/>
      </left>
      <right style="thin">
        <color indexed="64"/>
      </right>
      <top style="medium">
        <color indexed="64"/>
      </top>
      <bottom/>
      <diagonal/>
    </border>
    <border diagonalUp="1" diagonalDown="1">
      <left style="thin">
        <color indexed="64"/>
      </left>
      <right style="thin">
        <color indexed="64"/>
      </right>
      <top style="thin">
        <color indexed="64"/>
      </top>
      <bottom style="thin">
        <color indexed="64"/>
      </bottom>
      <diagonal style="thin">
        <color theme="0"/>
      </diagonal>
    </border>
    <border diagonalUp="1" diagonalDown="1">
      <left/>
      <right/>
      <top/>
      <bottom/>
      <diagonal style="thin">
        <color indexed="9"/>
      </diagonal>
    </border>
  </borders>
  <cellStyleXfs count="3">
    <xf numFmtId="0" fontId="0" fillId="0" borderId="0"/>
    <xf numFmtId="0" fontId="15" fillId="0" borderId="0" applyNumberFormat="0" applyFill="0" applyBorder="0" applyAlignment="0" applyProtection="0">
      <alignment vertical="top"/>
      <protection locked="0"/>
    </xf>
    <xf numFmtId="9" fontId="1" fillId="0" borderId="0" applyFont="0" applyFill="0" applyBorder="0" applyAlignment="0" applyProtection="0"/>
  </cellStyleXfs>
  <cellXfs count="159">
    <xf numFmtId="0" fontId="0" fillId="0" borderId="0" xfId="0"/>
    <xf numFmtId="0" fontId="0" fillId="0" borderId="1" xfId="0" applyBorder="1"/>
    <xf numFmtId="0" fontId="0" fillId="0" borderId="1" xfId="0" applyBorder="1" applyAlignment="1">
      <alignment horizontal="center"/>
    </xf>
    <xf numFmtId="0" fontId="2" fillId="2" borderId="1" xfId="0" applyFont="1" applyFill="1" applyBorder="1" applyAlignment="1">
      <alignment horizontal="center"/>
    </xf>
    <xf numFmtId="0" fontId="0" fillId="0" borderId="0" xfId="0" applyAlignment="1">
      <alignment wrapText="1"/>
    </xf>
    <xf numFmtId="0" fontId="4" fillId="0" borderId="0" xfId="0" applyFont="1" applyAlignment="1">
      <alignment horizontal="center" wrapText="1"/>
    </xf>
    <xf numFmtId="0" fontId="0" fillId="0" borderId="0" xfId="0" applyAlignment="1">
      <alignment horizontal="center"/>
    </xf>
    <xf numFmtId="0" fontId="8" fillId="0" borderId="0" xfId="0" applyFont="1" applyAlignment="1">
      <alignment horizontal="center"/>
    </xf>
    <xf numFmtId="0" fontId="9" fillId="0" borderId="0" xfId="0" applyFont="1"/>
    <xf numFmtId="0" fontId="2" fillId="0" borderId="0" xfId="0" applyFont="1" applyAlignment="1">
      <alignment horizontal="center"/>
    </xf>
    <xf numFmtId="0" fontId="3" fillId="0" borderId="0" xfId="0" applyFont="1" applyAlignment="1">
      <alignment horizont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6" fillId="0" borderId="4" xfId="0" applyFont="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4" borderId="1" xfId="0" applyFont="1" applyFill="1" applyBorder="1" applyAlignment="1">
      <alignment horizontal="center"/>
    </xf>
    <xf numFmtId="0" fontId="7" fillId="0" borderId="2" xfId="0" applyFont="1" applyBorder="1" applyAlignment="1">
      <alignment horizontal="center"/>
    </xf>
    <xf numFmtId="0" fontId="2" fillId="4" borderId="3" xfId="0" applyFont="1" applyFill="1" applyBorder="1" applyAlignment="1">
      <alignment horizontal="center"/>
    </xf>
    <xf numFmtId="0" fontId="2" fillId="4" borderId="2" xfId="0" applyFont="1" applyFill="1" applyBorder="1" applyAlignment="1">
      <alignment horizontal="center"/>
    </xf>
    <xf numFmtId="1" fontId="0" fillId="0" borderId="0" xfId="0" applyNumberFormat="1" applyAlignment="1">
      <alignment horizontal="center"/>
    </xf>
    <xf numFmtId="0" fontId="0" fillId="0" borderId="4" xfId="0" applyBorder="1" applyAlignment="1">
      <alignment horizontal="center"/>
    </xf>
    <xf numFmtId="0" fontId="3" fillId="3" borderId="1" xfId="0" applyFont="1" applyFill="1" applyBorder="1" applyAlignment="1">
      <alignment horizontal="center"/>
    </xf>
    <xf numFmtId="14" fontId="0" fillId="0" borderId="0" xfId="0" applyNumberFormat="1"/>
    <xf numFmtId="0" fontId="3" fillId="3" borderId="1" xfId="0" applyFont="1" applyFill="1" applyBorder="1" applyAlignment="1">
      <alignment horizontal="left"/>
    </xf>
    <xf numFmtId="0" fontId="2" fillId="4" borderId="1" xfId="0" applyFont="1" applyFill="1" applyBorder="1" applyAlignment="1">
      <alignment horizontal="left"/>
    </xf>
    <xf numFmtId="0" fontId="2" fillId="2" borderId="1" xfId="0" applyFont="1" applyFill="1" applyBorder="1" applyAlignment="1">
      <alignment horizontal="left"/>
    </xf>
    <xf numFmtId="0" fontId="7" fillId="0" borderId="3" xfId="0" applyFont="1" applyBorder="1" applyAlignment="1">
      <alignment horizontal="center"/>
    </xf>
    <xf numFmtId="0" fontId="0" fillId="0" borderId="0" xfId="0" applyAlignment="1">
      <alignment horizontal="center" wrapText="1"/>
    </xf>
    <xf numFmtId="14" fontId="0" fillId="0" borderId="0" xfId="0" applyNumberFormat="1" applyAlignment="1">
      <alignment horizontal="center" wrapText="1"/>
    </xf>
    <xf numFmtId="10" fontId="5" fillId="2" borderId="1" xfId="0" applyNumberFormat="1" applyFont="1" applyFill="1" applyBorder="1" applyAlignment="1">
      <alignment horizontal="center"/>
    </xf>
    <xf numFmtId="0" fontId="9" fillId="0" borderId="1" xfId="0" applyFont="1" applyBorder="1" applyAlignment="1">
      <alignment horizontal="center"/>
    </xf>
    <xf numFmtId="0" fontId="11" fillId="0" borderId="1" xfId="0" applyFont="1" applyBorder="1"/>
    <xf numFmtId="0" fontId="11" fillId="0" borderId="0" xfId="0" applyFont="1"/>
    <xf numFmtId="0" fontId="11" fillId="3" borderId="0" xfId="0" applyFont="1" applyFill="1" applyAlignment="1">
      <alignment horizontal="center"/>
    </xf>
    <xf numFmtId="10" fontId="5" fillId="5" borderId="8" xfId="0" applyNumberFormat="1" applyFont="1" applyFill="1" applyBorder="1" applyAlignment="1">
      <alignment horizontal="center"/>
    </xf>
    <xf numFmtId="0" fontId="9" fillId="0" borderId="6" xfId="0" applyFont="1" applyBorder="1" applyAlignment="1">
      <alignment horizontal="center"/>
    </xf>
    <xf numFmtId="10" fontId="5" fillId="5" borderId="9" xfId="0" applyNumberFormat="1" applyFont="1" applyFill="1" applyBorder="1" applyAlignment="1">
      <alignment horizontal="center"/>
    </xf>
    <xf numFmtId="0" fontId="12" fillId="0" borderId="0" xfId="0" applyFont="1" applyAlignment="1">
      <alignment horizontal="center"/>
    </xf>
    <xf numFmtId="14" fontId="13" fillId="0" borderId="0" xfId="0" applyNumberFormat="1" applyFont="1" applyAlignment="1">
      <alignment horizontal="center" wrapText="1"/>
    </xf>
    <xf numFmtId="0" fontId="13" fillId="0" borderId="0" xfId="0" applyFont="1" applyAlignment="1">
      <alignment horizontal="center" wrapText="1"/>
    </xf>
    <xf numFmtId="0" fontId="13" fillId="0" borderId="0" xfId="0" applyFont="1" applyAlignment="1">
      <alignment horizontal="center"/>
    </xf>
    <xf numFmtId="0" fontId="13" fillId="0" borderId="0" xfId="0" applyFont="1"/>
    <xf numFmtId="15" fontId="14" fillId="0" borderId="1" xfId="0" applyNumberFormat="1" applyFont="1" applyBorder="1"/>
    <xf numFmtId="0" fontId="14" fillId="0" borderId="2" xfId="0" applyFont="1" applyBorder="1" applyAlignment="1">
      <alignment horizontal="center"/>
    </xf>
    <xf numFmtId="0" fontId="14" fillId="0" borderId="6" xfId="0" applyFont="1" applyBorder="1" applyAlignment="1">
      <alignment horizontal="center"/>
    </xf>
    <xf numFmtId="14" fontId="14" fillId="0" borderId="1" xfId="0" applyNumberFormat="1" applyFont="1" applyBorder="1" applyAlignment="1">
      <alignment horizontal="center"/>
    </xf>
    <xf numFmtId="0" fontId="14" fillId="0" borderId="0" xfId="0" applyFont="1"/>
    <xf numFmtId="0" fontId="0" fillId="0" borderId="5" xfId="0" applyBorder="1"/>
    <xf numFmtId="0" fontId="0" fillId="0" borderId="10" xfId="0" applyBorder="1"/>
    <xf numFmtId="0" fontId="0" fillId="0" borderId="11" xfId="0" applyBorder="1"/>
    <xf numFmtId="10" fontId="5" fillId="5" borderId="12" xfId="0" applyNumberFormat="1" applyFont="1" applyFill="1" applyBorder="1" applyAlignment="1">
      <alignment horizontal="center"/>
    </xf>
    <xf numFmtId="0" fontId="2" fillId="2" borderId="13" xfId="0" applyFont="1" applyFill="1" applyBorder="1" applyAlignment="1">
      <alignment horizontal="center"/>
    </xf>
    <xf numFmtId="0" fontId="0" fillId="0" borderId="14" xfId="0" applyBorder="1"/>
    <xf numFmtId="0" fontId="3" fillId="3" borderId="15" xfId="0" applyFont="1" applyFill="1" applyBorder="1" applyAlignment="1">
      <alignment horizontal="center"/>
    </xf>
    <xf numFmtId="0" fontId="2" fillId="4" borderId="15" xfId="0" applyFont="1" applyFill="1" applyBorder="1" applyAlignment="1">
      <alignment horizontal="center"/>
    </xf>
    <xf numFmtId="0" fontId="0" fillId="0" borderId="16" xfId="0" applyBorder="1"/>
    <xf numFmtId="0" fontId="11" fillId="6" borderId="1" xfId="0" applyFont="1" applyFill="1" applyBorder="1"/>
    <xf numFmtId="0" fontId="0" fillId="6" borderId="1" xfId="0" applyFill="1" applyBorder="1"/>
    <xf numFmtId="0" fontId="11" fillId="0" borderId="7" xfId="0" applyFont="1" applyBorder="1"/>
    <xf numFmtId="10" fontId="11" fillId="0" borderId="1" xfId="2" applyNumberFormat="1" applyFont="1" applyBorder="1" applyAlignment="1">
      <alignment horizontal="center"/>
    </xf>
    <xf numFmtId="0" fontId="6" fillId="0" borderId="18" xfId="0" applyFont="1" applyBorder="1" applyAlignment="1">
      <alignment horizontal="center"/>
    </xf>
    <xf numFmtId="10" fontId="0" fillId="0" borderId="1" xfId="0" applyNumberFormat="1" applyBorder="1" applyAlignment="1">
      <alignment horizontal="center"/>
    </xf>
    <xf numFmtId="10" fontId="5" fillId="5" borderId="19" xfId="0" applyNumberFormat="1" applyFont="1" applyFill="1" applyBorder="1" applyAlignment="1">
      <alignment horizontal="center"/>
    </xf>
    <xf numFmtId="0" fontId="14" fillId="0" borderId="20" xfId="0" applyFont="1" applyBorder="1"/>
    <xf numFmtId="10" fontId="5" fillId="5" borderId="21" xfId="0" applyNumberFormat="1" applyFont="1" applyFill="1" applyBorder="1" applyAlignment="1">
      <alignment horizontal="center"/>
    </xf>
    <xf numFmtId="0" fontId="14" fillId="0" borderId="1" xfId="0" applyFont="1" applyBorder="1"/>
    <xf numFmtId="0" fontId="0" fillId="0" borderId="22" xfId="0" applyBorder="1" applyAlignment="1">
      <alignment horizontal="center"/>
    </xf>
    <xf numFmtId="0" fontId="0" fillId="0" borderId="23" xfId="0" applyBorder="1" applyAlignment="1">
      <alignment horizontal="center"/>
    </xf>
    <xf numFmtId="0" fontId="0" fillId="0" borderId="24" xfId="0" applyBorder="1"/>
    <xf numFmtId="0" fontId="0" fillId="0" borderId="25" xfId="0" applyBorder="1" applyAlignment="1">
      <alignment horizontal="center"/>
    </xf>
    <xf numFmtId="0" fontId="0" fillId="0" borderId="26" xfId="0" applyBorder="1"/>
    <xf numFmtId="0" fontId="0" fillId="0" borderId="27" xfId="0" applyBorder="1"/>
    <xf numFmtId="0" fontId="0" fillId="0" borderId="27" xfId="0" applyBorder="1" applyAlignment="1">
      <alignment horizontal="center"/>
    </xf>
    <xf numFmtId="0" fontId="0" fillId="0" borderId="28" xfId="0" applyBorder="1" applyAlignment="1">
      <alignment horizontal="center"/>
    </xf>
    <xf numFmtId="10" fontId="14" fillId="0" borderId="1" xfId="2" applyNumberFormat="1" applyFont="1" applyBorder="1" applyAlignment="1">
      <alignment horizontal="center"/>
    </xf>
    <xf numFmtId="14" fontId="14" fillId="0" borderId="0" xfId="0" applyNumberFormat="1" applyFont="1"/>
    <xf numFmtId="0" fontId="9" fillId="0" borderId="7" xfId="0" applyFont="1" applyBorder="1" applyAlignment="1">
      <alignment horizontal="center"/>
    </xf>
    <xf numFmtId="0" fontId="0" fillId="7" borderId="0" xfId="0" applyFill="1"/>
    <xf numFmtId="0" fontId="12" fillId="7" borderId="0" xfId="0" applyFont="1" applyFill="1" applyAlignment="1">
      <alignment wrapText="1"/>
    </xf>
    <xf numFmtId="0" fontId="0" fillId="8" borderId="0" xfId="0" applyFill="1"/>
    <xf numFmtId="0" fontId="15" fillId="7" borderId="0" xfId="1" applyFill="1" applyAlignment="1" applyProtection="1">
      <alignment wrapText="1"/>
    </xf>
    <xf numFmtId="0" fontId="13" fillId="0" borderId="29" xfId="0" applyFont="1" applyBorder="1"/>
    <xf numFmtId="0" fontId="9" fillId="0" borderId="5" xfId="0" applyFont="1" applyBorder="1" applyAlignment="1">
      <alignment horizontal="center"/>
    </xf>
    <xf numFmtId="0" fontId="11" fillId="0" borderId="30" xfId="0" applyFont="1" applyBorder="1"/>
    <xf numFmtId="0" fontId="11" fillId="0" borderId="18" xfId="0" applyFont="1" applyBorder="1"/>
    <xf numFmtId="0" fontId="11" fillId="3" borderId="18" xfId="0" applyFont="1" applyFill="1" applyBorder="1" applyAlignment="1">
      <alignment horizontal="center"/>
    </xf>
    <xf numFmtId="0" fontId="0" fillId="0" borderId="6" xfId="0" applyBorder="1"/>
    <xf numFmtId="0" fontId="14" fillId="0" borderId="31" xfId="0" applyFont="1" applyBorder="1" applyAlignment="1">
      <alignment wrapText="1"/>
    </xf>
    <xf numFmtId="0" fontId="2" fillId="2" borderId="2" xfId="0" applyFont="1" applyFill="1" applyBorder="1" applyAlignment="1">
      <alignment horizontal="center"/>
    </xf>
    <xf numFmtId="10" fontId="0" fillId="0" borderId="1" xfId="2" applyNumberFormat="1" applyFont="1" applyBorder="1"/>
    <xf numFmtId="10" fontId="11" fillId="0" borderId="0" xfId="0" applyNumberFormat="1" applyFont="1" applyAlignment="1">
      <alignment horizontal="center"/>
    </xf>
    <xf numFmtId="10" fontId="11" fillId="0" borderId="1" xfId="0" applyNumberFormat="1" applyFont="1" applyBorder="1" applyAlignment="1">
      <alignment horizontal="center"/>
    </xf>
    <xf numFmtId="0" fontId="12" fillId="7" borderId="0" xfId="0" applyFont="1" applyFill="1" applyAlignment="1">
      <alignment vertical="center" wrapText="1"/>
    </xf>
    <xf numFmtId="0" fontId="0" fillId="7" borderId="0" xfId="0" applyFill="1" applyAlignment="1">
      <alignment vertical="center"/>
    </xf>
    <xf numFmtId="0" fontId="0" fillId="8" borderId="0" xfId="0" applyFill="1" applyAlignment="1">
      <alignment vertical="center"/>
    </xf>
    <xf numFmtId="10" fontId="5" fillId="5" borderId="32" xfId="0" applyNumberFormat="1" applyFont="1" applyFill="1" applyBorder="1" applyAlignment="1">
      <alignment horizontal="center"/>
    </xf>
    <xf numFmtId="14" fontId="0" fillId="0" borderId="1" xfId="0" applyNumberFormat="1" applyBorder="1" applyAlignment="1">
      <alignment horizontal="center"/>
    </xf>
    <xf numFmtId="0" fontId="16" fillId="0" borderId="1" xfId="0" applyFont="1" applyBorder="1" applyAlignment="1">
      <alignment horizontal="center"/>
    </xf>
    <xf numFmtId="10" fontId="14" fillId="0" borderId="1" xfId="0" applyNumberFormat="1" applyFont="1" applyBorder="1" applyAlignment="1">
      <alignment horizontal="center"/>
    </xf>
    <xf numFmtId="0" fontId="14" fillId="0" borderId="0" xfId="0" applyFont="1" applyAlignment="1">
      <alignment horizontal="center"/>
    </xf>
    <xf numFmtId="0" fontId="11" fillId="0" borderId="0" xfId="0" applyFont="1" applyAlignment="1">
      <alignment horizontal="center"/>
    </xf>
    <xf numFmtId="10" fontId="0" fillId="0" borderId="30" xfId="0" applyNumberFormat="1" applyBorder="1" applyAlignment="1">
      <alignment horizontal="center"/>
    </xf>
    <xf numFmtId="0" fontId="1" fillId="0" borderId="0" xfId="0" applyFont="1"/>
    <xf numFmtId="10" fontId="17" fillId="5" borderId="8" xfId="0" applyNumberFormat="1" applyFont="1" applyFill="1" applyBorder="1" applyAlignment="1">
      <alignment horizontal="center"/>
    </xf>
    <xf numFmtId="14" fontId="1" fillId="0" borderId="1" xfId="0" applyNumberFormat="1" applyFont="1" applyBorder="1" applyAlignment="1">
      <alignment horizontal="center"/>
    </xf>
    <xf numFmtId="0" fontId="1" fillId="0" borderId="1" xfId="0" applyFont="1" applyBorder="1" applyAlignment="1">
      <alignment horizontal="center"/>
    </xf>
    <xf numFmtId="15" fontId="1" fillId="0" borderId="1" xfId="0" applyNumberFormat="1" applyFont="1" applyBorder="1" applyAlignment="1">
      <alignment horizontal="center"/>
    </xf>
    <xf numFmtId="10" fontId="14" fillId="0" borderId="0" xfId="0" applyNumberFormat="1" applyFont="1" applyAlignment="1">
      <alignment horizontal="center"/>
    </xf>
    <xf numFmtId="0" fontId="18" fillId="7" borderId="0" xfId="0" applyFont="1" applyFill="1"/>
    <xf numFmtId="10" fontId="19" fillId="7" borderId="1" xfId="0" applyNumberFormat="1" applyFont="1" applyFill="1" applyBorder="1" applyAlignment="1">
      <alignment horizontal="center"/>
    </xf>
    <xf numFmtId="0" fontId="1" fillId="0" borderId="29" xfId="0" applyFont="1" applyBorder="1"/>
    <xf numFmtId="10" fontId="5" fillId="5" borderId="33" xfId="0" applyNumberFormat="1" applyFont="1" applyFill="1" applyBorder="1" applyAlignment="1">
      <alignment horizontal="center"/>
    </xf>
    <xf numFmtId="10" fontId="5" fillId="2" borderId="4" xfId="0" applyNumberFormat="1" applyFont="1" applyFill="1" applyBorder="1" applyAlignment="1">
      <alignment horizontal="center"/>
    </xf>
    <xf numFmtId="10" fontId="5" fillId="5" borderId="34" xfId="0" applyNumberFormat="1" applyFont="1" applyFill="1" applyBorder="1" applyAlignment="1">
      <alignment horizontal="center"/>
    </xf>
    <xf numFmtId="0" fontId="9" fillId="0" borderId="1" xfId="0" applyFont="1" applyBorder="1"/>
    <xf numFmtId="0" fontId="0" fillId="0" borderId="5" xfId="0" applyBorder="1" applyAlignment="1">
      <alignment horizontal="center"/>
    </xf>
    <xf numFmtId="0" fontId="0" fillId="0" borderId="3" xfId="0" applyBorder="1" applyAlignment="1">
      <alignment horizontal="center"/>
    </xf>
    <xf numFmtId="0" fontId="6" fillId="0" borderId="35" xfId="0" applyFont="1" applyBorder="1" applyAlignment="1">
      <alignment horizontal="center"/>
    </xf>
    <xf numFmtId="10" fontId="0" fillId="0" borderId="5" xfId="0" applyNumberFormat="1" applyBorder="1" applyAlignment="1">
      <alignment horizontal="center"/>
    </xf>
    <xf numFmtId="10" fontId="5" fillId="5" borderId="36" xfId="0" applyNumberFormat="1" applyFont="1" applyFill="1" applyBorder="1" applyAlignment="1">
      <alignment horizontal="center"/>
    </xf>
    <xf numFmtId="10" fontId="5" fillId="5" borderId="37" xfId="0" applyNumberFormat="1" applyFont="1" applyFill="1" applyBorder="1" applyAlignment="1">
      <alignment horizontal="center"/>
    </xf>
    <xf numFmtId="10" fontId="5" fillId="5" borderId="38" xfId="0" applyNumberFormat="1" applyFont="1" applyFill="1" applyBorder="1" applyAlignment="1">
      <alignment horizontal="center"/>
    </xf>
    <xf numFmtId="10" fontId="17" fillId="5" borderId="37" xfId="0" applyNumberFormat="1" applyFont="1" applyFill="1" applyBorder="1" applyAlignment="1">
      <alignment horizontal="center"/>
    </xf>
    <xf numFmtId="10" fontId="5" fillId="5" borderId="39" xfId="0" applyNumberFormat="1" applyFont="1" applyFill="1" applyBorder="1" applyAlignment="1">
      <alignment horizontal="center"/>
    </xf>
    <xf numFmtId="0" fontId="0" fillId="0" borderId="7" xfId="0" applyBorder="1"/>
    <xf numFmtId="14" fontId="0" fillId="0" borderId="1" xfId="0" applyNumberFormat="1" applyBorder="1"/>
    <xf numFmtId="14" fontId="14" fillId="0" borderId="30" xfId="0" applyNumberFormat="1" applyFont="1" applyBorder="1" applyAlignment="1">
      <alignment horizontal="center"/>
    </xf>
    <xf numFmtId="10" fontId="17" fillId="5" borderId="32" xfId="0" applyNumberFormat="1" applyFont="1" applyFill="1" applyBorder="1" applyAlignment="1">
      <alignment horizontal="center"/>
    </xf>
    <xf numFmtId="10" fontId="14" fillId="0" borderId="30" xfId="0" applyNumberFormat="1" applyFont="1" applyBorder="1" applyAlignment="1">
      <alignment horizontal="center"/>
    </xf>
    <xf numFmtId="10" fontId="14" fillId="0" borderId="30" xfId="2" applyNumberFormat="1" applyFont="1" applyBorder="1" applyAlignment="1">
      <alignment horizontal="center"/>
    </xf>
    <xf numFmtId="14" fontId="14" fillId="0" borderId="1" xfId="0" applyNumberFormat="1" applyFont="1" applyBorder="1"/>
    <xf numFmtId="10" fontId="11" fillId="0" borderId="1" xfId="0" applyNumberFormat="1" applyFont="1" applyBorder="1"/>
    <xf numFmtId="10" fontId="20" fillId="0" borderId="1" xfId="0" applyNumberFormat="1" applyFont="1" applyBorder="1"/>
    <xf numFmtId="10" fontId="5" fillId="2" borderId="30" xfId="0" applyNumberFormat="1" applyFont="1" applyFill="1" applyBorder="1" applyAlignment="1">
      <alignment horizontal="center"/>
    </xf>
    <xf numFmtId="14" fontId="14" fillId="0" borderId="5" xfId="0" applyNumberFormat="1" applyFont="1" applyBorder="1"/>
    <xf numFmtId="14" fontId="14" fillId="0" borderId="30" xfId="0" applyNumberFormat="1" applyFont="1" applyBorder="1"/>
    <xf numFmtId="10" fontId="21" fillId="2" borderId="1" xfId="0" applyNumberFormat="1" applyFont="1" applyFill="1" applyBorder="1" applyAlignment="1">
      <alignment horizontal="center"/>
    </xf>
    <xf numFmtId="14" fontId="14" fillId="0" borderId="5" xfId="0" applyNumberFormat="1" applyFont="1" applyBorder="1" applyAlignment="1">
      <alignment horizontal="center"/>
    </xf>
    <xf numFmtId="10" fontId="5" fillId="2" borderId="6" xfId="0" applyNumberFormat="1" applyFont="1" applyFill="1" applyBorder="1" applyAlignment="1">
      <alignment horizontal="center"/>
    </xf>
    <xf numFmtId="10" fontId="5" fillId="5" borderId="41" xfId="0" applyNumberFormat="1" applyFont="1" applyFill="1" applyBorder="1" applyAlignment="1">
      <alignment horizontal="center"/>
    </xf>
    <xf numFmtId="10" fontId="5" fillId="5" borderId="42" xfId="0" applyNumberFormat="1" applyFont="1" applyFill="1" applyBorder="1" applyAlignment="1">
      <alignment horizontal="center"/>
    </xf>
    <xf numFmtId="10" fontId="5" fillId="2" borderId="7" xfId="0" applyNumberFormat="1" applyFont="1" applyFill="1" applyBorder="1" applyAlignment="1">
      <alignment horizontal="center"/>
    </xf>
    <xf numFmtId="0" fontId="11" fillId="0" borderId="30" xfId="0" applyFont="1" applyBorder="1" applyAlignment="1">
      <alignment horizontal="center"/>
    </xf>
    <xf numFmtId="0" fontId="11" fillId="0" borderId="18" xfId="0" applyFont="1" applyBorder="1" applyAlignment="1">
      <alignment horizontal="center"/>
    </xf>
    <xf numFmtId="0" fontId="4" fillId="0" borderId="0" xfId="0" applyFont="1" applyAlignment="1">
      <alignment wrapText="1"/>
    </xf>
    <xf numFmtId="0" fontId="4" fillId="0" borderId="17" xfId="0" applyFont="1" applyBorder="1" applyAlignment="1">
      <alignment wrapText="1"/>
    </xf>
    <xf numFmtId="14" fontId="1" fillId="0" borderId="1" xfId="0" applyNumberFormat="1" applyFont="1" applyBorder="1"/>
    <xf numFmtId="10"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40" xfId="0" applyBorder="1" applyAlignment="1">
      <alignment horizontal="center" wrapText="1"/>
    </xf>
    <xf numFmtId="0" fontId="0" fillId="0" borderId="7" xfId="0" applyBorder="1" applyAlignment="1">
      <alignment horizontal="center" wrapText="1"/>
    </xf>
    <xf numFmtId="0" fontId="0" fillId="0" borderId="6" xfId="0" applyBorder="1" applyAlignment="1">
      <alignment horizontal="center"/>
    </xf>
    <xf numFmtId="0" fontId="13" fillId="0" borderId="29" xfId="0" applyFont="1" applyBorder="1" applyAlignment="1">
      <alignment wrapText="1"/>
    </xf>
    <xf numFmtId="0" fontId="0" fillId="0" borderId="14" xfId="0" applyBorder="1"/>
    <xf numFmtId="0" fontId="1" fillId="0" borderId="29" xfId="0" applyFont="1" applyBorder="1" applyAlignment="1">
      <alignment wrapText="1"/>
    </xf>
    <xf numFmtId="0" fontId="0" fillId="0" borderId="5" xfId="0" applyBorder="1" applyAlignment="1">
      <alignment horizontal="center" wrapText="1"/>
    </xf>
    <xf numFmtId="0" fontId="0" fillId="0" borderId="6" xfId="0" applyBorder="1" applyAlignment="1">
      <alignment horizontal="center" wrapText="1"/>
    </xf>
    <xf numFmtId="0" fontId="0" fillId="0" borderId="6" xfId="0" applyBorder="1"/>
  </cellXfs>
  <cellStyles count="3">
    <cellStyle name="Hivatkozás" xfId="1" builtinId="8"/>
    <cellStyle name="Normál" xfId="0" builtinId="0"/>
    <cellStyle name="Százalék" xfId="2" builtinId="5"/>
  </cellStyles>
  <dxfs count="3498">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lor theme="0"/>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
      <font>
        <condense val="0"/>
        <extend val="0"/>
        <color indexed="9"/>
      </font>
      <fill>
        <patternFill>
          <bgColor indexed="48"/>
        </patternFill>
      </fill>
    </dxf>
    <dxf>
      <font>
        <condense val="0"/>
        <extend val="0"/>
        <color indexed="44"/>
      </font>
      <fill>
        <patternFill>
          <bgColor indexed="44"/>
        </patternFill>
      </fill>
    </dxf>
    <dxf>
      <font>
        <condense val="0"/>
        <extend val="0"/>
        <color indexed="9"/>
      </font>
      <fill>
        <patternFill patternType="solid">
          <bgColor indexed="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103094</xdr:colOff>
      <xdr:row>3</xdr:row>
      <xdr:rowOff>39222</xdr:rowOff>
    </xdr:from>
    <xdr:to>
      <xdr:col>2</xdr:col>
      <xdr:colOff>1166532</xdr:colOff>
      <xdr:row>4</xdr:row>
      <xdr:rowOff>361952</xdr:rowOff>
    </xdr:to>
    <xdr:pic>
      <xdr:nvPicPr>
        <xdr:cNvPr id="4" name="Kép 3" descr="tanacsterem_IMG_3081">
          <a:extLst>
            <a:ext uri="{FF2B5EF4-FFF2-40B4-BE49-F238E27FC236}">
              <a16:creationId xmlns:a16="http://schemas.microsoft.com/office/drawing/2014/main" xmlns="" id="{00000000-0008-0000-0000-000004000000}"/>
            </a:ext>
          </a:extLst>
        </xdr:cNvPr>
        <xdr:cNvPicPr/>
      </xdr:nvPicPr>
      <xdr:blipFill>
        <a:blip xmlns:r="http://schemas.openxmlformats.org/officeDocument/2006/relationships" r:embed="rId1" cstate="print"/>
        <a:srcRect/>
        <a:stretch>
          <a:fillRect/>
        </a:stretch>
      </xdr:blipFill>
      <xdr:spPr bwMode="auto">
        <a:xfrm>
          <a:off x="1340223" y="550210"/>
          <a:ext cx="1063438" cy="49306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editAs="oneCell">
    <xdr:from>
      <xdr:col>5</xdr:col>
      <xdr:colOff>210672</xdr:colOff>
      <xdr:row>3</xdr:row>
      <xdr:rowOff>34180</xdr:rowOff>
    </xdr:from>
    <xdr:to>
      <xdr:col>5</xdr:col>
      <xdr:colOff>1267947</xdr:colOff>
      <xdr:row>4</xdr:row>
      <xdr:rowOff>356910</xdr:rowOff>
    </xdr:to>
    <xdr:pic>
      <xdr:nvPicPr>
        <xdr:cNvPr id="5" name="Kép 4" descr="tanacsterem_IMG_3081">
          <a:extLst>
            <a:ext uri="{FF2B5EF4-FFF2-40B4-BE49-F238E27FC236}">
              <a16:creationId xmlns:a16="http://schemas.microsoft.com/office/drawing/2014/main" xmlns="" id="{00000000-0008-0000-0000-000005000000}"/>
            </a:ext>
          </a:extLst>
        </xdr:cNvPr>
        <xdr:cNvPicPr/>
      </xdr:nvPicPr>
      <xdr:blipFill>
        <a:blip xmlns:r="http://schemas.openxmlformats.org/officeDocument/2006/relationships" r:embed="rId1" cstate="print"/>
        <a:srcRect/>
        <a:stretch>
          <a:fillRect/>
        </a:stretch>
      </xdr:blipFill>
      <xdr:spPr bwMode="auto">
        <a:xfrm>
          <a:off x="6387354" y="545168"/>
          <a:ext cx="1057275" cy="49306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editAs="oneCell">
    <xdr:from>
      <xdr:col>2</xdr:col>
      <xdr:colOff>3472401</xdr:colOff>
      <xdr:row>2</xdr:row>
      <xdr:rowOff>154900</xdr:rowOff>
    </xdr:from>
    <xdr:to>
      <xdr:col>2</xdr:col>
      <xdr:colOff>4026836</xdr:colOff>
      <xdr:row>4</xdr:row>
      <xdr:rowOff>386157</xdr:rowOff>
    </xdr:to>
    <xdr:pic>
      <xdr:nvPicPr>
        <xdr:cNvPr id="6" name="Picture 5">
          <a:extLst>
            <a:ext uri="{FF2B5EF4-FFF2-40B4-BE49-F238E27FC236}">
              <a16:creationId xmlns:a16="http://schemas.microsoft.com/office/drawing/2014/main" xmlns="" id="{5CB1BD20-B26E-4EC7-ADB1-4471D7EB3E1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74016" y="477285"/>
          <a:ext cx="554435" cy="553641"/>
        </a:xfrm>
        <a:prstGeom prst="rect">
          <a:avLst/>
        </a:prstGeom>
      </xdr:spPr>
    </xdr:pic>
    <xdr:clientData/>
  </xdr:twoCellAnchor>
  <xdr:twoCellAnchor editAs="oneCell">
    <xdr:from>
      <xdr:col>5</xdr:col>
      <xdr:colOff>3749661</xdr:colOff>
      <xdr:row>2</xdr:row>
      <xdr:rowOff>130161</xdr:rowOff>
    </xdr:from>
    <xdr:to>
      <xdr:col>5</xdr:col>
      <xdr:colOff>4304096</xdr:colOff>
      <xdr:row>4</xdr:row>
      <xdr:rowOff>361418</xdr:rowOff>
    </xdr:to>
    <xdr:pic>
      <xdr:nvPicPr>
        <xdr:cNvPr id="7" name="Picture 6">
          <a:extLst>
            <a:ext uri="{FF2B5EF4-FFF2-40B4-BE49-F238E27FC236}">
              <a16:creationId xmlns:a16="http://schemas.microsoft.com/office/drawing/2014/main" xmlns="" id="{E33AC7CA-F6E8-4693-A234-1FE3FCE629E8}"/>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56014" y="455132"/>
          <a:ext cx="554435" cy="55622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295275</xdr:colOff>
      <xdr:row>0</xdr:row>
      <xdr:rowOff>142875</xdr:rowOff>
    </xdr:from>
    <xdr:to>
      <xdr:col>1</xdr:col>
      <xdr:colOff>849710</xdr:colOff>
      <xdr:row>0</xdr:row>
      <xdr:rowOff>696516</xdr:rowOff>
    </xdr:to>
    <xdr:pic>
      <xdr:nvPicPr>
        <xdr:cNvPr id="2" name="Picture 5">
          <a:extLst>
            <a:ext uri="{FF2B5EF4-FFF2-40B4-BE49-F238E27FC236}">
              <a16:creationId xmlns:a16="http://schemas.microsoft.com/office/drawing/2014/main" xmlns="" id="{3B5CF1E6-98D4-4164-AB6D-B0857043AEC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43250" y="142875"/>
          <a:ext cx="554435" cy="55364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295275</xdr:colOff>
      <xdr:row>0</xdr:row>
      <xdr:rowOff>142875</xdr:rowOff>
    </xdr:from>
    <xdr:to>
      <xdr:col>1</xdr:col>
      <xdr:colOff>849710</xdr:colOff>
      <xdr:row>0</xdr:row>
      <xdr:rowOff>696516</xdr:rowOff>
    </xdr:to>
    <xdr:pic>
      <xdr:nvPicPr>
        <xdr:cNvPr id="2" name="Picture 5">
          <a:extLst>
            <a:ext uri="{FF2B5EF4-FFF2-40B4-BE49-F238E27FC236}">
              <a16:creationId xmlns:a16="http://schemas.microsoft.com/office/drawing/2014/main" xmlns="" id="{C32346C0-A68D-4633-BC47-83F2BFC0040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43250" y="142875"/>
          <a:ext cx="554435" cy="55364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302559</xdr:colOff>
      <xdr:row>0</xdr:row>
      <xdr:rowOff>134470</xdr:rowOff>
    </xdr:from>
    <xdr:to>
      <xdr:col>1</xdr:col>
      <xdr:colOff>856994</xdr:colOff>
      <xdr:row>0</xdr:row>
      <xdr:rowOff>688111</xdr:rowOff>
    </xdr:to>
    <xdr:pic>
      <xdr:nvPicPr>
        <xdr:cNvPr id="2" name="Picture 5">
          <a:extLst>
            <a:ext uri="{FF2B5EF4-FFF2-40B4-BE49-F238E27FC236}">
              <a16:creationId xmlns:a16="http://schemas.microsoft.com/office/drawing/2014/main" xmlns="" id="{8E1CC44F-5F85-4343-9489-BC163DE020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48853" y="134470"/>
          <a:ext cx="554435" cy="55364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314325</xdr:colOff>
      <xdr:row>0</xdr:row>
      <xdr:rowOff>123825</xdr:rowOff>
    </xdr:from>
    <xdr:to>
      <xdr:col>1</xdr:col>
      <xdr:colOff>868760</xdr:colOff>
      <xdr:row>0</xdr:row>
      <xdr:rowOff>677466</xdr:rowOff>
    </xdr:to>
    <xdr:pic>
      <xdr:nvPicPr>
        <xdr:cNvPr id="2" name="Picture 5">
          <a:extLst>
            <a:ext uri="{FF2B5EF4-FFF2-40B4-BE49-F238E27FC236}">
              <a16:creationId xmlns:a16="http://schemas.microsoft.com/office/drawing/2014/main" xmlns="" id="{1EA3B76B-E9CA-4F34-8231-25A09321FD2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62300" y="123825"/>
          <a:ext cx="554435" cy="55364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304800</xdr:colOff>
      <xdr:row>0</xdr:row>
      <xdr:rowOff>114300</xdr:rowOff>
    </xdr:from>
    <xdr:to>
      <xdr:col>1</xdr:col>
      <xdr:colOff>859235</xdr:colOff>
      <xdr:row>0</xdr:row>
      <xdr:rowOff>667941</xdr:rowOff>
    </xdr:to>
    <xdr:pic>
      <xdr:nvPicPr>
        <xdr:cNvPr id="2" name="Picture 5">
          <a:extLst>
            <a:ext uri="{FF2B5EF4-FFF2-40B4-BE49-F238E27FC236}">
              <a16:creationId xmlns:a16="http://schemas.microsoft.com/office/drawing/2014/main" xmlns="" id="{6D00E5FD-6350-4D81-A490-81D5A61B33A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52775" y="114300"/>
          <a:ext cx="554435" cy="55364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295275</xdr:colOff>
      <xdr:row>0</xdr:row>
      <xdr:rowOff>200025</xdr:rowOff>
    </xdr:from>
    <xdr:to>
      <xdr:col>1</xdr:col>
      <xdr:colOff>849710</xdr:colOff>
      <xdr:row>0</xdr:row>
      <xdr:rowOff>753666</xdr:rowOff>
    </xdr:to>
    <xdr:pic>
      <xdr:nvPicPr>
        <xdr:cNvPr id="4" name="Picture 3">
          <a:extLst>
            <a:ext uri="{FF2B5EF4-FFF2-40B4-BE49-F238E27FC236}">
              <a16:creationId xmlns:a16="http://schemas.microsoft.com/office/drawing/2014/main" xmlns="" id="{221AFA6D-1168-4881-9B53-EDD1F7E8500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8950" y="200025"/>
          <a:ext cx="554435" cy="55364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306457</xdr:colOff>
      <xdr:row>0</xdr:row>
      <xdr:rowOff>177662</xdr:rowOff>
    </xdr:from>
    <xdr:to>
      <xdr:col>1</xdr:col>
      <xdr:colOff>860892</xdr:colOff>
      <xdr:row>0</xdr:row>
      <xdr:rowOff>731303</xdr:rowOff>
    </xdr:to>
    <xdr:pic>
      <xdr:nvPicPr>
        <xdr:cNvPr id="5" name="Picture 4">
          <a:extLst>
            <a:ext uri="{FF2B5EF4-FFF2-40B4-BE49-F238E27FC236}">
              <a16:creationId xmlns:a16="http://schemas.microsoft.com/office/drawing/2014/main" xmlns="" id="{94753966-7560-411C-82F4-887A7A599A5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0132" y="177662"/>
          <a:ext cx="554435" cy="55364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432955</xdr:colOff>
      <xdr:row>0</xdr:row>
      <xdr:rowOff>121227</xdr:rowOff>
    </xdr:from>
    <xdr:to>
      <xdr:col>1</xdr:col>
      <xdr:colOff>987390</xdr:colOff>
      <xdr:row>0</xdr:row>
      <xdr:rowOff>674868</xdr:rowOff>
    </xdr:to>
    <xdr:pic>
      <xdr:nvPicPr>
        <xdr:cNvPr id="6" name="Picture 5">
          <a:extLst>
            <a:ext uri="{FF2B5EF4-FFF2-40B4-BE49-F238E27FC236}">
              <a16:creationId xmlns:a16="http://schemas.microsoft.com/office/drawing/2014/main" xmlns="" id="{73C5C29D-271F-4597-81B9-9AB282CFE91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74819" y="121227"/>
          <a:ext cx="554435" cy="55364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409575</xdr:colOff>
      <xdr:row>0</xdr:row>
      <xdr:rowOff>47625</xdr:rowOff>
    </xdr:from>
    <xdr:to>
      <xdr:col>1</xdr:col>
      <xdr:colOff>964010</xdr:colOff>
      <xdr:row>1</xdr:row>
      <xdr:rowOff>1191</xdr:rowOff>
    </xdr:to>
    <xdr:pic>
      <xdr:nvPicPr>
        <xdr:cNvPr id="3" name="Picture 2">
          <a:extLst>
            <a:ext uri="{FF2B5EF4-FFF2-40B4-BE49-F238E27FC236}">
              <a16:creationId xmlns:a16="http://schemas.microsoft.com/office/drawing/2014/main" xmlns="" id="{E6A70F0D-07AB-4C87-8792-84F6D11170E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81375" y="47625"/>
          <a:ext cx="554435" cy="553641"/>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405848</xdr:colOff>
      <xdr:row>0</xdr:row>
      <xdr:rowOff>0</xdr:rowOff>
    </xdr:from>
    <xdr:to>
      <xdr:col>1</xdr:col>
      <xdr:colOff>960283</xdr:colOff>
      <xdr:row>0</xdr:row>
      <xdr:rowOff>556816</xdr:rowOff>
    </xdr:to>
    <xdr:pic>
      <xdr:nvPicPr>
        <xdr:cNvPr id="3" name="Picture 2">
          <a:extLst>
            <a:ext uri="{FF2B5EF4-FFF2-40B4-BE49-F238E27FC236}">
              <a16:creationId xmlns:a16="http://schemas.microsoft.com/office/drawing/2014/main" xmlns="" id="{54C8E4B8-F233-4519-B8C9-DB7ABA413C5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79305" y="0"/>
          <a:ext cx="554435" cy="5568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277091</xdr:colOff>
      <xdr:row>0</xdr:row>
      <xdr:rowOff>129887</xdr:rowOff>
    </xdr:from>
    <xdr:to>
      <xdr:col>1</xdr:col>
      <xdr:colOff>831526</xdr:colOff>
      <xdr:row>0</xdr:row>
      <xdr:rowOff>683528</xdr:rowOff>
    </xdr:to>
    <xdr:pic>
      <xdr:nvPicPr>
        <xdr:cNvPr id="2" name="Picture 5">
          <a:extLst>
            <a:ext uri="{FF2B5EF4-FFF2-40B4-BE49-F238E27FC236}">
              <a16:creationId xmlns:a16="http://schemas.microsoft.com/office/drawing/2014/main" xmlns="" id="{3970A97B-DECF-42C2-AC72-DE62B70C668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25932" y="129887"/>
          <a:ext cx="554435" cy="5536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1580029</xdr:colOff>
      <xdr:row>0</xdr:row>
      <xdr:rowOff>56030</xdr:rowOff>
    </xdr:from>
    <xdr:to>
      <xdr:col>0</xdr:col>
      <xdr:colOff>2134464</xdr:colOff>
      <xdr:row>0</xdr:row>
      <xdr:rowOff>609671</xdr:rowOff>
    </xdr:to>
    <xdr:pic>
      <xdr:nvPicPr>
        <xdr:cNvPr id="2" name="Picture 5">
          <a:extLst>
            <a:ext uri="{FF2B5EF4-FFF2-40B4-BE49-F238E27FC236}">
              <a16:creationId xmlns:a16="http://schemas.microsoft.com/office/drawing/2014/main" xmlns="" id="{A9EF33BD-5F4A-401A-A5DE-31177EDF36E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80029" y="56030"/>
          <a:ext cx="554435" cy="5536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219075</xdr:colOff>
      <xdr:row>0</xdr:row>
      <xdr:rowOff>38100</xdr:rowOff>
    </xdr:from>
    <xdr:to>
      <xdr:col>1</xdr:col>
      <xdr:colOff>773510</xdr:colOff>
      <xdr:row>0</xdr:row>
      <xdr:rowOff>591741</xdr:rowOff>
    </xdr:to>
    <xdr:pic>
      <xdr:nvPicPr>
        <xdr:cNvPr id="2" name="Picture 5">
          <a:extLst>
            <a:ext uri="{FF2B5EF4-FFF2-40B4-BE49-F238E27FC236}">
              <a16:creationId xmlns:a16="http://schemas.microsoft.com/office/drawing/2014/main" xmlns="" id="{A16B2C2F-4294-4647-B945-C6CC77FA039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24325" y="38100"/>
          <a:ext cx="554435" cy="5536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304800</xdr:colOff>
      <xdr:row>0</xdr:row>
      <xdr:rowOff>133350</xdr:rowOff>
    </xdr:from>
    <xdr:to>
      <xdr:col>1</xdr:col>
      <xdr:colOff>859235</xdr:colOff>
      <xdr:row>0</xdr:row>
      <xdr:rowOff>686991</xdr:rowOff>
    </xdr:to>
    <xdr:pic>
      <xdr:nvPicPr>
        <xdr:cNvPr id="2" name="Picture 5">
          <a:extLst>
            <a:ext uri="{FF2B5EF4-FFF2-40B4-BE49-F238E27FC236}">
              <a16:creationId xmlns:a16="http://schemas.microsoft.com/office/drawing/2014/main" xmlns="" id="{30F9001D-0DE7-40B4-8E3F-15B706C1A3E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52775" y="133350"/>
          <a:ext cx="554435" cy="5536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1</xdr:col>
      <xdr:colOff>811610</xdr:colOff>
      <xdr:row>0</xdr:row>
      <xdr:rowOff>686991</xdr:rowOff>
    </xdr:to>
    <xdr:pic>
      <xdr:nvPicPr>
        <xdr:cNvPr id="2" name="Picture 5">
          <a:extLst>
            <a:ext uri="{FF2B5EF4-FFF2-40B4-BE49-F238E27FC236}">
              <a16:creationId xmlns:a16="http://schemas.microsoft.com/office/drawing/2014/main" xmlns="" id="{26A1C114-9044-444C-A812-72998A1BDE8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0" y="133350"/>
          <a:ext cx="554435" cy="5536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323850</xdr:colOff>
      <xdr:row>0</xdr:row>
      <xdr:rowOff>142875</xdr:rowOff>
    </xdr:from>
    <xdr:to>
      <xdr:col>1</xdr:col>
      <xdr:colOff>878285</xdr:colOff>
      <xdr:row>0</xdr:row>
      <xdr:rowOff>696516</xdr:rowOff>
    </xdr:to>
    <xdr:pic>
      <xdr:nvPicPr>
        <xdr:cNvPr id="2" name="Picture 5">
          <a:extLst>
            <a:ext uri="{FF2B5EF4-FFF2-40B4-BE49-F238E27FC236}">
              <a16:creationId xmlns:a16="http://schemas.microsoft.com/office/drawing/2014/main" xmlns="" id="{3F0FDE29-7714-49EA-AF1A-85CD41069D2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71825" y="142875"/>
          <a:ext cx="554435" cy="55364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257175</xdr:colOff>
      <xdr:row>0</xdr:row>
      <xdr:rowOff>142875</xdr:rowOff>
    </xdr:from>
    <xdr:to>
      <xdr:col>1</xdr:col>
      <xdr:colOff>811610</xdr:colOff>
      <xdr:row>0</xdr:row>
      <xdr:rowOff>696516</xdr:rowOff>
    </xdr:to>
    <xdr:pic>
      <xdr:nvPicPr>
        <xdr:cNvPr id="2" name="Picture 5">
          <a:extLst>
            <a:ext uri="{FF2B5EF4-FFF2-40B4-BE49-F238E27FC236}">
              <a16:creationId xmlns:a16="http://schemas.microsoft.com/office/drawing/2014/main" xmlns="" id="{5661DD30-8C81-4AE2-BD80-5B8D798A595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0" y="142875"/>
          <a:ext cx="554435" cy="55364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323850</xdr:colOff>
      <xdr:row>0</xdr:row>
      <xdr:rowOff>142875</xdr:rowOff>
    </xdr:from>
    <xdr:to>
      <xdr:col>1</xdr:col>
      <xdr:colOff>878285</xdr:colOff>
      <xdr:row>0</xdr:row>
      <xdr:rowOff>696516</xdr:rowOff>
    </xdr:to>
    <xdr:pic>
      <xdr:nvPicPr>
        <xdr:cNvPr id="2" name="Picture 5">
          <a:extLst>
            <a:ext uri="{FF2B5EF4-FFF2-40B4-BE49-F238E27FC236}">
              <a16:creationId xmlns:a16="http://schemas.microsoft.com/office/drawing/2014/main" xmlns="" id="{60D20ECD-9E75-48DA-BE34-B05CF6C463B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71825" y="142875"/>
          <a:ext cx="554435" cy="553641"/>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B3:F13"/>
  <sheetViews>
    <sheetView zoomScaleNormal="100" workbookViewId="0">
      <selection activeCell="G19" sqref="G19"/>
    </sheetView>
  </sheetViews>
  <sheetFormatPr defaultColWidth="15" defaultRowHeight="12.75" x14ac:dyDescent="0.2"/>
  <cols>
    <col min="1" max="1" width="15" style="80"/>
    <col min="2" max="2" width="3" style="80" customWidth="1"/>
    <col min="3" max="3" width="64.42578125" style="80" customWidth="1"/>
    <col min="4" max="4" width="2" style="80" customWidth="1"/>
    <col min="5" max="5" width="5.5703125" style="80" customWidth="1"/>
    <col min="6" max="6" width="67.85546875" style="80" customWidth="1"/>
    <col min="7" max="16384" width="15" style="80"/>
  </cols>
  <sheetData>
    <row r="3" spans="2:6" x14ac:dyDescent="0.2">
      <c r="B3" s="78"/>
      <c r="C3" s="78"/>
      <c r="D3" s="78"/>
      <c r="F3" s="78"/>
    </row>
    <row r="4" spans="2:6" x14ac:dyDescent="0.2">
      <c r="B4" s="78"/>
      <c r="C4" s="78"/>
      <c r="D4" s="78"/>
      <c r="F4" s="78"/>
    </row>
    <row r="5" spans="2:6" ht="34.5" customHeight="1" x14ac:dyDescent="0.2">
      <c r="B5" s="78"/>
      <c r="C5" s="79"/>
      <c r="D5" s="78"/>
      <c r="F5" s="78"/>
    </row>
    <row r="6" spans="2:6" ht="61.5" customHeight="1" x14ac:dyDescent="0.2">
      <c r="B6" s="78"/>
      <c r="C6" s="93" t="s">
        <v>26</v>
      </c>
      <c r="D6" s="94"/>
      <c r="E6" s="95"/>
      <c r="F6" s="93" t="s">
        <v>28</v>
      </c>
    </row>
    <row r="7" spans="2:6" x14ac:dyDescent="0.2">
      <c r="B7" s="78"/>
      <c r="C7" s="93"/>
      <c r="D7" s="94"/>
      <c r="E7" s="95"/>
      <c r="F7" s="93"/>
    </row>
    <row r="8" spans="2:6" ht="61.5" customHeight="1" x14ac:dyDescent="0.2">
      <c r="B8" s="78"/>
      <c r="C8" s="93" t="s">
        <v>55</v>
      </c>
      <c r="D8" s="94"/>
      <c r="E8" s="95"/>
      <c r="F8" s="93" t="s">
        <v>30</v>
      </c>
    </row>
    <row r="9" spans="2:6" x14ac:dyDescent="0.2">
      <c r="B9" s="78"/>
      <c r="C9" s="93"/>
      <c r="D9" s="94"/>
      <c r="E9" s="95"/>
      <c r="F9" s="93"/>
    </row>
    <row r="10" spans="2:6" ht="61.5" customHeight="1" x14ac:dyDescent="0.2">
      <c r="B10" s="78"/>
      <c r="C10" s="93" t="s">
        <v>25</v>
      </c>
      <c r="D10" s="94"/>
      <c r="E10" s="95"/>
      <c r="F10" s="93" t="s">
        <v>60</v>
      </c>
    </row>
    <row r="11" spans="2:6" x14ac:dyDescent="0.2">
      <c r="B11" s="78"/>
      <c r="C11" s="79"/>
      <c r="D11" s="78"/>
      <c r="F11" s="78"/>
    </row>
    <row r="12" spans="2:6" x14ac:dyDescent="0.2">
      <c r="B12" s="78"/>
      <c r="C12" s="109" t="s">
        <v>27</v>
      </c>
      <c r="D12" s="78"/>
      <c r="F12" s="109" t="s">
        <v>29</v>
      </c>
    </row>
    <row r="13" spans="2:6" x14ac:dyDescent="0.2">
      <c r="B13" s="78"/>
      <c r="C13" s="81" t="s">
        <v>75</v>
      </c>
      <c r="D13" s="78"/>
      <c r="F13" s="81" t="s">
        <v>74</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9"/>
  <sheetViews>
    <sheetView zoomScaleNormal="100" workbookViewId="0">
      <pane xSplit="5" ySplit="5" topLeftCell="J6" activePane="bottomRight" state="frozen"/>
      <selection activeCell="B1" sqref="B1"/>
      <selection pane="topRight" activeCell="B1" sqref="B1"/>
      <selection pane="bottomLeft" activeCell="B1" sqref="B1"/>
      <selection pane="bottomRight" activeCell="C1" sqref="C1"/>
    </sheetView>
  </sheetViews>
  <sheetFormatPr defaultRowHeight="12.75" x14ac:dyDescent="0.2"/>
  <cols>
    <col min="1" max="1" width="42.7109375" customWidth="1"/>
    <col min="2" max="5" width="17.28515625" customWidth="1"/>
    <col min="6" max="10" width="17.28515625" style="6" customWidth="1"/>
    <col min="11" max="11" width="14.42578125" customWidth="1"/>
    <col min="12" max="12" width="17.28515625" customWidth="1"/>
    <col min="13" max="17" width="14.140625" customWidth="1"/>
  </cols>
  <sheetData>
    <row r="1" spans="1:19" ht="63" x14ac:dyDescent="0.25">
      <c r="A1" s="5" t="s">
        <v>54</v>
      </c>
      <c r="C1" s="4"/>
      <c r="D1" s="4"/>
      <c r="E1" s="4"/>
      <c r="F1" s="28"/>
      <c r="G1" s="28"/>
    </row>
    <row r="2" spans="1:19" ht="12.75" customHeight="1" x14ac:dyDescent="0.25">
      <c r="A2" s="5"/>
      <c r="B2" s="14" t="s">
        <v>13</v>
      </c>
      <c r="C2" s="18" t="s">
        <v>15</v>
      </c>
      <c r="D2" s="12" t="s">
        <v>15</v>
      </c>
      <c r="E2" s="27" t="s">
        <v>18</v>
      </c>
      <c r="F2" s="28"/>
      <c r="G2" s="28"/>
    </row>
    <row r="3" spans="1:19" ht="12.75" customHeight="1" x14ac:dyDescent="0.2">
      <c r="A3" s="7"/>
      <c r="B3" s="15" t="s">
        <v>14</v>
      </c>
      <c r="C3" s="19" t="s">
        <v>16</v>
      </c>
      <c r="D3" s="11" t="s">
        <v>17</v>
      </c>
      <c r="E3" s="17" t="s">
        <v>19</v>
      </c>
      <c r="F3" s="29"/>
      <c r="G3" s="28"/>
    </row>
    <row r="4" spans="1:19" ht="12.75" customHeight="1" x14ac:dyDescent="0.2">
      <c r="A4" s="7"/>
      <c r="B4" s="89" t="s">
        <v>39</v>
      </c>
      <c r="C4" s="19" t="s">
        <v>40</v>
      </c>
      <c r="D4" s="11" t="s">
        <v>41</v>
      </c>
      <c r="E4" s="17" t="s">
        <v>42</v>
      </c>
      <c r="F4" s="29"/>
      <c r="G4" s="28"/>
    </row>
    <row r="5" spans="1:19" s="47" customFormat="1" x14ac:dyDescent="0.2">
      <c r="A5" s="43"/>
      <c r="B5" s="44"/>
      <c r="C5" s="45"/>
      <c r="D5" s="45"/>
      <c r="E5" s="44"/>
      <c r="F5" s="46">
        <v>39832</v>
      </c>
      <c r="G5" s="46">
        <v>39867</v>
      </c>
      <c r="H5" s="46">
        <v>39895</v>
      </c>
      <c r="I5" s="46">
        <v>39923</v>
      </c>
      <c r="J5" s="46">
        <v>39958</v>
      </c>
      <c r="K5" s="46">
        <v>39986</v>
      </c>
      <c r="L5" s="46">
        <v>40021</v>
      </c>
      <c r="M5" s="46">
        <v>40049</v>
      </c>
      <c r="N5" s="46">
        <v>40084</v>
      </c>
      <c r="O5" s="46">
        <v>40105</v>
      </c>
      <c r="P5" s="46">
        <v>40140</v>
      </c>
      <c r="Q5" s="46">
        <v>40168</v>
      </c>
      <c r="R5" s="76"/>
      <c r="S5" s="76"/>
    </row>
    <row r="6" spans="1:19" x14ac:dyDescent="0.2">
      <c r="A6" s="2" t="s">
        <v>9</v>
      </c>
      <c r="B6" s="21">
        <f>COUNTIF(F6:Q6,"&gt;0")</f>
        <v>0</v>
      </c>
      <c r="C6" s="2">
        <f>COUNTIF(F6:Q6,"&lt;0")</f>
        <v>8</v>
      </c>
      <c r="D6" s="2">
        <f>COUNTIF(F6:Q6,"0")</f>
        <v>4</v>
      </c>
      <c r="E6" s="13">
        <f t="shared" ref="E6:E16" si="0">SUM(B6:D6)</f>
        <v>12</v>
      </c>
      <c r="F6" s="30">
        <v>-0.01</v>
      </c>
      <c r="G6" s="30">
        <v>0</v>
      </c>
      <c r="H6" s="30">
        <v>0</v>
      </c>
      <c r="I6" s="30">
        <v>0</v>
      </c>
      <c r="J6" s="30">
        <v>0</v>
      </c>
      <c r="K6" s="30">
        <v>-5.0000000000000001E-3</v>
      </c>
      <c r="L6" s="30">
        <v>-0.01</v>
      </c>
      <c r="M6" s="30">
        <v>-7.4999999999999997E-3</v>
      </c>
      <c r="N6" s="30">
        <v>-7.4999999999999997E-3</v>
      </c>
      <c r="O6" s="30">
        <v>-0.01</v>
      </c>
      <c r="P6" s="30">
        <v>-7.4999999999999997E-3</v>
      </c>
      <c r="Q6" s="30">
        <v>-5.0000000000000001E-3</v>
      </c>
    </row>
    <row r="7" spans="1:19" x14ac:dyDescent="0.2">
      <c r="A7" s="2" t="s">
        <v>12</v>
      </c>
      <c r="B7" s="21">
        <f t="shared" ref="B7:B16" si="1">COUNTIF(F7:Q7,"&gt;0")</f>
        <v>0</v>
      </c>
      <c r="C7" s="2">
        <f t="shared" ref="C7:C16" si="2">COUNTIF(F7:Q7,"&lt;0")</f>
        <v>9</v>
      </c>
      <c r="D7" s="2">
        <f t="shared" ref="D7:D16" si="3">COUNTIF(F7:Q7,"0")</f>
        <v>3</v>
      </c>
      <c r="E7" s="13">
        <f t="shared" si="0"/>
        <v>12</v>
      </c>
      <c r="F7" s="30">
        <v>-5.0000000000000001E-3</v>
      </c>
      <c r="G7" s="30">
        <v>0</v>
      </c>
      <c r="H7" s="30">
        <v>0</v>
      </c>
      <c r="I7" s="30">
        <v>0</v>
      </c>
      <c r="J7" s="30">
        <v>-5.0000000000000001E-3</v>
      </c>
      <c r="K7" s="30">
        <v>-5.0000000000000001E-3</v>
      </c>
      <c r="L7" s="30">
        <v>-7.4999999999999997E-3</v>
      </c>
      <c r="M7" s="30">
        <v>-5.0000000000000001E-3</v>
      </c>
      <c r="N7" s="30">
        <v>-5.0000000000000001E-3</v>
      </c>
      <c r="O7" s="30">
        <v>-5.0000000000000001E-3</v>
      </c>
      <c r="P7" s="30">
        <v>-2.5000000000000001E-3</v>
      </c>
      <c r="Q7" s="30">
        <v>-2.5000000000000001E-3</v>
      </c>
    </row>
    <row r="8" spans="1:19" x14ac:dyDescent="0.2">
      <c r="A8" s="2" t="s">
        <v>2</v>
      </c>
      <c r="B8" s="21">
        <f t="shared" si="1"/>
        <v>0</v>
      </c>
      <c r="C8" s="2">
        <f t="shared" si="2"/>
        <v>8</v>
      </c>
      <c r="D8" s="2">
        <f t="shared" si="3"/>
        <v>3</v>
      </c>
      <c r="E8" s="13">
        <f t="shared" si="0"/>
        <v>11</v>
      </c>
      <c r="F8" s="30">
        <v>-7.4999999999999997E-3</v>
      </c>
      <c r="G8" s="30">
        <v>0</v>
      </c>
      <c r="H8" s="30">
        <v>0</v>
      </c>
      <c r="I8" s="30">
        <v>0</v>
      </c>
      <c r="J8" s="30">
        <v>-5.0000000000000001E-3</v>
      </c>
      <c r="K8" s="30">
        <v>-5.0000000000000001E-3</v>
      </c>
      <c r="L8" s="37"/>
      <c r="M8" s="30">
        <v>-5.0000000000000001E-3</v>
      </c>
      <c r="N8" s="30">
        <v>-5.0000000000000001E-3</v>
      </c>
      <c r="O8" s="30">
        <v>-7.4999999999999997E-3</v>
      </c>
      <c r="P8" s="30">
        <v>-5.0000000000000001E-3</v>
      </c>
      <c r="Q8" s="30">
        <v>-2.5000000000000001E-3</v>
      </c>
    </row>
    <row r="9" spans="1:19" x14ac:dyDescent="0.2">
      <c r="A9" s="2" t="s">
        <v>11</v>
      </c>
      <c r="B9" s="21">
        <f t="shared" si="1"/>
        <v>0</v>
      </c>
      <c r="C9" s="2">
        <f t="shared" si="2"/>
        <v>5</v>
      </c>
      <c r="D9" s="2">
        <f t="shared" si="3"/>
        <v>5</v>
      </c>
      <c r="E9" s="13">
        <f t="shared" si="0"/>
        <v>10</v>
      </c>
      <c r="F9" s="30">
        <v>-7.4999999999999997E-3</v>
      </c>
      <c r="G9" s="30">
        <v>0</v>
      </c>
      <c r="H9" s="30">
        <v>0</v>
      </c>
      <c r="I9" s="30">
        <v>0</v>
      </c>
      <c r="J9" s="30">
        <v>0</v>
      </c>
      <c r="K9" s="30">
        <v>0</v>
      </c>
      <c r="L9" s="30">
        <v>-0.01</v>
      </c>
      <c r="M9" s="37"/>
      <c r="N9" s="30">
        <v>-5.0000000000000001E-3</v>
      </c>
      <c r="O9" s="30">
        <v>-7.4999999999999997E-3</v>
      </c>
      <c r="P9" s="30">
        <v>-5.0000000000000001E-3</v>
      </c>
      <c r="Q9" s="37"/>
    </row>
    <row r="10" spans="1:19" x14ac:dyDescent="0.2">
      <c r="A10" s="2" t="s">
        <v>3</v>
      </c>
      <c r="B10" s="21">
        <f t="shared" si="1"/>
        <v>0</v>
      </c>
      <c r="C10" s="2">
        <f t="shared" si="2"/>
        <v>7</v>
      </c>
      <c r="D10" s="2">
        <f t="shared" si="3"/>
        <v>5</v>
      </c>
      <c r="E10" s="13">
        <f t="shared" si="0"/>
        <v>12</v>
      </c>
      <c r="F10" s="30">
        <v>-5.0000000000000001E-3</v>
      </c>
      <c r="G10" s="30">
        <v>0</v>
      </c>
      <c r="H10" s="30">
        <v>0</v>
      </c>
      <c r="I10" s="30">
        <v>0</v>
      </c>
      <c r="J10" s="30">
        <v>0</v>
      </c>
      <c r="K10" s="30">
        <v>0</v>
      </c>
      <c r="L10" s="30">
        <v>-0.01</v>
      </c>
      <c r="M10" s="30">
        <v>-5.0000000000000001E-3</v>
      </c>
      <c r="N10" s="30">
        <v>-5.0000000000000001E-3</v>
      </c>
      <c r="O10" s="30">
        <v>-5.0000000000000001E-3</v>
      </c>
      <c r="P10" s="30">
        <v>-5.0000000000000001E-3</v>
      </c>
      <c r="Q10" s="30">
        <v>-2.5000000000000001E-3</v>
      </c>
    </row>
    <row r="11" spans="1:19" x14ac:dyDescent="0.2">
      <c r="A11" s="2" t="s">
        <v>22</v>
      </c>
      <c r="B11" s="21">
        <f t="shared" si="1"/>
        <v>1</v>
      </c>
      <c r="C11" s="2">
        <f t="shared" si="2"/>
        <v>7</v>
      </c>
      <c r="D11" s="2">
        <f t="shared" si="3"/>
        <v>4</v>
      </c>
      <c r="E11" s="13">
        <f t="shared" si="0"/>
        <v>12</v>
      </c>
      <c r="F11" s="30">
        <v>-5.0000000000000001E-3</v>
      </c>
      <c r="G11" s="30">
        <v>0</v>
      </c>
      <c r="H11" s="30">
        <v>0.01</v>
      </c>
      <c r="I11" s="30">
        <v>0</v>
      </c>
      <c r="J11" s="30">
        <v>0</v>
      </c>
      <c r="K11" s="30">
        <v>0</v>
      </c>
      <c r="L11" s="30">
        <v>-5.0000000000000001E-3</v>
      </c>
      <c r="M11" s="30">
        <v>-5.0000000000000001E-3</v>
      </c>
      <c r="N11" s="30">
        <v>-5.0000000000000001E-3</v>
      </c>
      <c r="O11" s="30">
        <v>-5.0000000000000001E-3</v>
      </c>
      <c r="P11" s="30">
        <v>-5.0000000000000001E-3</v>
      </c>
      <c r="Q11" s="30">
        <v>-2.5000000000000001E-3</v>
      </c>
    </row>
    <row r="12" spans="1:19" x14ac:dyDescent="0.2">
      <c r="A12" s="2" t="s">
        <v>21</v>
      </c>
      <c r="B12" s="21">
        <f t="shared" si="1"/>
        <v>1</v>
      </c>
      <c r="C12" s="2">
        <f t="shared" si="2"/>
        <v>5</v>
      </c>
      <c r="D12" s="2">
        <f t="shared" si="3"/>
        <v>4</v>
      </c>
      <c r="E12" s="13">
        <f t="shared" si="0"/>
        <v>10</v>
      </c>
      <c r="F12" s="37"/>
      <c r="G12" s="30">
        <v>0</v>
      </c>
      <c r="H12" s="30">
        <v>0.01</v>
      </c>
      <c r="I12" s="30">
        <v>0</v>
      </c>
      <c r="J12" s="30">
        <v>0</v>
      </c>
      <c r="K12" s="30">
        <v>0</v>
      </c>
      <c r="L12" s="37"/>
      <c r="M12" s="30">
        <v>-5.0000000000000001E-3</v>
      </c>
      <c r="N12" s="30">
        <v>-5.0000000000000001E-3</v>
      </c>
      <c r="O12" s="30">
        <v>-5.0000000000000001E-3</v>
      </c>
      <c r="P12" s="30">
        <v>-5.0000000000000001E-3</v>
      </c>
      <c r="Q12" s="30">
        <v>-2.5000000000000001E-3</v>
      </c>
    </row>
    <row r="13" spans="1:19" x14ac:dyDescent="0.2">
      <c r="A13" s="2" t="s">
        <v>5</v>
      </c>
      <c r="B13" s="21">
        <f t="shared" si="1"/>
        <v>0</v>
      </c>
      <c r="C13" s="2">
        <f t="shared" si="2"/>
        <v>1</v>
      </c>
      <c r="D13" s="2">
        <f t="shared" si="3"/>
        <v>0</v>
      </c>
      <c r="E13" s="13">
        <f t="shared" si="0"/>
        <v>1</v>
      </c>
      <c r="F13" s="30">
        <v>-5.0000000000000001E-3</v>
      </c>
      <c r="G13" s="35"/>
      <c r="H13" s="35"/>
      <c r="I13" s="35"/>
      <c r="J13" s="35"/>
      <c r="K13" s="35"/>
      <c r="L13" s="35"/>
      <c r="M13" s="35"/>
      <c r="N13" s="35"/>
      <c r="O13" s="35"/>
      <c r="P13" s="35"/>
      <c r="Q13" s="35"/>
    </row>
    <row r="14" spans="1:19" x14ac:dyDescent="0.2">
      <c r="A14" s="2" t="s">
        <v>10</v>
      </c>
      <c r="B14" s="21">
        <f t="shared" si="1"/>
        <v>0</v>
      </c>
      <c r="C14" s="2">
        <f t="shared" si="2"/>
        <v>7</v>
      </c>
      <c r="D14" s="2">
        <f t="shared" si="3"/>
        <v>5</v>
      </c>
      <c r="E14" s="13">
        <f t="shared" si="0"/>
        <v>12</v>
      </c>
      <c r="F14" s="30">
        <v>-0.01</v>
      </c>
      <c r="G14" s="30">
        <v>0</v>
      </c>
      <c r="H14" s="30">
        <v>0</v>
      </c>
      <c r="I14" s="30">
        <v>0</v>
      </c>
      <c r="J14" s="30">
        <v>0</v>
      </c>
      <c r="K14" s="30">
        <v>0</v>
      </c>
      <c r="L14" s="30">
        <v>-0.01</v>
      </c>
      <c r="M14" s="30">
        <v>-5.0000000000000001E-3</v>
      </c>
      <c r="N14" s="30">
        <v>-5.0000000000000001E-3</v>
      </c>
      <c r="O14" s="30">
        <v>-7.4999999999999997E-3</v>
      </c>
      <c r="P14" s="30">
        <v>-7.4999999999999997E-3</v>
      </c>
      <c r="Q14" s="30">
        <v>-2.5000000000000001E-3</v>
      </c>
    </row>
    <row r="15" spans="1:19" x14ac:dyDescent="0.2">
      <c r="A15" s="2" t="s">
        <v>6</v>
      </c>
      <c r="B15" s="21">
        <f t="shared" si="1"/>
        <v>0</v>
      </c>
      <c r="C15" s="2">
        <f t="shared" si="2"/>
        <v>1</v>
      </c>
      <c r="D15" s="2">
        <f t="shared" si="3"/>
        <v>0</v>
      </c>
      <c r="E15" s="13">
        <f t="shared" si="0"/>
        <v>1</v>
      </c>
      <c r="F15" s="30">
        <v>-5.0000000000000001E-3</v>
      </c>
      <c r="G15" s="35"/>
      <c r="H15" s="35"/>
      <c r="I15" s="35"/>
      <c r="J15" s="35"/>
      <c r="K15" s="35"/>
      <c r="L15" s="35"/>
      <c r="M15" s="35"/>
      <c r="N15" s="35"/>
      <c r="O15" s="35"/>
      <c r="P15" s="35"/>
      <c r="Q15" s="35"/>
    </row>
    <row r="16" spans="1:19" x14ac:dyDescent="0.2">
      <c r="A16" s="2" t="s">
        <v>20</v>
      </c>
      <c r="B16" s="21">
        <f t="shared" si="1"/>
        <v>1</v>
      </c>
      <c r="C16" s="2">
        <f t="shared" si="2"/>
        <v>6</v>
      </c>
      <c r="D16" s="2">
        <f t="shared" si="3"/>
        <v>4</v>
      </c>
      <c r="E16" s="13">
        <f t="shared" si="0"/>
        <v>11</v>
      </c>
      <c r="F16" s="37"/>
      <c r="G16" s="30">
        <v>0</v>
      </c>
      <c r="H16" s="30">
        <v>0.01</v>
      </c>
      <c r="I16" s="30">
        <v>0</v>
      </c>
      <c r="J16" s="30">
        <v>0</v>
      </c>
      <c r="K16" s="30">
        <v>0</v>
      </c>
      <c r="L16" s="30">
        <v>-5.0000000000000001E-3</v>
      </c>
      <c r="M16" s="30">
        <v>-5.0000000000000001E-3</v>
      </c>
      <c r="N16" s="30">
        <v>-5.0000000000000001E-3</v>
      </c>
      <c r="O16" s="30">
        <v>-5.0000000000000001E-3</v>
      </c>
      <c r="P16" s="30">
        <v>-5.0000000000000001E-3</v>
      </c>
      <c r="Q16" s="30">
        <v>-2.5000000000000001E-3</v>
      </c>
    </row>
    <row r="17" spans="1:17" x14ac:dyDescent="0.2">
      <c r="A17" s="1"/>
      <c r="C17" s="8"/>
      <c r="D17" s="8"/>
      <c r="E17" s="8"/>
      <c r="F17" s="36"/>
      <c r="G17" s="36"/>
      <c r="H17" s="36"/>
    </row>
    <row r="18" spans="1:17" s="33" customFormat="1" x14ac:dyDescent="0.2">
      <c r="A18" s="32" t="s">
        <v>36</v>
      </c>
      <c r="F18" s="30">
        <v>-5.0000000000000001E-3</v>
      </c>
      <c r="G18" s="34">
        <v>0</v>
      </c>
      <c r="H18" s="34">
        <v>0</v>
      </c>
      <c r="I18" s="34">
        <v>0</v>
      </c>
      <c r="J18" s="34">
        <v>0</v>
      </c>
      <c r="K18" s="34">
        <v>0</v>
      </c>
      <c r="L18" s="30">
        <v>-0.01</v>
      </c>
      <c r="M18" s="30">
        <v>-5.0000000000000001E-3</v>
      </c>
      <c r="N18" s="30">
        <v>-5.0000000000000001E-3</v>
      </c>
      <c r="O18" s="30">
        <v>-5.0000000000000001E-3</v>
      </c>
      <c r="P18" s="30">
        <v>-5.0000000000000001E-3</v>
      </c>
      <c r="Q18" s="30">
        <v>-2.5000000000000001E-3</v>
      </c>
    </row>
    <row r="19" spans="1:17" x14ac:dyDescent="0.2">
      <c r="A19" s="1"/>
    </row>
    <row r="20" spans="1:17" ht="13.5" thickBot="1" x14ac:dyDescent="0.25">
      <c r="A20" s="48" t="s">
        <v>24</v>
      </c>
    </row>
    <row r="21" spans="1:17" ht="13.5" thickBot="1" x14ac:dyDescent="0.25">
      <c r="A21" s="52"/>
      <c r="B21" s="82" t="s">
        <v>34</v>
      </c>
      <c r="C21" s="53"/>
    </row>
    <row r="22" spans="1:17" ht="6.75" customHeight="1" thickBot="1" x14ac:dyDescent="0.25">
      <c r="A22" s="49"/>
      <c r="C22" s="50"/>
    </row>
    <row r="23" spans="1:17" ht="13.5" thickBot="1" x14ac:dyDescent="0.25">
      <c r="A23" s="54"/>
      <c r="B23" s="82" t="s">
        <v>32</v>
      </c>
      <c r="C23" s="53"/>
    </row>
    <row r="24" spans="1:17" ht="6.75" customHeight="1" thickBot="1" x14ac:dyDescent="0.25">
      <c r="A24" s="49"/>
      <c r="C24" s="50"/>
    </row>
    <row r="25" spans="1:17" ht="13.5" thickBot="1" x14ac:dyDescent="0.25">
      <c r="A25" s="55"/>
      <c r="B25" s="82" t="s">
        <v>33</v>
      </c>
      <c r="C25" s="53"/>
    </row>
    <row r="26" spans="1:17" ht="6.75" customHeight="1" thickBot="1" x14ac:dyDescent="0.25">
      <c r="A26" s="56"/>
      <c r="C26" s="50"/>
    </row>
    <row r="27" spans="1:17" ht="39.75" customHeight="1" thickBot="1" x14ac:dyDescent="0.25">
      <c r="A27" s="63"/>
      <c r="B27" s="153" t="s">
        <v>35</v>
      </c>
      <c r="C27" s="154"/>
    </row>
    <row r="28" spans="1:17" ht="6.75" customHeight="1" thickBot="1" x14ac:dyDescent="0.25">
      <c r="A28" s="49"/>
      <c r="C28" s="50"/>
    </row>
    <row r="29" spans="1:17" ht="57" customHeight="1" thickBot="1" x14ac:dyDescent="0.25">
      <c r="A29" s="65"/>
      <c r="B29" s="155" t="s">
        <v>65</v>
      </c>
      <c r="C29" s="154"/>
    </row>
  </sheetData>
  <mergeCells count="2">
    <mergeCell ref="B27:C27"/>
    <mergeCell ref="B29:C29"/>
  </mergeCells>
  <phoneticPr fontId="10" type="noConversion"/>
  <conditionalFormatting sqref="F18 A29 A27 F6:Q16 L18:Q18">
    <cfRule type="cellIs" dxfId="680" priority="7" stopIfTrue="1" operator="equal">
      <formula>"n/a"</formula>
    </cfRule>
    <cfRule type="cellIs" dxfId="679" priority="8" stopIfTrue="1" operator="equal">
      <formula>0</formula>
    </cfRule>
    <cfRule type="cellIs" dxfId="678" priority="9" stopIfTrue="1" operator="lessThan">
      <formula>0</formula>
    </cfRule>
  </conditionalFormatting>
  <conditionalFormatting sqref="A29 A27">
    <cfRule type="cellIs" dxfId="677" priority="1" stopIfTrue="1" operator="equal">
      <formula>"n/a"</formula>
    </cfRule>
    <cfRule type="cellIs" dxfId="676" priority="2" stopIfTrue="1" operator="equal">
      <formula>0</formula>
    </cfRule>
    <cfRule type="cellIs" dxfId="675" priority="3" stopIfTrue="1" operator="lessThan">
      <formula>0</formula>
    </cfRule>
  </conditionalFormatting>
  <pageMargins left="0.75" right="0.75" top="1" bottom="1" header="0.5" footer="0.5"/>
  <pageSetup paperSize="9" scale="68"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7"/>
  <sheetViews>
    <sheetView zoomScaleNormal="100" workbookViewId="0">
      <pane xSplit="5" ySplit="5" topLeftCell="P6" activePane="bottomRight" state="frozen"/>
      <selection activeCell="B1" sqref="B1"/>
      <selection pane="topRight" activeCell="B1" sqref="B1"/>
      <selection pane="bottomLeft" activeCell="B1" sqref="B1"/>
      <selection pane="bottomRight" activeCell="P27" sqref="P27"/>
    </sheetView>
  </sheetViews>
  <sheetFormatPr defaultRowHeight="12.75" x14ac:dyDescent="0.2"/>
  <cols>
    <col min="1" max="1" width="42.7109375" customWidth="1"/>
    <col min="2" max="5" width="17.42578125" customWidth="1"/>
    <col min="6" max="10" width="17.28515625" style="6" customWidth="1"/>
    <col min="11" max="11" width="17.28515625" customWidth="1"/>
    <col min="12" max="12" width="14.5703125" customWidth="1"/>
    <col min="13" max="13" width="14.7109375" customWidth="1"/>
    <col min="15" max="17" width="10.140625" bestFit="1" customWidth="1"/>
  </cols>
  <sheetData>
    <row r="1" spans="1:19" ht="63" x14ac:dyDescent="0.25">
      <c r="A1" s="5" t="s">
        <v>54</v>
      </c>
      <c r="C1" s="4"/>
      <c r="D1" s="4"/>
      <c r="E1" s="4"/>
      <c r="F1" s="28"/>
      <c r="G1" s="28"/>
    </row>
    <row r="2" spans="1:19" ht="12.75" customHeight="1" x14ac:dyDescent="0.25">
      <c r="A2" s="5"/>
      <c r="B2" s="14" t="s">
        <v>13</v>
      </c>
      <c r="C2" s="18" t="s">
        <v>15</v>
      </c>
      <c r="D2" s="12" t="s">
        <v>15</v>
      </c>
      <c r="E2" s="27" t="s">
        <v>18</v>
      </c>
      <c r="F2" s="28"/>
      <c r="G2" s="28"/>
    </row>
    <row r="3" spans="1:19" ht="12.75" customHeight="1" x14ac:dyDescent="0.2">
      <c r="A3" s="7"/>
      <c r="B3" s="15" t="s">
        <v>14</v>
      </c>
      <c r="C3" s="19" t="s">
        <v>16</v>
      </c>
      <c r="D3" s="11" t="s">
        <v>17</v>
      </c>
      <c r="E3" s="17" t="s">
        <v>19</v>
      </c>
      <c r="F3" s="29"/>
      <c r="G3" s="28"/>
    </row>
    <row r="4" spans="1:19" ht="12.75" customHeight="1" x14ac:dyDescent="0.2">
      <c r="A4" s="7"/>
      <c r="B4" s="89" t="s">
        <v>39</v>
      </c>
      <c r="C4" s="19" t="s">
        <v>40</v>
      </c>
      <c r="D4" s="11" t="s">
        <v>41</v>
      </c>
      <c r="E4" s="17" t="s">
        <v>42</v>
      </c>
      <c r="F4" s="29"/>
      <c r="G4" s="28"/>
    </row>
    <row r="5" spans="1:19" s="47" customFormat="1" x14ac:dyDescent="0.2">
      <c r="A5" s="43"/>
      <c r="B5" s="44"/>
      <c r="C5" s="45"/>
      <c r="D5" s="45"/>
      <c r="E5" s="44"/>
      <c r="F5" s="46">
        <v>40203</v>
      </c>
      <c r="G5" s="46">
        <v>40231</v>
      </c>
      <c r="H5" s="46">
        <v>40266</v>
      </c>
      <c r="I5" s="46">
        <v>40294</v>
      </c>
      <c r="J5" s="46">
        <v>40329</v>
      </c>
      <c r="K5" s="46">
        <v>40350</v>
      </c>
      <c r="L5" s="46">
        <v>40378</v>
      </c>
      <c r="M5" s="46">
        <v>40413</v>
      </c>
      <c r="N5" s="46">
        <v>40448</v>
      </c>
      <c r="O5" s="46">
        <v>40476</v>
      </c>
      <c r="P5" s="46">
        <v>40511</v>
      </c>
      <c r="Q5" s="46">
        <v>40532</v>
      </c>
      <c r="R5" s="76"/>
      <c r="S5" s="76"/>
    </row>
    <row r="6" spans="1:19" x14ac:dyDescent="0.2">
      <c r="A6" s="2" t="s">
        <v>9</v>
      </c>
      <c r="B6" s="21">
        <f>COUNTIF(F6:Q6,"&gt;0")</f>
        <v>0</v>
      </c>
      <c r="C6" s="2">
        <f>COUNTIF(F6:Q6,"&lt;0")</f>
        <v>9</v>
      </c>
      <c r="D6" s="2">
        <f>COUNTIF(F6:Q6,"0")</f>
        <v>2</v>
      </c>
      <c r="E6" s="13">
        <f t="shared" ref="E6:E14" si="0">SUM(B6:D6)</f>
        <v>11</v>
      </c>
      <c r="F6" s="30">
        <v>-5.0000000000000001E-3</v>
      </c>
      <c r="G6" s="30">
        <v>-5.0000000000000001E-3</v>
      </c>
      <c r="H6" s="30">
        <v>-5.0000000000000001E-3</v>
      </c>
      <c r="I6" s="30">
        <v>-5.0000000000000001E-3</v>
      </c>
      <c r="J6" s="30">
        <v>-2.5000000000000001E-3</v>
      </c>
      <c r="K6" s="30">
        <v>-2.5000000000000001E-3</v>
      </c>
      <c r="L6" s="30">
        <v>0</v>
      </c>
      <c r="M6" s="30">
        <v>-2.5000000000000001E-3</v>
      </c>
      <c r="N6" s="30">
        <v>-2.5000000000000001E-3</v>
      </c>
      <c r="O6" s="30">
        <v>-2.5000000000000001E-3</v>
      </c>
      <c r="P6" s="30">
        <v>0</v>
      </c>
      <c r="Q6" s="37"/>
    </row>
    <row r="7" spans="1:19" x14ac:dyDescent="0.2">
      <c r="A7" s="2" t="s">
        <v>12</v>
      </c>
      <c r="B7" s="21">
        <f t="shared" ref="B7:B14" si="1">COUNTIF(F7:Q7,"&gt;0")</f>
        <v>4</v>
      </c>
      <c r="C7" s="2">
        <f t="shared" ref="C7:C14" si="2">COUNTIF(F7:Q7,"&lt;0")</f>
        <v>4</v>
      </c>
      <c r="D7" s="2">
        <f t="shared" ref="D7:D14" si="3">COUNTIF(F7:Q7,"0")</f>
        <v>4</v>
      </c>
      <c r="E7" s="13">
        <f t="shared" si="0"/>
        <v>12</v>
      </c>
      <c r="F7" s="30">
        <v>-2.5000000000000001E-3</v>
      </c>
      <c r="G7" s="30">
        <v>-2.5000000000000001E-3</v>
      </c>
      <c r="H7" s="30">
        <v>-2.5000000000000001E-3</v>
      </c>
      <c r="I7" s="30">
        <v>-2.5000000000000001E-3</v>
      </c>
      <c r="J7" s="30">
        <v>0</v>
      </c>
      <c r="K7" s="30">
        <v>0</v>
      </c>
      <c r="L7" s="30">
        <v>0</v>
      </c>
      <c r="M7" s="30">
        <v>2.5000000000000001E-3</v>
      </c>
      <c r="N7" s="30">
        <v>0</v>
      </c>
      <c r="O7" s="30">
        <v>2.5000000000000001E-3</v>
      </c>
      <c r="P7" s="30">
        <v>2.5000000000000001E-3</v>
      </c>
      <c r="Q7" s="30">
        <v>2.5000000000000001E-3</v>
      </c>
    </row>
    <row r="8" spans="1:19" x14ac:dyDescent="0.2">
      <c r="A8" s="2" t="s">
        <v>2</v>
      </c>
      <c r="B8" s="21">
        <f t="shared" si="1"/>
        <v>0</v>
      </c>
      <c r="C8" s="2">
        <f t="shared" si="2"/>
        <v>2</v>
      </c>
      <c r="D8" s="2">
        <f t="shared" si="3"/>
        <v>0</v>
      </c>
      <c r="E8" s="13">
        <f t="shared" si="0"/>
        <v>2</v>
      </c>
      <c r="F8" s="30">
        <v>-2.5000000000000001E-3</v>
      </c>
      <c r="G8" s="30">
        <v>-2.5000000000000001E-3</v>
      </c>
      <c r="H8" s="35"/>
      <c r="I8" s="35"/>
      <c r="J8" s="35"/>
      <c r="K8" s="35"/>
      <c r="L8" s="35"/>
      <c r="M8" s="35"/>
      <c r="N8" s="35"/>
      <c r="O8" s="35"/>
      <c r="P8" s="35"/>
      <c r="Q8" s="35"/>
    </row>
    <row r="9" spans="1:19" x14ac:dyDescent="0.2">
      <c r="A9" s="2" t="s">
        <v>11</v>
      </c>
      <c r="B9" s="21">
        <f t="shared" si="1"/>
        <v>1</v>
      </c>
      <c r="C9" s="2">
        <f t="shared" si="2"/>
        <v>5</v>
      </c>
      <c r="D9" s="2">
        <f t="shared" si="3"/>
        <v>5</v>
      </c>
      <c r="E9" s="13">
        <f t="shared" si="0"/>
        <v>11</v>
      </c>
      <c r="F9" s="30">
        <v>-5.0000000000000001E-3</v>
      </c>
      <c r="G9" s="30">
        <v>-2.5000000000000001E-3</v>
      </c>
      <c r="H9" s="30">
        <v>-5.0000000000000001E-3</v>
      </c>
      <c r="I9" s="30">
        <v>-2.5000000000000001E-3</v>
      </c>
      <c r="J9" s="30">
        <v>-2.5000000000000001E-3</v>
      </c>
      <c r="K9" s="30">
        <v>0</v>
      </c>
      <c r="L9" s="30">
        <v>0</v>
      </c>
      <c r="M9" s="30">
        <v>0</v>
      </c>
      <c r="N9" s="30">
        <v>0</v>
      </c>
      <c r="O9" s="30">
        <v>0</v>
      </c>
      <c r="P9" s="30">
        <v>2.5000000000000001E-3</v>
      </c>
      <c r="Q9" s="37"/>
    </row>
    <row r="10" spans="1:19" x14ac:dyDescent="0.2">
      <c r="A10" s="2" t="s">
        <v>3</v>
      </c>
      <c r="B10" s="21">
        <f t="shared" si="1"/>
        <v>0</v>
      </c>
      <c r="C10" s="2">
        <f t="shared" si="2"/>
        <v>2</v>
      </c>
      <c r="D10" s="2">
        <f t="shared" si="3"/>
        <v>0</v>
      </c>
      <c r="E10" s="13">
        <f t="shared" si="0"/>
        <v>2</v>
      </c>
      <c r="F10" s="30">
        <v>-2.5000000000000001E-3</v>
      </c>
      <c r="G10" s="30">
        <v>-2.5000000000000001E-3</v>
      </c>
      <c r="H10" s="35"/>
      <c r="I10" s="35"/>
      <c r="J10" s="35"/>
      <c r="K10" s="35"/>
      <c r="L10" s="35"/>
      <c r="M10" s="35"/>
      <c r="N10" s="35"/>
      <c r="O10" s="35"/>
      <c r="P10" s="35"/>
      <c r="Q10" s="35"/>
    </row>
    <row r="11" spans="1:19" x14ac:dyDescent="0.2">
      <c r="A11" s="2" t="s">
        <v>22</v>
      </c>
      <c r="B11" s="21">
        <f t="shared" si="1"/>
        <v>1</v>
      </c>
      <c r="C11" s="2">
        <f t="shared" si="2"/>
        <v>4</v>
      </c>
      <c r="D11" s="2">
        <f t="shared" si="3"/>
        <v>7</v>
      </c>
      <c r="E11" s="13">
        <f t="shared" si="0"/>
        <v>12</v>
      </c>
      <c r="F11" s="30">
        <v>-2.5000000000000001E-3</v>
      </c>
      <c r="G11" s="30">
        <v>-2.5000000000000001E-3</v>
      </c>
      <c r="H11" s="30">
        <v>-2.5000000000000001E-3</v>
      </c>
      <c r="I11" s="30">
        <v>-2.5000000000000001E-3</v>
      </c>
      <c r="J11" s="30">
        <v>0</v>
      </c>
      <c r="K11" s="30">
        <v>0</v>
      </c>
      <c r="L11" s="30">
        <v>0</v>
      </c>
      <c r="M11" s="30">
        <v>0</v>
      </c>
      <c r="N11" s="30">
        <v>0</v>
      </c>
      <c r="O11" s="30">
        <v>0</v>
      </c>
      <c r="P11" s="30">
        <v>2.5000000000000001E-3</v>
      </c>
      <c r="Q11" s="30">
        <v>0</v>
      </c>
    </row>
    <row r="12" spans="1:19" x14ac:dyDescent="0.2">
      <c r="A12" s="2" t="s">
        <v>21</v>
      </c>
      <c r="B12" s="21">
        <f t="shared" si="1"/>
        <v>2</v>
      </c>
      <c r="C12" s="2">
        <f t="shared" si="2"/>
        <v>3</v>
      </c>
      <c r="D12" s="2">
        <f t="shared" si="3"/>
        <v>7</v>
      </c>
      <c r="E12" s="13">
        <f t="shared" si="0"/>
        <v>12</v>
      </c>
      <c r="F12" s="30">
        <v>-2.5000000000000001E-3</v>
      </c>
      <c r="G12" s="30">
        <v>0</v>
      </c>
      <c r="H12" s="30">
        <v>-2.5000000000000001E-3</v>
      </c>
      <c r="I12" s="30">
        <v>-2.5000000000000001E-3</v>
      </c>
      <c r="J12" s="30">
        <v>0</v>
      </c>
      <c r="K12" s="30">
        <v>0</v>
      </c>
      <c r="L12" s="30">
        <v>0</v>
      </c>
      <c r="M12" s="30">
        <v>0</v>
      </c>
      <c r="N12" s="30">
        <v>0</v>
      </c>
      <c r="O12" s="30">
        <v>0</v>
      </c>
      <c r="P12" s="30">
        <v>2.5000000000000001E-3</v>
      </c>
      <c r="Q12" s="30">
        <v>2.5000000000000001E-3</v>
      </c>
    </row>
    <row r="13" spans="1:19" x14ac:dyDescent="0.2">
      <c r="A13" s="2" t="s">
        <v>10</v>
      </c>
      <c r="B13" s="21">
        <f t="shared" si="1"/>
        <v>2</v>
      </c>
      <c r="C13" s="2">
        <f t="shared" si="2"/>
        <v>4</v>
      </c>
      <c r="D13" s="2">
        <f t="shared" si="3"/>
        <v>6</v>
      </c>
      <c r="E13" s="13">
        <f t="shared" si="0"/>
        <v>12</v>
      </c>
      <c r="F13" s="30">
        <v>-5.0000000000000001E-3</v>
      </c>
      <c r="G13" s="30">
        <v>-5.0000000000000001E-3</v>
      </c>
      <c r="H13" s="30">
        <v>-5.0000000000000001E-3</v>
      </c>
      <c r="I13" s="30">
        <v>-5.0000000000000001E-3</v>
      </c>
      <c r="J13" s="30">
        <v>0</v>
      </c>
      <c r="K13" s="30">
        <v>0</v>
      </c>
      <c r="L13" s="30">
        <v>0</v>
      </c>
      <c r="M13" s="30">
        <v>0</v>
      </c>
      <c r="N13" s="30">
        <v>0</v>
      </c>
      <c r="O13" s="30">
        <v>0</v>
      </c>
      <c r="P13" s="30">
        <v>2.5000000000000001E-3</v>
      </c>
      <c r="Q13" s="30">
        <v>2.5000000000000001E-3</v>
      </c>
    </row>
    <row r="14" spans="1:19" x14ac:dyDescent="0.2">
      <c r="A14" s="2" t="s">
        <v>20</v>
      </c>
      <c r="B14" s="21">
        <f t="shared" si="1"/>
        <v>3</v>
      </c>
      <c r="C14" s="2">
        <f t="shared" si="2"/>
        <v>4</v>
      </c>
      <c r="D14" s="2">
        <f t="shared" si="3"/>
        <v>5</v>
      </c>
      <c r="E14" s="13">
        <f t="shared" si="0"/>
        <v>12</v>
      </c>
      <c r="F14" s="30">
        <v>-2.5000000000000001E-3</v>
      </c>
      <c r="G14" s="30">
        <v>-2.5000000000000001E-3</v>
      </c>
      <c r="H14" s="30">
        <v>-2.5000000000000001E-3</v>
      </c>
      <c r="I14" s="30">
        <v>-2.5000000000000001E-3</v>
      </c>
      <c r="J14" s="30">
        <v>0</v>
      </c>
      <c r="K14" s="30">
        <v>0</v>
      </c>
      <c r="L14" s="30">
        <v>0</v>
      </c>
      <c r="M14" s="30">
        <v>2.5000000000000001E-3</v>
      </c>
      <c r="N14" s="30">
        <v>0</v>
      </c>
      <c r="O14" s="30">
        <v>0</v>
      </c>
      <c r="P14" s="30">
        <v>2.5000000000000001E-3</v>
      </c>
      <c r="Q14" s="30">
        <v>2.5000000000000001E-3</v>
      </c>
    </row>
    <row r="15" spans="1:19" x14ac:dyDescent="0.2">
      <c r="A15" s="1"/>
      <c r="C15" s="8"/>
      <c r="D15" s="8"/>
      <c r="E15" s="8"/>
      <c r="F15" s="77"/>
      <c r="G15" s="77"/>
      <c r="H15" s="77"/>
    </row>
    <row r="16" spans="1:19" s="33" customFormat="1" x14ac:dyDescent="0.2">
      <c r="A16" s="32" t="s">
        <v>36</v>
      </c>
      <c r="B16" s="84"/>
      <c r="C16" s="85"/>
      <c r="D16" s="85"/>
      <c r="E16" s="85"/>
      <c r="F16" s="30">
        <v>-2.5000000000000001E-3</v>
      </c>
      <c r="G16" s="30">
        <v>-2.5000000000000001E-3</v>
      </c>
      <c r="H16" s="30">
        <v>-2.5000000000000001E-3</v>
      </c>
      <c r="I16" s="30">
        <v>-2.5000000000000001E-3</v>
      </c>
      <c r="J16" s="30">
        <v>0</v>
      </c>
      <c r="K16" s="30">
        <v>0</v>
      </c>
      <c r="L16" s="30">
        <v>0</v>
      </c>
      <c r="M16" s="30">
        <v>0</v>
      </c>
      <c r="N16" s="30">
        <v>0</v>
      </c>
      <c r="O16" s="30">
        <v>0</v>
      </c>
      <c r="P16" s="30">
        <v>2.5000000000000001E-3</v>
      </c>
      <c r="Q16" s="30">
        <v>2.5000000000000001E-3</v>
      </c>
    </row>
    <row r="17" spans="1:3" x14ac:dyDescent="0.2">
      <c r="A17" s="1"/>
    </row>
    <row r="18" spans="1:3" ht="13.5" thickBot="1" x14ac:dyDescent="0.25">
      <c r="A18" s="48" t="s">
        <v>24</v>
      </c>
    </row>
    <row r="19" spans="1:3" ht="13.5" thickBot="1" x14ac:dyDescent="0.25">
      <c r="A19" s="52"/>
      <c r="B19" s="82" t="s">
        <v>34</v>
      </c>
      <c r="C19" s="53"/>
    </row>
    <row r="20" spans="1:3" ht="6.75" customHeight="1" thickBot="1" x14ac:dyDescent="0.25">
      <c r="A20" s="49"/>
      <c r="C20" s="50"/>
    </row>
    <row r="21" spans="1:3" ht="13.5" thickBot="1" x14ac:dyDescent="0.25">
      <c r="A21" s="54"/>
      <c r="B21" s="82" t="s">
        <v>32</v>
      </c>
      <c r="C21" s="53"/>
    </row>
    <row r="22" spans="1:3" ht="6.75" customHeight="1" thickBot="1" x14ac:dyDescent="0.25">
      <c r="A22" s="49"/>
      <c r="C22" s="50"/>
    </row>
    <row r="23" spans="1:3" ht="13.5" thickBot="1" x14ac:dyDescent="0.25">
      <c r="A23" s="55"/>
      <c r="B23" s="82" t="s">
        <v>33</v>
      </c>
      <c r="C23" s="53"/>
    </row>
    <row r="24" spans="1:3" ht="6.75" customHeight="1" thickBot="1" x14ac:dyDescent="0.25">
      <c r="A24" s="56"/>
      <c r="C24" s="50"/>
    </row>
    <row r="25" spans="1:3" ht="44.25" customHeight="1" thickBot="1" x14ac:dyDescent="0.25">
      <c r="A25" s="63"/>
      <c r="B25" s="153" t="s">
        <v>35</v>
      </c>
      <c r="C25" s="154"/>
    </row>
    <row r="26" spans="1:3" ht="6.75" customHeight="1" thickBot="1" x14ac:dyDescent="0.25">
      <c r="A26" s="49"/>
      <c r="C26" s="50"/>
    </row>
    <row r="27" spans="1:3" ht="60" customHeight="1" thickBot="1" x14ac:dyDescent="0.25">
      <c r="A27" s="65"/>
      <c r="B27" s="155" t="s">
        <v>65</v>
      </c>
      <c r="C27" s="154"/>
    </row>
  </sheetData>
  <mergeCells count="2">
    <mergeCell ref="B25:C25"/>
    <mergeCell ref="B27:C27"/>
  </mergeCells>
  <conditionalFormatting sqref="A27 A25 F6:Q14 F16:Q16">
    <cfRule type="cellIs" dxfId="674" priority="19" stopIfTrue="1" operator="equal">
      <formula>"n/a"</formula>
    </cfRule>
    <cfRule type="cellIs" dxfId="673" priority="20" stopIfTrue="1" operator="equal">
      <formula>0</formula>
    </cfRule>
    <cfRule type="cellIs" dxfId="672" priority="21" stopIfTrue="1" operator="lessThan">
      <formula>0</formula>
    </cfRule>
  </conditionalFormatting>
  <conditionalFormatting sqref="H8:Q8">
    <cfRule type="cellIs" dxfId="671" priority="16" stopIfTrue="1" operator="equal">
      <formula>"n/a"</formula>
    </cfRule>
    <cfRule type="cellIs" dxfId="670" priority="17" stopIfTrue="1" operator="equal">
      <formula>0</formula>
    </cfRule>
    <cfRule type="cellIs" dxfId="669" priority="18" stopIfTrue="1" operator="lessThan">
      <formula>0</formula>
    </cfRule>
  </conditionalFormatting>
  <conditionalFormatting sqref="H10:Q10">
    <cfRule type="cellIs" dxfId="668" priority="13" stopIfTrue="1" operator="equal">
      <formula>"n/a"</formula>
    </cfRule>
    <cfRule type="cellIs" dxfId="667" priority="14" stopIfTrue="1" operator="equal">
      <formula>0</formula>
    </cfRule>
    <cfRule type="cellIs" dxfId="666" priority="15" stopIfTrue="1" operator="lessThan">
      <formula>0</formula>
    </cfRule>
  </conditionalFormatting>
  <conditionalFormatting sqref="Q6">
    <cfRule type="cellIs" dxfId="665" priority="10" stopIfTrue="1" operator="equal">
      <formula>"n/a"</formula>
    </cfRule>
    <cfRule type="cellIs" dxfId="664" priority="11" stopIfTrue="1" operator="equal">
      <formula>0</formula>
    </cfRule>
    <cfRule type="cellIs" dxfId="663" priority="12" stopIfTrue="1" operator="lessThan">
      <formula>0</formula>
    </cfRule>
  </conditionalFormatting>
  <conditionalFormatting sqref="Q9">
    <cfRule type="cellIs" dxfId="662" priority="7" stopIfTrue="1" operator="equal">
      <formula>"n/a"</formula>
    </cfRule>
    <cfRule type="cellIs" dxfId="661" priority="8" stopIfTrue="1" operator="equal">
      <formula>0</formula>
    </cfRule>
    <cfRule type="cellIs" dxfId="660" priority="9" stopIfTrue="1" operator="lessThan">
      <formula>0</formula>
    </cfRule>
  </conditionalFormatting>
  <conditionalFormatting sqref="A27 A25">
    <cfRule type="cellIs" dxfId="659" priority="1" stopIfTrue="1" operator="equal">
      <formula>"n/a"</formula>
    </cfRule>
    <cfRule type="cellIs" dxfId="658" priority="2" stopIfTrue="1" operator="equal">
      <formula>0</formula>
    </cfRule>
    <cfRule type="cellIs" dxfId="657" priority="3" stopIfTrue="1" operator="lessThan">
      <formula>0</formula>
    </cfRule>
  </conditionalFormatting>
  <pageMargins left="0.75" right="0.75" top="1" bottom="1" header="0.5" footer="0.5"/>
  <pageSetup paperSize="9" scale="68"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9"/>
  <sheetViews>
    <sheetView zoomScaleNormal="100" workbookViewId="0">
      <pane xSplit="5" ySplit="5" topLeftCell="F6" activePane="bottomRight" state="frozen"/>
      <selection activeCell="B1" sqref="B1"/>
      <selection pane="topRight" activeCell="B1" sqref="B1"/>
      <selection pane="bottomLeft" activeCell="B1" sqref="B1"/>
      <selection pane="bottomRight" activeCell="F18" sqref="F18"/>
    </sheetView>
  </sheetViews>
  <sheetFormatPr defaultRowHeight="12.75" x14ac:dyDescent="0.2"/>
  <cols>
    <col min="1" max="1" width="42.7109375" customWidth="1"/>
    <col min="2" max="5" width="17.42578125" customWidth="1"/>
    <col min="6" max="11" width="17.28515625" style="6" customWidth="1"/>
    <col min="12" max="12" width="14.5703125" customWidth="1"/>
    <col min="13" max="13" width="14.7109375" customWidth="1"/>
    <col min="14" max="17" width="10.28515625" bestFit="1" customWidth="1"/>
  </cols>
  <sheetData>
    <row r="1" spans="1:19" ht="63" x14ac:dyDescent="0.25">
      <c r="A1" s="5" t="s">
        <v>54</v>
      </c>
      <c r="C1" s="4"/>
      <c r="D1" s="4"/>
      <c r="E1" s="4"/>
      <c r="F1" s="28"/>
      <c r="G1" s="28"/>
      <c r="H1" s="28"/>
    </row>
    <row r="2" spans="1:19" ht="12.75" customHeight="1" x14ac:dyDescent="0.25">
      <c r="A2" s="5"/>
      <c r="B2" s="14" t="s">
        <v>13</v>
      </c>
      <c r="C2" s="18" t="s">
        <v>15</v>
      </c>
      <c r="D2" s="12" t="s">
        <v>15</v>
      </c>
      <c r="E2" s="27" t="s">
        <v>18</v>
      </c>
      <c r="F2" s="28"/>
      <c r="G2"/>
      <c r="H2"/>
      <c r="I2"/>
      <c r="J2"/>
      <c r="K2"/>
    </row>
    <row r="3" spans="1:19" ht="12.75" customHeight="1" x14ac:dyDescent="0.2">
      <c r="A3" s="7"/>
      <c r="B3" s="15" t="s">
        <v>14</v>
      </c>
      <c r="C3" s="19" t="s">
        <v>16</v>
      </c>
      <c r="D3" s="11" t="s">
        <v>17</v>
      </c>
      <c r="E3" s="17" t="s">
        <v>19</v>
      </c>
      <c r="F3" s="29"/>
      <c r="G3"/>
      <c r="H3"/>
      <c r="I3"/>
      <c r="J3"/>
      <c r="K3"/>
    </row>
    <row r="4" spans="1:19" ht="12.75" customHeight="1" x14ac:dyDescent="0.2">
      <c r="A4" s="7"/>
      <c r="B4" s="89" t="s">
        <v>39</v>
      </c>
      <c r="C4" s="19" t="s">
        <v>40</v>
      </c>
      <c r="D4" s="11" t="s">
        <v>41</v>
      </c>
      <c r="E4" s="17" t="s">
        <v>42</v>
      </c>
      <c r="F4" s="29"/>
      <c r="G4"/>
      <c r="H4"/>
      <c r="I4"/>
      <c r="J4"/>
      <c r="K4"/>
    </row>
    <row r="5" spans="1:19" s="47" customFormat="1" x14ac:dyDescent="0.2">
      <c r="A5" s="43"/>
      <c r="B5" s="44"/>
      <c r="C5" s="45"/>
      <c r="D5" s="45"/>
      <c r="E5" s="44"/>
      <c r="F5" s="46">
        <v>40567</v>
      </c>
      <c r="G5" s="46">
        <v>40595</v>
      </c>
      <c r="H5" s="46">
        <v>40630</v>
      </c>
      <c r="I5" s="46">
        <v>40651</v>
      </c>
      <c r="J5" s="46">
        <v>40679</v>
      </c>
      <c r="K5" s="46">
        <v>40714</v>
      </c>
      <c r="L5" s="46">
        <v>40750</v>
      </c>
      <c r="M5" s="46">
        <v>40778</v>
      </c>
      <c r="N5" s="46">
        <v>40806</v>
      </c>
      <c r="O5" s="46">
        <v>40841</v>
      </c>
      <c r="P5" s="46">
        <v>40876</v>
      </c>
      <c r="Q5" s="46">
        <v>40897</v>
      </c>
      <c r="R5" s="76"/>
      <c r="S5" s="76"/>
    </row>
    <row r="6" spans="1:19" x14ac:dyDescent="0.2">
      <c r="A6" s="2" t="s">
        <v>9</v>
      </c>
      <c r="B6" s="21">
        <f>COUNTIF(F6:Q6,"&gt;0")</f>
        <v>0</v>
      </c>
      <c r="C6" s="2">
        <f>COUNTIF(F6:Q6,"&lt;0")</f>
        <v>2</v>
      </c>
      <c r="D6" s="2">
        <f>COUNTIF(F6:Q6,"0")</f>
        <v>0</v>
      </c>
      <c r="E6" s="13">
        <f t="shared" ref="E6:E16" si="0">SUM(B6:D6)</f>
        <v>2</v>
      </c>
      <c r="F6" s="30">
        <v>-2.5000000000000001E-3</v>
      </c>
      <c r="G6" s="30">
        <v>-2.5000000000000001E-3</v>
      </c>
      <c r="H6" s="35"/>
      <c r="I6" s="35"/>
      <c r="J6" s="35"/>
      <c r="K6" s="35"/>
      <c r="L6" s="35"/>
      <c r="M6" s="35"/>
      <c r="N6" s="35"/>
      <c r="O6" s="35"/>
      <c r="P6" s="35"/>
      <c r="Q6" s="35"/>
    </row>
    <row r="7" spans="1:19" x14ac:dyDescent="0.2">
      <c r="A7" s="2" t="s">
        <v>71</v>
      </c>
      <c r="B7" s="21">
        <f>COUNTIF(F7:Q7,"&gt;0")</f>
        <v>2</v>
      </c>
      <c r="C7" s="2">
        <f>COUNTIF(F7:Q7,"&lt;0")</f>
        <v>0</v>
      </c>
      <c r="D7" s="2">
        <f>COUNTIF(F7:Q7,"0")</f>
        <v>8</v>
      </c>
      <c r="E7" s="13">
        <f t="shared" si="0"/>
        <v>10</v>
      </c>
      <c r="F7" s="35"/>
      <c r="G7" s="35"/>
      <c r="H7" s="30">
        <v>0</v>
      </c>
      <c r="I7" s="30">
        <v>0</v>
      </c>
      <c r="J7" s="30">
        <v>0</v>
      </c>
      <c r="K7" s="30">
        <v>0</v>
      </c>
      <c r="L7" s="30">
        <v>0</v>
      </c>
      <c r="M7" s="30">
        <v>0</v>
      </c>
      <c r="N7" s="30">
        <v>0</v>
      </c>
      <c r="O7" s="30">
        <v>0</v>
      </c>
      <c r="P7" s="30">
        <v>5.0000000000000001E-3</v>
      </c>
      <c r="Q7" s="30">
        <v>5.0000000000000001E-3</v>
      </c>
    </row>
    <row r="8" spans="1:19" x14ac:dyDescent="0.2">
      <c r="A8" s="2" t="s">
        <v>12</v>
      </c>
      <c r="B8" s="21">
        <f>COUNTIF(F8:Q8,"&gt;0")</f>
        <v>1</v>
      </c>
      <c r="C8" s="2">
        <f t="shared" ref="C8:C16" si="1">COUNTIF(F8:Q8,"&lt;0")</f>
        <v>0</v>
      </c>
      <c r="D8" s="2">
        <f t="shared" ref="D8:D16" si="2">COUNTIF(F8:Q8,"0")</f>
        <v>1</v>
      </c>
      <c r="E8" s="13">
        <f t="shared" si="0"/>
        <v>2</v>
      </c>
      <c r="F8" s="30">
        <v>2.5000000000000001E-3</v>
      </c>
      <c r="G8" s="30">
        <v>0</v>
      </c>
      <c r="H8" s="35"/>
      <c r="I8" s="35"/>
      <c r="J8" s="35"/>
      <c r="K8" s="35"/>
      <c r="L8" s="35"/>
      <c r="M8" s="35"/>
      <c r="N8" s="35"/>
      <c r="O8" s="35"/>
      <c r="P8" s="35"/>
      <c r="Q8" s="35"/>
    </row>
    <row r="9" spans="1:19" x14ac:dyDescent="0.2">
      <c r="A9" s="6" t="s">
        <v>61</v>
      </c>
      <c r="B9" s="21">
        <f>COUNTIF(F9:Q9,"&gt;0")</f>
        <v>2</v>
      </c>
      <c r="C9" s="2">
        <f>COUNTIF(F9:Q9,"&lt;0")</f>
        <v>0</v>
      </c>
      <c r="D9" s="2">
        <f>COUNTIF(F9:Q9,"0")</f>
        <v>8</v>
      </c>
      <c r="E9" s="13">
        <f t="shared" si="0"/>
        <v>10</v>
      </c>
      <c r="F9" s="35"/>
      <c r="G9" s="35"/>
      <c r="H9" s="30">
        <v>0</v>
      </c>
      <c r="I9" s="30">
        <v>0</v>
      </c>
      <c r="J9" s="30">
        <v>0</v>
      </c>
      <c r="K9" s="30">
        <v>0</v>
      </c>
      <c r="L9" s="30">
        <v>0</v>
      </c>
      <c r="M9" s="30">
        <v>0</v>
      </c>
      <c r="N9" s="30">
        <v>0</v>
      </c>
      <c r="O9" s="30">
        <v>0</v>
      </c>
      <c r="P9" s="30">
        <v>5.0000000000000001E-3</v>
      </c>
      <c r="Q9" s="30">
        <v>5.0000000000000001E-3</v>
      </c>
    </row>
    <row r="10" spans="1:19" x14ac:dyDescent="0.2">
      <c r="A10" s="2" t="s">
        <v>11</v>
      </c>
      <c r="B10" s="21">
        <f t="shared" ref="B10:B16" si="3">COUNTIF(F10:Q10,"&gt;0")</f>
        <v>0</v>
      </c>
      <c r="C10" s="2">
        <f t="shared" si="1"/>
        <v>0</v>
      </c>
      <c r="D10" s="2">
        <f t="shared" si="2"/>
        <v>2</v>
      </c>
      <c r="E10" s="13">
        <f t="shared" si="0"/>
        <v>2</v>
      </c>
      <c r="F10" s="30">
        <v>0</v>
      </c>
      <c r="G10" s="30">
        <v>0</v>
      </c>
      <c r="H10" s="35"/>
      <c r="I10" s="35"/>
      <c r="J10" s="35"/>
      <c r="K10" s="35"/>
      <c r="L10" s="35"/>
      <c r="M10" s="35"/>
      <c r="N10" s="35"/>
      <c r="O10" s="35"/>
      <c r="P10" s="35"/>
      <c r="Q10" s="35"/>
    </row>
    <row r="11" spans="1:19" x14ac:dyDescent="0.2">
      <c r="A11" s="2" t="s">
        <v>62</v>
      </c>
      <c r="B11" s="21">
        <f t="shared" si="3"/>
        <v>2</v>
      </c>
      <c r="C11" s="2">
        <f t="shared" si="1"/>
        <v>0</v>
      </c>
      <c r="D11" s="2">
        <f t="shared" si="2"/>
        <v>8</v>
      </c>
      <c r="E11" s="13">
        <f t="shared" si="0"/>
        <v>10</v>
      </c>
      <c r="F11" s="35"/>
      <c r="G11" s="35"/>
      <c r="H11" s="30">
        <v>0</v>
      </c>
      <c r="I11" s="30">
        <v>0</v>
      </c>
      <c r="J11" s="30">
        <v>0</v>
      </c>
      <c r="K11" s="30">
        <v>0</v>
      </c>
      <c r="L11" s="30">
        <v>0</v>
      </c>
      <c r="M11" s="30">
        <v>0</v>
      </c>
      <c r="N11" s="30">
        <v>0</v>
      </c>
      <c r="O11" s="30">
        <v>0</v>
      </c>
      <c r="P11" s="30">
        <v>5.0000000000000001E-3</v>
      </c>
      <c r="Q11" s="30">
        <v>2.5000000000000001E-3</v>
      </c>
    </row>
    <row r="12" spans="1:19" x14ac:dyDescent="0.2">
      <c r="A12" s="2" t="s">
        <v>22</v>
      </c>
      <c r="B12" s="21">
        <f t="shared" si="3"/>
        <v>2</v>
      </c>
      <c r="C12" s="2">
        <f t="shared" si="1"/>
        <v>0</v>
      </c>
      <c r="D12" s="2">
        <f t="shared" si="2"/>
        <v>10</v>
      </c>
      <c r="E12" s="13">
        <f t="shared" si="0"/>
        <v>12</v>
      </c>
      <c r="F12" s="30">
        <v>0</v>
      </c>
      <c r="G12" s="30">
        <v>0</v>
      </c>
      <c r="H12" s="30">
        <v>0</v>
      </c>
      <c r="I12" s="30">
        <v>0</v>
      </c>
      <c r="J12" s="30">
        <v>0</v>
      </c>
      <c r="K12" s="30">
        <v>0</v>
      </c>
      <c r="L12" s="30">
        <v>0</v>
      </c>
      <c r="M12" s="30">
        <v>0</v>
      </c>
      <c r="N12" s="30">
        <v>0</v>
      </c>
      <c r="O12" s="30">
        <v>0</v>
      </c>
      <c r="P12" s="30">
        <v>5.0000000000000001E-3</v>
      </c>
      <c r="Q12" s="30">
        <v>5.0000000000000001E-3</v>
      </c>
    </row>
    <row r="13" spans="1:19" x14ac:dyDescent="0.2">
      <c r="A13" s="2" t="s">
        <v>21</v>
      </c>
      <c r="B13" s="21">
        <f t="shared" si="3"/>
        <v>5</v>
      </c>
      <c r="C13" s="2">
        <f t="shared" si="1"/>
        <v>0</v>
      </c>
      <c r="D13" s="2">
        <f t="shared" si="2"/>
        <v>7</v>
      </c>
      <c r="E13" s="13">
        <f t="shared" si="0"/>
        <v>12</v>
      </c>
      <c r="F13" s="30">
        <v>2.5000000000000001E-3</v>
      </c>
      <c r="G13" s="30">
        <v>0</v>
      </c>
      <c r="H13" s="30">
        <v>0</v>
      </c>
      <c r="I13" s="30">
        <v>0</v>
      </c>
      <c r="J13" s="30">
        <v>0</v>
      </c>
      <c r="K13" s="30">
        <v>0</v>
      </c>
      <c r="L13" s="30">
        <v>0</v>
      </c>
      <c r="M13" s="30">
        <v>0</v>
      </c>
      <c r="N13" s="30">
        <v>2.5000000000000001E-3</v>
      </c>
      <c r="O13" s="30">
        <v>2.5000000000000001E-3</v>
      </c>
      <c r="P13" s="30">
        <v>5.0000000000000001E-3</v>
      </c>
      <c r="Q13" s="30">
        <v>5.0000000000000001E-3</v>
      </c>
    </row>
    <row r="14" spans="1:19" x14ac:dyDescent="0.2">
      <c r="A14" s="2" t="s">
        <v>64</v>
      </c>
      <c r="B14" s="21">
        <f t="shared" si="3"/>
        <v>2</v>
      </c>
      <c r="C14" s="2">
        <f t="shared" si="1"/>
        <v>0</v>
      </c>
      <c r="D14" s="2">
        <f>COUNTIF(F14:Q14,"0")</f>
        <v>7</v>
      </c>
      <c r="E14" s="13">
        <f t="shared" si="0"/>
        <v>9</v>
      </c>
      <c r="F14" s="35"/>
      <c r="G14" s="35"/>
      <c r="H14" s="35"/>
      <c r="I14" s="30">
        <v>0</v>
      </c>
      <c r="J14" s="30">
        <v>0</v>
      </c>
      <c r="K14" s="30">
        <v>0</v>
      </c>
      <c r="L14" s="30">
        <v>0</v>
      </c>
      <c r="M14" s="30">
        <v>0</v>
      </c>
      <c r="N14" s="30">
        <v>0</v>
      </c>
      <c r="O14" s="30">
        <v>0</v>
      </c>
      <c r="P14" s="30">
        <v>5.0000000000000001E-3</v>
      </c>
      <c r="Q14" s="30">
        <v>2.5000000000000001E-3</v>
      </c>
    </row>
    <row r="15" spans="1:19" x14ac:dyDescent="0.2">
      <c r="A15" s="2" t="s">
        <v>10</v>
      </c>
      <c r="B15" s="21">
        <f t="shared" si="3"/>
        <v>1</v>
      </c>
      <c r="C15" s="2">
        <f t="shared" si="1"/>
        <v>0</v>
      </c>
      <c r="D15" s="2">
        <f t="shared" si="2"/>
        <v>1</v>
      </c>
      <c r="E15" s="13">
        <f t="shared" si="0"/>
        <v>2</v>
      </c>
      <c r="F15" s="30">
        <v>2.5000000000000001E-3</v>
      </c>
      <c r="G15" s="30">
        <v>0</v>
      </c>
      <c r="H15" s="35"/>
      <c r="I15" s="35"/>
      <c r="J15" s="35"/>
      <c r="K15" s="35"/>
      <c r="L15" s="35"/>
      <c r="M15" s="35"/>
      <c r="N15" s="35"/>
      <c r="O15" s="35"/>
      <c r="P15" s="35"/>
      <c r="Q15" s="35"/>
    </row>
    <row r="16" spans="1:19" x14ac:dyDescent="0.2">
      <c r="A16" s="2" t="s">
        <v>20</v>
      </c>
      <c r="B16" s="21">
        <f t="shared" si="3"/>
        <v>3</v>
      </c>
      <c r="C16" s="2">
        <f t="shared" si="1"/>
        <v>0</v>
      </c>
      <c r="D16" s="2">
        <f t="shared" si="2"/>
        <v>9</v>
      </c>
      <c r="E16" s="13">
        <f t="shared" si="0"/>
        <v>12</v>
      </c>
      <c r="F16" s="30">
        <v>2.5000000000000001E-3</v>
      </c>
      <c r="G16" s="30">
        <v>0</v>
      </c>
      <c r="H16" s="30">
        <v>0</v>
      </c>
      <c r="I16" s="30">
        <v>0</v>
      </c>
      <c r="J16" s="30">
        <v>0</v>
      </c>
      <c r="K16" s="30">
        <v>0</v>
      </c>
      <c r="L16" s="30">
        <v>0</v>
      </c>
      <c r="M16" s="30">
        <v>0</v>
      </c>
      <c r="N16" s="30">
        <v>0</v>
      </c>
      <c r="O16" s="30">
        <v>0</v>
      </c>
      <c r="P16" s="30">
        <v>5.0000000000000001E-3</v>
      </c>
      <c r="Q16" s="30">
        <v>5.0000000000000001E-3</v>
      </c>
    </row>
    <row r="17" spans="1:17" x14ac:dyDescent="0.2">
      <c r="A17" s="1"/>
      <c r="C17" s="8"/>
      <c r="D17" s="8"/>
      <c r="E17" s="8"/>
      <c r="F17" s="77"/>
      <c r="G17" s="77"/>
      <c r="H17" s="77"/>
      <c r="I17"/>
      <c r="J17"/>
      <c r="K17"/>
    </row>
    <row r="18" spans="1:17" s="33" customFormat="1" x14ac:dyDescent="0.2">
      <c r="A18" s="32" t="s">
        <v>36</v>
      </c>
      <c r="B18" s="84"/>
      <c r="C18" s="85"/>
      <c r="D18" s="85"/>
      <c r="E18" s="85"/>
      <c r="F18" s="30">
        <v>2.5000000000000001E-3</v>
      </c>
      <c r="G18" s="30">
        <v>0</v>
      </c>
      <c r="H18" s="30">
        <v>0</v>
      </c>
      <c r="I18" s="30">
        <v>0</v>
      </c>
      <c r="J18" s="30">
        <v>0</v>
      </c>
      <c r="K18" s="30">
        <v>0</v>
      </c>
      <c r="L18" s="30">
        <v>0</v>
      </c>
      <c r="M18" s="30">
        <v>0</v>
      </c>
      <c r="N18" s="30">
        <v>0</v>
      </c>
      <c r="O18" s="30">
        <v>0</v>
      </c>
      <c r="P18" s="30">
        <v>5.0000000000000001E-3</v>
      </c>
      <c r="Q18" s="30">
        <v>5.0000000000000001E-3</v>
      </c>
    </row>
    <row r="19" spans="1:17" x14ac:dyDescent="0.2">
      <c r="A19" s="1"/>
      <c r="G19"/>
      <c r="H19"/>
      <c r="I19"/>
      <c r="J19"/>
      <c r="K19"/>
    </row>
    <row r="20" spans="1:17" ht="13.5" thickBot="1" x14ac:dyDescent="0.25">
      <c r="A20" s="48" t="s">
        <v>24</v>
      </c>
      <c r="G20"/>
      <c r="H20"/>
      <c r="I20"/>
      <c r="J20"/>
      <c r="K20"/>
    </row>
    <row r="21" spans="1:17" ht="13.5" thickBot="1" x14ac:dyDescent="0.25">
      <c r="A21" s="52"/>
      <c r="B21" s="82" t="s">
        <v>34</v>
      </c>
      <c r="C21" s="53"/>
    </row>
    <row r="22" spans="1:17" ht="6.75" customHeight="1" thickBot="1" x14ac:dyDescent="0.25">
      <c r="A22" s="49"/>
      <c r="C22" s="50"/>
    </row>
    <row r="23" spans="1:17" ht="13.5" thickBot="1" x14ac:dyDescent="0.25">
      <c r="A23" s="54"/>
      <c r="B23" s="82" t="s">
        <v>32</v>
      </c>
      <c r="C23" s="53"/>
    </row>
    <row r="24" spans="1:17" ht="6.75" customHeight="1" thickBot="1" x14ac:dyDescent="0.25">
      <c r="A24" s="49"/>
      <c r="C24" s="50"/>
    </row>
    <row r="25" spans="1:17" ht="13.5" thickBot="1" x14ac:dyDescent="0.25">
      <c r="A25" s="55"/>
      <c r="B25" s="82" t="s">
        <v>33</v>
      </c>
      <c r="C25" s="53"/>
    </row>
    <row r="26" spans="1:17" ht="6.75" customHeight="1" thickBot="1" x14ac:dyDescent="0.25">
      <c r="A26" s="56"/>
      <c r="C26" s="50"/>
    </row>
    <row r="27" spans="1:17" ht="44.25" customHeight="1" thickBot="1" x14ac:dyDescent="0.25">
      <c r="A27" s="63"/>
      <c r="B27" s="153" t="s">
        <v>35</v>
      </c>
      <c r="C27" s="154"/>
    </row>
    <row r="28" spans="1:17" ht="6.75" customHeight="1" thickBot="1" x14ac:dyDescent="0.25">
      <c r="A28" s="49"/>
      <c r="C28" s="50"/>
    </row>
    <row r="29" spans="1:17" ht="60" customHeight="1" thickBot="1" x14ac:dyDescent="0.25">
      <c r="A29" s="65"/>
      <c r="B29" s="155" t="s">
        <v>65</v>
      </c>
      <c r="C29" s="154"/>
    </row>
  </sheetData>
  <mergeCells count="2">
    <mergeCell ref="B27:C27"/>
    <mergeCell ref="B29:C29"/>
  </mergeCells>
  <conditionalFormatting sqref="A29 A27 F6:O16 F18:O18">
    <cfRule type="cellIs" dxfId="656" priority="98" stopIfTrue="1" operator="equal">
      <formula>"n/a"</formula>
    </cfRule>
    <cfRule type="cellIs" dxfId="655" priority="99" stopIfTrue="1" operator="equal">
      <formula>0</formula>
    </cfRule>
    <cfRule type="cellIs" dxfId="654" priority="100" stopIfTrue="1" operator="lessThan">
      <formula>0</formula>
    </cfRule>
  </conditionalFormatting>
  <conditionalFormatting sqref="P6:P16 P18">
    <cfRule type="cellIs" dxfId="653" priority="52" stopIfTrue="1" operator="equal">
      <formula>"n/a"</formula>
    </cfRule>
    <cfRule type="cellIs" dxfId="652" priority="53" stopIfTrue="1" operator="equal">
      <formula>0</formula>
    </cfRule>
    <cfRule type="cellIs" dxfId="651" priority="54" stopIfTrue="1" operator="lessThan">
      <formula>0</formula>
    </cfRule>
  </conditionalFormatting>
  <conditionalFormatting sqref="P7">
    <cfRule type="cellIs" dxfId="650" priority="49" stopIfTrue="1" operator="equal">
      <formula>"n/a"</formula>
    </cfRule>
    <cfRule type="cellIs" dxfId="649" priority="50" stopIfTrue="1" operator="equal">
      <formula>0</formula>
    </cfRule>
    <cfRule type="cellIs" dxfId="648" priority="51" stopIfTrue="1" operator="lessThan">
      <formula>0</formula>
    </cfRule>
  </conditionalFormatting>
  <conditionalFormatting sqref="P9">
    <cfRule type="cellIs" dxfId="647" priority="46" stopIfTrue="1" operator="equal">
      <formula>"n/a"</formula>
    </cfRule>
    <cfRule type="cellIs" dxfId="646" priority="47" stopIfTrue="1" operator="equal">
      <formula>0</formula>
    </cfRule>
    <cfRule type="cellIs" dxfId="645" priority="48" stopIfTrue="1" operator="lessThan">
      <formula>0</formula>
    </cfRule>
  </conditionalFormatting>
  <conditionalFormatting sqref="P11">
    <cfRule type="cellIs" dxfId="644" priority="43" stopIfTrue="1" operator="equal">
      <formula>"n/a"</formula>
    </cfRule>
    <cfRule type="cellIs" dxfId="643" priority="44" stopIfTrue="1" operator="equal">
      <formula>0</formula>
    </cfRule>
    <cfRule type="cellIs" dxfId="642" priority="45" stopIfTrue="1" operator="lessThan">
      <formula>0</formula>
    </cfRule>
  </conditionalFormatting>
  <conditionalFormatting sqref="P12">
    <cfRule type="cellIs" dxfId="641" priority="40" stopIfTrue="1" operator="equal">
      <formula>"n/a"</formula>
    </cfRule>
    <cfRule type="cellIs" dxfId="640" priority="41" stopIfTrue="1" operator="equal">
      <formula>0</formula>
    </cfRule>
    <cfRule type="cellIs" dxfId="639" priority="42" stopIfTrue="1" operator="lessThan">
      <formula>0</formula>
    </cfRule>
  </conditionalFormatting>
  <conditionalFormatting sqref="P13">
    <cfRule type="cellIs" dxfId="638" priority="37" stopIfTrue="1" operator="equal">
      <formula>"n/a"</formula>
    </cfRule>
    <cfRule type="cellIs" dxfId="637" priority="38" stopIfTrue="1" operator="equal">
      <formula>0</formula>
    </cfRule>
    <cfRule type="cellIs" dxfId="636" priority="39" stopIfTrue="1" operator="lessThan">
      <formula>0</formula>
    </cfRule>
  </conditionalFormatting>
  <conditionalFormatting sqref="P14">
    <cfRule type="cellIs" dxfId="635" priority="34" stopIfTrue="1" operator="equal">
      <formula>"n/a"</formula>
    </cfRule>
    <cfRule type="cellIs" dxfId="634" priority="35" stopIfTrue="1" operator="equal">
      <formula>0</formula>
    </cfRule>
    <cfRule type="cellIs" dxfId="633" priority="36" stopIfTrue="1" operator="lessThan">
      <formula>0</formula>
    </cfRule>
  </conditionalFormatting>
  <conditionalFormatting sqref="P16">
    <cfRule type="cellIs" dxfId="632" priority="31" stopIfTrue="1" operator="equal">
      <formula>"n/a"</formula>
    </cfRule>
    <cfRule type="cellIs" dxfId="631" priority="32" stopIfTrue="1" operator="equal">
      <formula>0</formula>
    </cfRule>
    <cfRule type="cellIs" dxfId="630" priority="33" stopIfTrue="1" operator="lessThan">
      <formula>0</formula>
    </cfRule>
  </conditionalFormatting>
  <conditionalFormatting sqref="P18">
    <cfRule type="cellIs" dxfId="629" priority="28" stopIfTrue="1" operator="equal">
      <formula>"n/a"</formula>
    </cfRule>
    <cfRule type="cellIs" dxfId="628" priority="29" stopIfTrue="1" operator="equal">
      <formula>0</formula>
    </cfRule>
    <cfRule type="cellIs" dxfId="627" priority="30" stopIfTrue="1" operator="lessThan">
      <formula>0</formula>
    </cfRule>
  </conditionalFormatting>
  <conditionalFormatting sqref="Q6:Q16 Q18">
    <cfRule type="cellIs" dxfId="626" priority="25" stopIfTrue="1" operator="equal">
      <formula>"n/a"</formula>
    </cfRule>
    <cfRule type="cellIs" dxfId="625" priority="26" stopIfTrue="1" operator="equal">
      <formula>0</formula>
    </cfRule>
    <cfRule type="cellIs" dxfId="624" priority="27" stopIfTrue="1" operator="lessThan">
      <formula>0</formula>
    </cfRule>
  </conditionalFormatting>
  <conditionalFormatting sqref="Q7">
    <cfRule type="cellIs" dxfId="623" priority="22" stopIfTrue="1" operator="equal">
      <formula>"n/a"</formula>
    </cfRule>
    <cfRule type="cellIs" dxfId="622" priority="23" stopIfTrue="1" operator="equal">
      <formula>0</formula>
    </cfRule>
    <cfRule type="cellIs" dxfId="621" priority="24" stopIfTrue="1" operator="lessThan">
      <formula>0</formula>
    </cfRule>
  </conditionalFormatting>
  <conditionalFormatting sqref="Q9">
    <cfRule type="cellIs" dxfId="620" priority="19" stopIfTrue="1" operator="equal">
      <formula>"n/a"</formula>
    </cfRule>
    <cfRule type="cellIs" dxfId="619" priority="20" stopIfTrue="1" operator="equal">
      <formula>0</formula>
    </cfRule>
    <cfRule type="cellIs" dxfId="618" priority="21" stopIfTrue="1" operator="lessThan">
      <formula>0</formula>
    </cfRule>
  </conditionalFormatting>
  <conditionalFormatting sqref="Q11">
    <cfRule type="cellIs" dxfId="617" priority="16" stopIfTrue="1" operator="equal">
      <formula>"n/a"</formula>
    </cfRule>
    <cfRule type="cellIs" dxfId="616" priority="17" stopIfTrue="1" operator="equal">
      <formula>0</formula>
    </cfRule>
    <cfRule type="cellIs" dxfId="615" priority="18" stopIfTrue="1" operator="lessThan">
      <formula>0</formula>
    </cfRule>
  </conditionalFormatting>
  <conditionalFormatting sqref="Q12">
    <cfRule type="cellIs" dxfId="614" priority="13" stopIfTrue="1" operator="equal">
      <formula>"n/a"</formula>
    </cfRule>
    <cfRule type="cellIs" dxfId="613" priority="14" stopIfTrue="1" operator="equal">
      <formula>0</formula>
    </cfRule>
    <cfRule type="cellIs" dxfId="612" priority="15" stopIfTrue="1" operator="lessThan">
      <formula>0</formula>
    </cfRule>
  </conditionalFormatting>
  <conditionalFormatting sqref="Q13">
    <cfRule type="cellIs" dxfId="611" priority="10" stopIfTrue="1" operator="equal">
      <formula>"n/a"</formula>
    </cfRule>
    <cfRule type="cellIs" dxfId="610" priority="11" stopIfTrue="1" operator="equal">
      <formula>0</formula>
    </cfRule>
    <cfRule type="cellIs" dxfId="609" priority="12" stopIfTrue="1" operator="lessThan">
      <formula>0</formula>
    </cfRule>
  </conditionalFormatting>
  <conditionalFormatting sqref="Q14">
    <cfRule type="cellIs" dxfId="608" priority="7" stopIfTrue="1" operator="equal">
      <formula>"n/a"</formula>
    </cfRule>
    <cfRule type="cellIs" dxfId="607" priority="8" stopIfTrue="1" operator="equal">
      <formula>0</formula>
    </cfRule>
    <cfRule type="cellIs" dxfId="606" priority="9" stopIfTrue="1" operator="lessThan">
      <formula>0</formula>
    </cfRule>
  </conditionalFormatting>
  <conditionalFormatting sqref="Q16">
    <cfRule type="cellIs" dxfId="605" priority="4" stopIfTrue="1" operator="equal">
      <formula>"n/a"</formula>
    </cfRule>
    <cfRule type="cellIs" dxfId="604" priority="5" stopIfTrue="1" operator="equal">
      <formula>0</formula>
    </cfRule>
    <cfRule type="cellIs" dxfId="603" priority="6" stopIfTrue="1" operator="lessThan">
      <formula>0</formula>
    </cfRule>
  </conditionalFormatting>
  <conditionalFormatting sqref="Q18">
    <cfRule type="cellIs" dxfId="602" priority="1" stopIfTrue="1" operator="equal">
      <formula>"n/a"</formula>
    </cfRule>
    <cfRule type="cellIs" dxfId="601" priority="2" stopIfTrue="1" operator="equal">
      <formula>0</formula>
    </cfRule>
    <cfRule type="cellIs" dxfId="600" priority="3" stopIfTrue="1" operator="lessThan">
      <formula>0</formula>
    </cfRule>
  </conditionalFormatting>
  <pageMargins left="0.75" right="0.75" top="1" bottom="1" header="0.5" footer="0.5"/>
  <pageSetup paperSize="9" scale="68"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zoomScale="85" zoomScaleNormal="85" workbookViewId="0">
      <selection activeCell="F18" sqref="F18:H18"/>
    </sheetView>
  </sheetViews>
  <sheetFormatPr defaultRowHeight="12.75" x14ac:dyDescent="0.2"/>
  <cols>
    <col min="1" max="1" width="17.140625" customWidth="1"/>
  </cols>
  <sheetData>
    <row r="1" spans="1:12" x14ac:dyDescent="0.2">
      <c r="B1" t="str">
        <f>'2005-től(2005-present)'!B3</f>
        <v>emelésre</v>
      </c>
      <c r="C1" t="str">
        <f>'2005-től(2005-present)'!C3</f>
        <v>csökkentésre</v>
      </c>
      <c r="D1" t="str">
        <f>'2005-től(2005-present)'!D3</f>
        <v>tartásra</v>
      </c>
      <c r="F1" t="s">
        <v>14</v>
      </c>
      <c r="G1" t="s">
        <v>16</v>
      </c>
      <c r="H1" t="s">
        <v>17</v>
      </c>
      <c r="J1" t="s">
        <v>56</v>
      </c>
    </row>
    <row r="2" spans="1:12" x14ac:dyDescent="0.2">
      <c r="B2" t="str">
        <f>r_import!B1</f>
        <v>(Voted to increase)</v>
      </c>
      <c r="C2" t="str">
        <f>r_import!C1</f>
        <v>(Voted to reduce)</v>
      </c>
      <c r="D2" t="str">
        <f>r_import!D1</f>
        <v>(Voted to maintain)</v>
      </c>
      <c r="F2" t="s">
        <v>39</v>
      </c>
      <c r="G2" t="s">
        <v>40</v>
      </c>
      <c r="H2" t="s">
        <v>41</v>
      </c>
    </row>
    <row r="4" spans="1:12" x14ac:dyDescent="0.2">
      <c r="A4" t="str">
        <f>r_import!A2</f>
        <v>Adamecz Péter</v>
      </c>
      <c r="B4">
        <f>r_import!B2</f>
        <v>9</v>
      </c>
      <c r="C4">
        <f>r_import!C2</f>
        <v>0</v>
      </c>
      <c r="D4">
        <f>r_import!D2</f>
        <v>12</v>
      </c>
      <c r="F4">
        <f>'2005.10-2005.12'!B6+'2006'!B6+'2007'!B6</f>
        <v>9</v>
      </c>
      <c r="G4">
        <f>'2005.10-2005.12'!C6+'2006'!C6+'2007'!C6</f>
        <v>0</v>
      </c>
      <c r="H4" s="78">
        <f>'2005.10-2005.12'!D6+'2006'!D6+'2007'!D6</f>
        <v>12</v>
      </c>
      <c r="J4">
        <f>F4-B4</f>
        <v>0</v>
      </c>
      <c r="K4">
        <f t="shared" ref="K4:L19" si="0">G4-C4</f>
        <v>0</v>
      </c>
      <c r="L4">
        <f t="shared" si="0"/>
        <v>0</v>
      </c>
    </row>
    <row r="5" spans="1:12" x14ac:dyDescent="0.2">
      <c r="A5" t="str">
        <f>r_import!A3</f>
        <v>Auth Henrik</v>
      </c>
      <c r="B5">
        <f>r_import!B3</f>
        <v>9</v>
      </c>
      <c r="C5">
        <f>r_import!C3</f>
        <v>0</v>
      </c>
      <c r="D5">
        <f>r_import!D3</f>
        <v>11</v>
      </c>
      <c r="F5">
        <f>'2005.10-2005.12'!B7+'2006'!B7+'2007'!B7</f>
        <v>9</v>
      </c>
      <c r="G5">
        <f>'2005.10-2005.12'!C7+'2006'!C7+'2007'!C7</f>
        <v>0</v>
      </c>
      <c r="H5" s="78">
        <f>'2005.10-2005.12'!D7+'2006'!D7+'2007'!D7</f>
        <v>11</v>
      </c>
      <c r="J5">
        <f t="shared" ref="J5:J19" si="1">F5-B5</f>
        <v>0</v>
      </c>
      <c r="K5">
        <f t="shared" si="0"/>
        <v>0</v>
      </c>
      <c r="L5">
        <f t="shared" si="0"/>
        <v>0</v>
      </c>
    </row>
    <row r="6" spans="1:12" x14ac:dyDescent="0.2">
      <c r="A6" t="str">
        <f>r_import!A6</f>
        <v>Bánfi Tamás</v>
      </c>
      <c r="B6">
        <f>r_import!B6</f>
        <v>4</v>
      </c>
      <c r="C6">
        <f>r_import!C6</f>
        <v>35</v>
      </c>
      <c r="D6">
        <f>r_import!D6</f>
        <v>25</v>
      </c>
      <c r="F6">
        <f>'2005.10-2005.12'!B8+'2006'!B8+'2007'!B8+'2008'!B6+'2009'!B6+'2010'!B6+'2011'!B6</f>
        <v>4</v>
      </c>
      <c r="G6">
        <f>'2005.10-2005.12'!C8+'2006'!C8+'2007'!C8+'2008'!C6+'2009'!C6+'2010'!C6+'2011'!C6</f>
        <v>35</v>
      </c>
      <c r="H6">
        <f>'2005.10-2005.12'!D8+'2006'!D8+'2007'!D8+'2008'!D6+'2009'!D6+'2010'!D6+'2011'!D6</f>
        <v>25</v>
      </c>
      <c r="J6">
        <f t="shared" si="1"/>
        <v>0</v>
      </c>
      <c r="K6">
        <f t="shared" si="0"/>
        <v>0</v>
      </c>
      <c r="L6">
        <f t="shared" si="0"/>
        <v>0</v>
      </c>
    </row>
    <row r="7" spans="1:12" x14ac:dyDescent="0.2">
      <c r="A7" t="str">
        <f>r_import!A8</f>
        <v>Bihari Péter</v>
      </c>
      <c r="B7">
        <f>r_import!B8</f>
        <v>11</v>
      </c>
      <c r="C7">
        <f>r_import!C8</f>
        <v>20</v>
      </c>
      <c r="D7">
        <f>r_import!D8</f>
        <v>34</v>
      </c>
      <c r="F7">
        <f>'2005.10-2005.12'!B9+'2006'!B9+'2007'!B9+'2008'!B7+'2009'!B7+'2010'!B7+'2011'!B8</f>
        <v>11</v>
      </c>
      <c r="G7">
        <f>'2005.10-2005.12'!C9+'2006'!C9+'2007'!C9+'2008'!C7+'2009'!C7+'2010'!C7+'2011'!C8</f>
        <v>20</v>
      </c>
      <c r="H7">
        <f>'2005.10-2005.12'!D9+'2006'!D9+'2007'!D9+'2008'!D7+'2009'!D7+'2010'!D7+'2011'!D8</f>
        <v>34</v>
      </c>
      <c r="J7">
        <f t="shared" si="1"/>
        <v>0</v>
      </c>
      <c r="K7">
        <f t="shared" si="0"/>
        <v>0</v>
      </c>
      <c r="L7">
        <f t="shared" si="0"/>
        <v>0</v>
      </c>
    </row>
    <row r="8" spans="1:12" x14ac:dyDescent="0.2">
      <c r="A8" t="str">
        <f>r_import!A9</f>
        <v>Bihari Vilmos</v>
      </c>
      <c r="B8">
        <f>r_import!B9</f>
        <v>7</v>
      </c>
      <c r="C8">
        <f>r_import!C9</f>
        <v>18</v>
      </c>
      <c r="D8">
        <f>r_import!D9</f>
        <v>26</v>
      </c>
      <c r="F8">
        <f>'2005.10-2005.12'!B10+'2006'!B10+'2007'!B10+'2008'!B8+'2009'!B8+'2010'!B8</f>
        <v>7</v>
      </c>
      <c r="G8">
        <f>'2005.10-2005.12'!C10+'2006'!C10+'2007'!C10+'2008'!C8+'2009'!C8+'2010'!C8</f>
        <v>18</v>
      </c>
      <c r="H8" s="78">
        <f>'2005.10-2005.12'!D10+'2006'!D10+'2007'!D10+'2008'!D8+'2009'!D8+'2010'!D8</f>
        <v>26</v>
      </c>
      <c r="J8">
        <f t="shared" si="1"/>
        <v>0</v>
      </c>
      <c r="K8">
        <f t="shared" si="0"/>
        <v>0</v>
      </c>
      <c r="L8">
        <f t="shared" si="0"/>
        <v>0</v>
      </c>
    </row>
    <row r="9" spans="1:12" x14ac:dyDescent="0.2">
      <c r="A9" t="str">
        <f>r_import!A11</f>
        <v>Csáki Csaba</v>
      </c>
      <c r="B9">
        <f>r_import!B11</f>
        <v>5</v>
      </c>
      <c r="C9">
        <f>r_import!C11</f>
        <v>16</v>
      </c>
      <c r="D9">
        <f>r_import!D11</f>
        <v>39</v>
      </c>
      <c r="F9">
        <f>'2005.10-2005.12'!B11+'2006'!B11+'2007'!B11+'2008'!B9+'2009'!B9+'2010'!B9+'2011'!B10</f>
        <v>5</v>
      </c>
      <c r="G9">
        <f>'2005.10-2005.12'!C11+'2006'!C11+'2007'!C11+'2008'!C9+'2009'!C9+'2010'!C9+'2011'!C10</f>
        <v>16</v>
      </c>
      <c r="H9">
        <f>'2005.10-2005.12'!D11+'2006'!D11+'2007'!D11+'2008'!D9+'2009'!D9+'2010'!D9+'2011'!D10</f>
        <v>39</v>
      </c>
      <c r="J9">
        <f t="shared" si="1"/>
        <v>0</v>
      </c>
      <c r="K9">
        <f t="shared" si="0"/>
        <v>0</v>
      </c>
      <c r="L9">
        <f t="shared" si="0"/>
        <v>0</v>
      </c>
    </row>
    <row r="10" spans="1:12" x14ac:dyDescent="0.2">
      <c r="A10" t="str">
        <f>r_import!A13</f>
        <v>Hardy Ilona</v>
      </c>
      <c r="B10">
        <f>r_import!B13</f>
        <v>7</v>
      </c>
      <c r="C10">
        <f>r_import!C13</f>
        <v>14</v>
      </c>
      <c r="D10">
        <f>r_import!D13</f>
        <v>31</v>
      </c>
      <c r="F10">
        <f>'2005.10-2005.12'!B12+'2006'!B12+'2007'!B12+'2008'!B10+'2009'!B10+'2010'!B10</f>
        <v>7</v>
      </c>
      <c r="G10">
        <f>'2005.10-2005.12'!C12+'2006'!C12+'2007'!C12+'2008'!C10+'2009'!C10+'2010'!C10</f>
        <v>14</v>
      </c>
      <c r="H10">
        <f>'2005.10-2005.12'!D12+'2006'!D12+'2007'!D12+'2008'!D10+'2009'!D10+'2010'!D10</f>
        <v>31</v>
      </c>
      <c r="J10">
        <f t="shared" si="1"/>
        <v>0</v>
      </c>
      <c r="K10">
        <f t="shared" si="0"/>
        <v>0</v>
      </c>
      <c r="L10">
        <f t="shared" si="0"/>
        <v>0</v>
      </c>
    </row>
    <row r="11" spans="1:12" x14ac:dyDescent="0.2">
      <c r="A11" t="str">
        <f>r_import!A14</f>
        <v>Járai Zsigmond</v>
      </c>
      <c r="B11">
        <f>r_import!B14</f>
        <v>8</v>
      </c>
      <c r="C11">
        <f>r_import!C14</f>
        <v>0</v>
      </c>
      <c r="D11">
        <f>r_import!D14</f>
        <v>9</v>
      </c>
      <c r="F11">
        <f>'2005.10-2005.12'!B13+'2006'!B13+'2007'!B13</f>
        <v>8</v>
      </c>
      <c r="G11">
        <f>'2005.10-2005.12'!C13+'2006'!C13+'2007'!C13</f>
        <v>0</v>
      </c>
      <c r="H11" s="78">
        <f>'2005.10-2005.12'!D13+'2006'!D13+'2007'!D13</f>
        <v>9</v>
      </c>
      <c r="J11">
        <f t="shared" si="1"/>
        <v>0</v>
      </c>
      <c r="K11">
        <f t="shared" si="0"/>
        <v>0</v>
      </c>
      <c r="L11">
        <f t="shared" si="0"/>
        <v>0</v>
      </c>
    </row>
    <row r="12" spans="1:12" x14ac:dyDescent="0.2">
      <c r="A12" t="str">
        <f>r_import!A15</f>
        <v>Kádár Béla</v>
      </c>
      <c r="B12">
        <f>r_import!B15</f>
        <v>8</v>
      </c>
      <c r="C12">
        <f>r_import!C15</f>
        <v>1</v>
      </c>
      <c r="D12">
        <f>r_import!D15</f>
        <v>24</v>
      </c>
      <c r="F12">
        <f>'2005.10-2005.12'!B14+'2006'!B14+'2007'!B14+'2008'!B11</f>
        <v>8</v>
      </c>
      <c r="G12">
        <f>'2005.10-2005.12'!C14+'2006'!C14+'2007'!C14+'2008'!C11</f>
        <v>1</v>
      </c>
      <c r="H12" s="78">
        <f>'2005.10-2005.12'!D14+'2006'!D14+'2007'!D14+'2008'!D11</f>
        <v>24</v>
      </c>
      <c r="J12">
        <f t="shared" si="1"/>
        <v>0</v>
      </c>
      <c r="K12">
        <f t="shared" si="0"/>
        <v>0</v>
      </c>
      <c r="L12">
        <f t="shared" si="0"/>
        <v>0</v>
      </c>
    </row>
    <row r="13" spans="1:12" x14ac:dyDescent="0.2">
      <c r="A13" t="str">
        <f>r_import!A18</f>
        <v>Karvalits Ferenc</v>
      </c>
      <c r="B13">
        <f>r_import!B18</f>
        <v>10</v>
      </c>
      <c r="C13">
        <f>r_import!C18</f>
        <v>15</v>
      </c>
      <c r="D13">
        <f>r_import!D18</f>
        <v>46</v>
      </c>
      <c r="F13">
        <f>'2007'!B15+'2008'!B12+'2009'!B11+'2010'!B11+'2011'!B12</f>
        <v>9</v>
      </c>
      <c r="G13">
        <f>'2007'!C15+'2008'!C12+'2009'!C11+'2010'!C11+'2011'!C12</f>
        <v>15</v>
      </c>
      <c r="H13">
        <f>'2007'!D15+'2008'!D12+'2009'!D11+'2010'!D11+'2011'!D12</f>
        <v>32</v>
      </c>
      <c r="J13">
        <f t="shared" si="1"/>
        <v>-1</v>
      </c>
      <c r="K13">
        <f t="shared" si="0"/>
        <v>0</v>
      </c>
      <c r="L13">
        <f t="shared" si="0"/>
        <v>-14</v>
      </c>
    </row>
    <row r="14" spans="1:12" x14ac:dyDescent="0.2">
      <c r="A14" t="str">
        <f>r_import!A19</f>
        <v>Király Júlia</v>
      </c>
      <c r="B14">
        <f>r_import!B19</f>
        <v>14</v>
      </c>
      <c r="C14">
        <f>r_import!C19</f>
        <v>11</v>
      </c>
      <c r="D14">
        <f>r_import!D19</f>
        <v>41</v>
      </c>
      <c r="F14">
        <f>'2007'!B16+'2008'!B13+'2009'!B12+'2010'!B12+'2011'!B13</f>
        <v>11</v>
      </c>
      <c r="G14">
        <f>'2007'!C16+'2008'!C13+'2009'!C12+'2010'!C12+'2011'!C13</f>
        <v>11</v>
      </c>
      <c r="H14">
        <f>'2007'!D16+'2008'!D13+'2009'!D12+'2010'!D12+'2011'!D13</f>
        <v>29</v>
      </c>
      <c r="J14">
        <f t="shared" si="1"/>
        <v>-3</v>
      </c>
      <c r="K14">
        <f t="shared" si="0"/>
        <v>0</v>
      </c>
      <c r="L14">
        <f t="shared" si="0"/>
        <v>-12</v>
      </c>
    </row>
    <row r="15" spans="1:12" x14ac:dyDescent="0.2">
      <c r="A15" t="str">
        <f>r_import!A21</f>
        <v>Kopits György</v>
      </c>
      <c r="B15">
        <f>r_import!B21</f>
        <v>12</v>
      </c>
      <c r="C15">
        <f>r_import!C21</f>
        <v>5</v>
      </c>
      <c r="D15">
        <f>r_import!D21</f>
        <v>24</v>
      </c>
      <c r="F15">
        <f>'2005.10-2005.12'!B15+'2006'!B15+'2007'!B17+'2008'!B14+'2009'!B13</f>
        <v>12</v>
      </c>
      <c r="G15">
        <f>'2005.10-2005.12'!C15+'2006'!C15+'2007'!C17+'2008'!C14+'2009'!C13</f>
        <v>5</v>
      </c>
      <c r="H15" s="78">
        <f>'2005.10-2005.12'!D15+'2006'!D15+'2007'!D17+'2008'!D14+'2009'!D13</f>
        <v>24</v>
      </c>
      <c r="J15">
        <f t="shared" si="1"/>
        <v>0</v>
      </c>
      <c r="K15">
        <f t="shared" si="0"/>
        <v>0</v>
      </c>
      <c r="L15">
        <f t="shared" si="0"/>
        <v>0</v>
      </c>
    </row>
    <row r="16" spans="1:12" x14ac:dyDescent="0.2">
      <c r="A16" t="str">
        <f>r_import!A24</f>
        <v>Neményi Judit</v>
      </c>
      <c r="B16">
        <f>r_import!B24</f>
        <v>7</v>
      </c>
      <c r="C16">
        <f>r_import!C24</f>
        <v>20</v>
      </c>
      <c r="D16">
        <f>r_import!D24</f>
        <v>38</v>
      </c>
      <c r="F16">
        <f>'2005.10-2005.12'!B16+'2006'!B16+'2007'!B18+'2008'!B15+'2009'!B14+'2010'!B13+'2011'!B15</f>
        <v>7</v>
      </c>
      <c r="G16">
        <f>'2005.10-2005.12'!C16+'2006'!C16+'2007'!C18+'2008'!C15+'2009'!C14+'2010'!C13+'2011'!C15</f>
        <v>20</v>
      </c>
      <c r="H16">
        <f>'2005.10-2005.12'!D16+'2006'!D16+'2007'!D18+'2008'!D15+'2009'!D14+'2010'!D13+'2011'!D15</f>
        <v>38</v>
      </c>
      <c r="J16">
        <f t="shared" si="1"/>
        <v>0</v>
      </c>
      <c r="K16">
        <f t="shared" si="0"/>
        <v>0</v>
      </c>
      <c r="L16">
        <f t="shared" si="0"/>
        <v>0</v>
      </c>
    </row>
    <row r="17" spans="1:12" x14ac:dyDescent="0.2">
      <c r="A17" t="str">
        <f>r_import!A25</f>
        <v>Oblath Gábor</v>
      </c>
      <c r="B17">
        <f>r_import!B25</f>
        <v>8</v>
      </c>
      <c r="C17">
        <f>r_import!C25</f>
        <v>7</v>
      </c>
      <c r="D17">
        <f>r_import!D25</f>
        <v>26</v>
      </c>
      <c r="F17">
        <f>'2005.10-2005.12'!B17+'2006'!B17+'2007'!B19+'2008'!B16+'2009'!B15</f>
        <v>8</v>
      </c>
      <c r="G17">
        <f>'2005.10-2005.12'!C17+'2006'!C17+'2007'!C19+'2008'!C16+'2009'!C15</f>
        <v>7</v>
      </c>
      <c r="H17" s="78">
        <f>'2005.10-2005.12'!D17+'2006'!D17+'2007'!D19+'2008'!D16+'2009'!D15</f>
        <v>26</v>
      </c>
      <c r="J17">
        <f t="shared" si="1"/>
        <v>0</v>
      </c>
      <c r="K17">
        <f t="shared" si="0"/>
        <v>0</v>
      </c>
      <c r="L17">
        <f t="shared" si="0"/>
        <v>0</v>
      </c>
    </row>
    <row r="18" spans="1:12" x14ac:dyDescent="0.2">
      <c r="A18" t="str">
        <f>r_import!A29</f>
        <v>Simor András</v>
      </c>
      <c r="B18">
        <f>r_import!B29</f>
        <v>12</v>
      </c>
      <c r="C18">
        <f>r_import!C29</f>
        <v>15</v>
      </c>
      <c r="D18">
        <f>r_import!D29</f>
        <v>44</v>
      </c>
      <c r="F18">
        <f>'2007'!B20+'2008'!B17+'2009'!B16+'2010'!B14+'2011'!B16</f>
        <v>11</v>
      </c>
      <c r="G18">
        <f>'2007'!C20+'2008'!C17+'2009'!C16+'2010'!C14+'2011'!C16</f>
        <v>15</v>
      </c>
      <c r="H18">
        <f>'2007'!D20+'2008'!D17+'2009'!D16+'2010'!D14+'2011'!D16</f>
        <v>31</v>
      </c>
      <c r="J18">
        <f t="shared" si="1"/>
        <v>-1</v>
      </c>
      <c r="K18">
        <f t="shared" si="0"/>
        <v>0</v>
      </c>
      <c r="L18">
        <f t="shared" si="0"/>
        <v>-13</v>
      </c>
    </row>
    <row r="19" spans="1:12" x14ac:dyDescent="0.2">
      <c r="A19" t="str">
        <f>r_import!A30</f>
        <v>Szapáry György</v>
      </c>
      <c r="B19">
        <f>r_import!B30</f>
        <v>6</v>
      </c>
      <c r="C19">
        <f>r_import!C30</f>
        <v>0</v>
      </c>
      <c r="D19">
        <f>r_import!D30</f>
        <v>9</v>
      </c>
      <c r="F19">
        <f>'2005.10-2005.12'!B18+'2006'!B18+'2007'!B21</f>
        <v>6</v>
      </c>
      <c r="G19">
        <f>'2005.10-2005.12'!C18+'2006'!C18+'2007'!C21</f>
        <v>0</v>
      </c>
      <c r="H19" s="78">
        <f>'2005.10-2005.12'!D18+'2006'!D18+'2007'!D21</f>
        <v>9</v>
      </c>
      <c r="J19">
        <f t="shared" si="1"/>
        <v>0</v>
      </c>
      <c r="K19">
        <f t="shared" si="0"/>
        <v>0</v>
      </c>
      <c r="L19">
        <f t="shared" si="0"/>
        <v>0</v>
      </c>
    </row>
    <row r="20" spans="1:12" x14ac:dyDescent="0.2">
      <c r="H20" s="78"/>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5"/>
  <sheetViews>
    <sheetView zoomScaleNormal="100" workbookViewId="0">
      <pane xSplit="5" ySplit="5" topLeftCell="F6" activePane="bottomRight" state="frozen"/>
      <selection activeCell="B1" sqref="B1"/>
      <selection pane="topRight" activeCell="B1" sqref="B1"/>
      <selection pane="bottomLeft" activeCell="B1" sqref="B1"/>
      <selection pane="bottomRight" activeCell="K24" sqref="K24"/>
    </sheetView>
  </sheetViews>
  <sheetFormatPr defaultRowHeight="12.75" x14ac:dyDescent="0.2"/>
  <cols>
    <col min="1" max="1" width="42.7109375" customWidth="1"/>
    <col min="2" max="5" width="17.42578125" customWidth="1"/>
    <col min="6" max="6" width="17.28515625" style="6" customWidth="1"/>
    <col min="7" max="12" width="10.28515625" bestFit="1" customWidth="1"/>
    <col min="13" max="13" width="10.42578125" bestFit="1" customWidth="1"/>
    <col min="14" max="14" width="10.28515625" bestFit="1" customWidth="1"/>
    <col min="15" max="15" width="9.85546875" customWidth="1"/>
    <col min="16" max="17" width="10.42578125" customWidth="1"/>
  </cols>
  <sheetData>
    <row r="1" spans="1:17" ht="63" x14ac:dyDescent="0.25">
      <c r="A1" s="5" t="s">
        <v>54</v>
      </c>
      <c r="C1" s="4"/>
      <c r="D1" s="4"/>
      <c r="E1" s="4"/>
      <c r="F1" s="28"/>
    </row>
    <row r="2" spans="1:17" ht="12.75" customHeight="1" x14ac:dyDescent="0.25">
      <c r="A2" s="5"/>
      <c r="B2" s="14" t="s">
        <v>13</v>
      </c>
      <c r="C2" s="18" t="s">
        <v>15</v>
      </c>
      <c r="D2" s="12" t="s">
        <v>15</v>
      </c>
      <c r="E2" s="27" t="s">
        <v>18</v>
      </c>
      <c r="F2" s="28"/>
    </row>
    <row r="3" spans="1:17" ht="12.75" customHeight="1" x14ac:dyDescent="0.2">
      <c r="A3" s="7"/>
      <c r="B3" s="15" t="s">
        <v>14</v>
      </c>
      <c r="C3" s="19" t="s">
        <v>16</v>
      </c>
      <c r="D3" s="11" t="s">
        <v>17</v>
      </c>
      <c r="E3" s="17" t="s">
        <v>19</v>
      </c>
      <c r="F3" s="29"/>
    </row>
    <row r="4" spans="1:17" ht="12.75" customHeight="1" x14ac:dyDescent="0.2">
      <c r="A4" s="7"/>
      <c r="B4" s="89" t="s">
        <v>39</v>
      </c>
      <c r="C4" s="19" t="s">
        <v>40</v>
      </c>
      <c r="D4" s="11" t="s">
        <v>41</v>
      </c>
      <c r="E4" s="17" t="s">
        <v>42</v>
      </c>
      <c r="F4" s="29"/>
    </row>
    <row r="5" spans="1:17" s="47" customFormat="1" x14ac:dyDescent="0.2">
      <c r="A5" s="43"/>
      <c r="B5" s="44"/>
      <c r="C5" s="45"/>
      <c r="D5" s="45"/>
      <c r="E5" s="44"/>
      <c r="F5" s="46">
        <v>40932</v>
      </c>
      <c r="G5" s="46">
        <v>40967</v>
      </c>
      <c r="H5" s="46">
        <v>40995</v>
      </c>
      <c r="I5" s="46">
        <v>41023</v>
      </c>
      <c r="J5" s="46">
        <v>41058</v>
      </c>
      <c r="K5" s="46">
        <v>41086</v>
      </c>
      <c r="L5" s="46">
        <v>41114</v>
      </c>
      <c r="M5" s="46">
        <v>41149</v>
      </c>
      <c r="N5" s="46">
        <v>41177</v>
      </c>
      <c r="O5" s="46">
        <v>41212</v>
      </c>
      <c r="P5" s="46">
        <v>41240</v>
      </c>
      <c r="Q5" s="46">
        <v>41261</v>
      </c>
    </row>
    <row r="6" spans="1:17" x14ac:dyDescent="0.2">
      <c r="A6" s="2" t="s">
        <v>71</v>
      </c>
      <c r="B6" s="21">
        <f>COUNTIF(F6:Q6,"&gt;0")</f>
        <v>0</v>
      </c>
      <c r="C6" s="2">
        <f>COUNTIF(F6:Q6,"&lt;0")</f>
        <v>5</v>
      </c>
      <c r="D6" s="2">
        <f>COUNTIF(F6:Q6,"0")</f>
        <v>7</v>
      </c>
      <c r="E6" s="13">
        <f t="shared" ref="E6:E12" si="0">SUM(B6:D6)</f>
        <v>12</v>
      </c>
      <c r="F6" s="30">
        <v>0</v>
      </c>
      <c r="G6" s="30">
        <v>0</v>
      </c>
      <c r="H6" s="30">
        <v>0</v>
      </c>
      <c r="I6" s="30">
        <v>0</v>
      </c>
      <c r="J6" s="30">
        <v>0</v>
      </c>
      <c r="K6" s="30">
        <v>0</v>
      </c>
      <c r="L6" s="30">
        <v>0</v>
      </c>
      <c r="M6" s="30">
        <v>-2.5000000000000001E-3</v>
      </c>
      <c r="N6" s="30">
        <v>-2.5000000000000001E-3</v>
      </c>
      <c r="O6" s="30">
        <v>-2.5000000000000001E-3</v>
      </c>
      <c r="P6" s="30">
        <v>-2.5000000000000001E-3</v>
      </c>
      <c r="Q6" s="30">
        <v>-2.5000000000000001E-3</v>
      </c>
    </row>
    <row r="7" spans="1:17" x14ac:dyDescent="0.2">
      <c r="A7" s="6" t="s">
        <v>61</v>
      </c>
      <c r="B7" s="21">
        <f t="shared" ref="B7:B12" si="1">COUNTIF(F7:Q7,"&gt;0")</f>
        <v>0</v>
      </c>
      <c r="C7" s="2">
        <f t="shared" ref="C7:C12" si="2">COUNTIF(F7:Q7,"&lt;0")</f>
        <v>11</v>
      </c>
      <c r="D7" s="2">
        <f t="shared" ref="D7:D12" si="3">COUNTIF(F7:Q7,"0")</f>
        <v>1</v>
      </c>
      <c r="E7" s="13">
        <f t="shared" si="0"/>
        <v>12</v>
      </c>
      <c r="F7" s="30">
        <v>0</v>
      </c>
      <c r="G7" s="30">
        <v>-2.5000000000000001E-3</v>
      </c>
      <c r="H7" s="30">
        <v>-2.5000000000000001E-3</v>
      </c>
      <c r="I7" s="30">
        <v>-2.5000000000000001E-3</v>
      </c>
      <c r="J7" s="30">
        <v>-2.5000000000000001E-3</v>
      </c>
      <c r="K7" s="30">
        <v>-2.5000000000000001E-3</v>
      </c>
      <c r="L7" s="30">
        <v>-2.5000000000000001E-3</v>
      </c>
      <c r="M7" s="30">
        <v>-2.5000000000000001E-3</v>
      </c>
      <c r="N7" s="30">
        <v>-2.5000000000000001E-3</v>
      </c>
      <c r="O7" s="30">
        <v>-2.5000000000000001E-3</v>
      </c>
      <c r="P7" s="30">
        <v>-2.5000000000000001E-3</v>
      </c>
      <c r="Q7" s="30">
        <v>-2.5000000000000001E-3</v>
      </c>
    </row>
    <row r="8" spans="1:17" x14ac:dyDescent="0.2">
      <c r="A8" s="2" t="s">
        <v>62</v>
      </c>
      <c r="B8" s="21">
        <f t="shared" si="1"/>
        <v>0</v>
      </c>
      <c r="C8" s="2">
        <f t="shared" si="2"/>
        <v>5</v>
      </c>
      <c r="D8" s="2">
        <f t="shared" si="3"/>
        <v>7</v>
      </c>
      <c r="E8" s="13">
        <f t="shared" si="0"/>
        <v>12</v>
      </c>
      <c r="F8" s="30">
        <v>0</v>
      </c>
      <c r="G8" s="30">
        <v>0</v>
      </c>
      <c r="H8" s="30">
        <v>0</v>
      </c>
      <c r="I8" s="30">
        <v>0</v>
      </c>
      <c r="J8" s="30">
        <v>0</v>
      </c>
      <c r="K8" s="30">
        <v>0</v>
      </c>
      <c r="L8" s="30">
        <v>0</v>
      </c>
      <c r="M8" s="30">
        <v>-2.5000000000000001E-3</v>
      </c>
      <c r="N8" s="30">
        <v>-2.5000000000000001E-3</v>
      </c>
      <c r="O8" s="30">
        <v>-2.5000000000000001E-3</v>
      </c>
      <c r="P8" s="30">
        <v>-2.5000000000000001E-3</v>
      </c>
      <c r="Q8" s="30">
        <v>-2.5000000000000001E-3</v>
      </c>
    </row>
    <row r="9" spans="1:17" x14ac:dyDescent="0.2">
      <c r="A9" s="2" t="s">
        <v>22</v>
      </c>
      <c r="B9" s="21">
        <f t="shared" si="1"/>
        <v>1</v>
      </c>
      <c r="C9" s="2">
        <f t="shared" si="2"/>
        <v>0</v>
      </c>
      <c r="D9" s="2">
        <f t="shared" si="3"/>
        <v>11</v>
      </c>
      <c r="E9" s="13">
        <f t="shared" si="0"/>
        <v>12</v>
      </c>
      <c r="F9" s="30">
        <v>5.0000000000000001E-3</v>
      </c>
      <c r="G9" s="30">
        <v>0</v>
      </c>
      <c r="H9" s="30">
        <v>0</v>
      </c>
      <c r="I9" s="30">
        <v>0</v>
      </c>
      <c r="J9" s="30">
        <v>0</v>
      </c>
      <c r="K9" s="30">
        <v>0</v>
      </c>
      <c r="L9" s="30">
        <v>0</v>
      </c>
      <c r="M9" s="30">
        <v>0</v>
      </c>
      <c r="N9" s="30">
        <v>0</v>
      </c>
      <c r="O9" s="30">
        <v>0</v>
      </c>
      <c r="P9" s="30">
        <v>0</v>
      </c>
      <c r="Q9" s="30">
        <v>0</v>
      </c>
    </row>
    <row r="10" spans="1:17" x14ac:dyDescent="0.2">
      <c r="A10" s="2" t="s">
        <v>21</v>
      </c>
      <c r="B10" s="21">
        <f t="shared" si="1"/>
        <v>3</v>
      </c>
      <c r="C10" s="2">
        <f t="shared" si="2"/>
        <v>0</v>
      </c>
      <c r="D10" s="2">
        <f t="shared" si="3"/>
        <v>9</v>
      </c>
      <c r="E10" s="13">
        <f t="shared" si="0"/>
        <v>12</v>
      </c>
      <c r="F10" s="30">
        <v>5.0000000000000001E-3</v>
      </c>
      <c r="G10" s="30">
        <v>0</v>
      </c>
      <c r="H10" s="30">
        <v>2.5000000000000001E-3</v>
      </c>
      <c r="I10" s="30">
        <v>2.5000000000000001E-3</v>
      </c>
      <c r="J10" s="30">
        <v>0</v>
      </c>
      <c r="K10" s="30">
        <v>0</v>
      </c>
      <c r="L10" s="30">
        <v>0</v>
      </c>
      <c r="M10" s="30">
        <v>0</v>
      </c>
      <c r="N10" s="30">
        <v>0</v>
      </c>
      <c r="O10" s="30">
        <v>0</v>
      </c>
      <c r="P10" s="30">
        <v>0</v>
      </c>
      <c r="Q10" s="30">
        <v>0</v>
      </c>
    </row>
    <row r="11" spans="1:17" x14ac:dyDescent="0.2">
      <c r="A11" s="2" t="s">
        <v>64</v>
      </c>
      <c r="B11" s="21">
        <f t="shared" si="1"/>
        <v>0</v>
      </c>
      <c r="C11" s="2">
        <f t="shared" si="2"/>
        <v>6</v>
      </c>
      <c r="D11" s="2">
        <f t="shared" si="3"/>
        <v>6</v>
      </c>
      <c r="E11" s="13">
        <f t="shared" si="0"/>
        <v>12</v>
      </c>
      <c r="F11" s="30">
        <v>0</v>
      </c>
      <c r="G11" s="30">
        <v>0</v>
      </c>
      <c r="H11" s="30">
        <v>0</v>
      </c>
      <c r="I11" s="30">
        <v>0</v>
      </c>
      <c r="J11" s="30">
        <v>0</v>
      </c>
      <c r="K11" s="30">
        <v>0</v>
      </c>
      <c r="L11" s="30">
        <v>-2.5000000000000001E-3</v>
      </c>
      <c r="M11" s="30">
        <v>-2.5000000000000001E-3</v>
      </c>
      <c r="N11" s="30">
        <v>-2.5000000000000001E-3</v>
      </c>
      <c r="O11" s="30">
        <v>-2.5000000000000001E-3</v>
      </c>
      <c r="P11" s="30">
        <v>-2.5000000000000001E-3</v>
      </c>
      <c r="Q11" s="30">
        <v>-2.5000000000000001E-3</v>
      </c>
    </row>
    <row r="12" spans="1:17" x14ac:dyDescent="0.2">
      <c r="A12" s="2" t="s">
        <v>20</v>
      </c>
      <c r="B12" s="21">
        <f t="shared" si="1"/>
        <v>1</v>
      </c>
      <c r="C12" s="2">
        <f t="shared" si="2"/>
        <v>0</v>
      </c>
      <c r="D12" s="2">
        <f t="shared" si="3"/>
        <v>11</v>
      </c>
      <c r="E12" s="13">
        <f t="shared" si="0"/>
        <v>12</v>
      </c>
      <c r="F12" s="30">
        <v>5.0000000000000001E-3</v>
      </c>
      <c r="G12" s="30">
        <v>0</v>
      </c>
      <c r="H12" s="30">
        <v>0</v>
      </c>
      <c r="I12" s="30">
        <v>0</v>
      </c>
      <c r="J12" s="30">
        <v>0</v>
      </c>
      <c r="K12" s="30">
        <v>0</v>
      </c>
      <c r="L12" s="30">
        <v>0</v>
      </c>
      <c r="M12" s="30">
        <v>0</v>
      </c>
      <c r="N12" s="30">
        <v>0</v>
      </c>
      <c r="O12" s="30">
        <v>0</v>
      </c>
      <c r="P12" s="30">
        <v>0</v>
      </c>
      <c r="Q12" s="30">
        <v>0</v>
      </c>
    </row>
    <row r="13" spans="1:17" x14ac:dyDescent="0.2">
      <c r="A13" s="1"/>
      <c r="C13" s="8"/>
      <c r="D13" s="8"/>
      <c r="E13" s="8"/>
      <c r="F13"/>
    </row>
    <row r="14" spans="1:17" s="33" customFormat="1" x14ac:dyDescent="0.2">
      <c r="A14" s="32" t="s">
        <v>36</v>
      </c>
      <c r="B14" s="84"/>
      <c r="C14" s="85"/>
      <c r="D14" s="85"/>
      <c r="E14" s="85"/>
      <c r="F14" s="30">
        <v>0</v>
      </c>
      <c r="G14" s="30">
        <v>0</v>
      </c>
      <c r="H14" s="30">
        <v>0</v>
      </c>
      <c r="I14" s="30">
        <v>0</v>
      </c>
      <c r="J14" s="30">
        <v>0</v>
      </c>
      <c r="K14" s="30">
        <v>0</v>
      </c>
      <c r="L14" s="30">
        <v>0</v>
      </c>
      <c r="M14" s="30">
        <v>-2.5000000000000001E-3</v>
      </c>
      <c r="N14" s="30">
        <v>-2.5000000000000001E-3</v>
      </c>
      <c r="O14" s="30">
        <v>-2.5000000000000001E-3</v>
      </c>
      <c r="P14" s="30">
        <v>-2.5000000000000001E-3</v>
      </c>
      <c r="Q14" s="30">
        <v>-2.5000000000000001E-3</v>
      </c>
    </row>
    <row r="15" spans="1:17" x14ac:dyDescent="0.2">
      <c r="A15" s="1"/>
    </row>
    <row r="16" spans="1:17" ht="13.5" thickBot="1" x14ac:dyDescent="0.25">
      <c r="A16" s="48" t="s">
        <v>24</v>
      </c>
    </row>
    <row r="17" spans="1:3" ht="13.5" thickBot="1" x14ac:dyDescent="0.25">
      <c r="A17" s="52"/>
      <c r="B17" s="82" t="s">
        <v>34</v>
      </c>
      <c r="C17" s="53"/>
    </row>
    <row r="18" spans="1:3" ht="6.75" customHeight="1" thickBot="1" x14ac:dyDescent="0.25">
      <c r="A18" s="49"/>
      <c r="C18" s="50"/>
    </row>
    <row r="19" spans="1:3" ht="13.5" thickBot="1" x14ac:dyDescent="0.25">
      <c r="A19" s="54"/>
      <c r="B19" s="82" t="s">
        <v>32</v>
      </c>
      <c r="C19" s="53"/>
    </row>
    <row r="20" spans="1:3" ht="6.75" customHeight="1" thickBot="1" x14ac:dyDescent="0.25">
      <c r="A20" s="49"/>
      <c r="C20" s="50"/>
    </row>
    <row r="21" spans="1:3" ht="13.5" thickBot="1" x14ac:dyDescent="0.25">
      <c r="A21" s="55"/>
      <c r="B21" s="82" t="s">
        <v>33</v>
      </c>
      <c r="C21" s="53"/>
    </row>
    <row r="22" spans="1:3" ht="6.75" customHeight="1" thickBot="1" x14ac:dyDescent="0.25">
      <c r="A22" s="56"/>
      <c r="C22" s="50"/>
    </row>
    <row r="23" spans="1:3" ht="44.25" customHeight="1" thickBot="1" x14ac:dyDescent="0.25">
      <c r="A23" s="63"/>
      <c r="B23" s="153" t="s">
        <v>35</v>
      </c>
      <c r="C23" s="154"/>
    </row>
    <row r="24" spans="1:3" ht="6.75" customHeight="1" thickBot="1" x14ac:dyDescent="0.25">
      <c r="A24" s="49"/>
      <c r="C24" s="50"/>
    </row>
    <row r="25" spans="1:3" ht="60" customHeight="1" thickBot="1" x14ac:dyDescent="0.25">
      <c r="A25" s="65"/>
      <c r="B25" s="155" t="s">
        <v>65</v>
      </c>
      <c r="C25" s="154"/>
    </row>
  </sheetData>
  <mergeCells count="2">
    <mergeCell ref="B23:C23"/>
    <mergeCell ref="B25:C25"/>
  </mergeCells>
  <conditionalFormatting sqref="A25 A23 F14:J14 F6:J12">
    <cfRule type="cellIs" dxfId="599" priority="130" stopIfTrue="1" operator="equal">
      <formula>"n/a"</formula>
    </cfRule>
    <cfRule type="cellIs" dxfId="598" priority="131" stopIfTrue="1" operator="equal">
      <formula>0</formula>
    </cfRule>
    <cfRule type="cellIs" dxfId="597" priority="132" stopIfTrue="1" operator="lessThan">
      <formula>0</formula>
    </cfRule>
  </conditionalFormatting>
  <conditionalFormatting sqref="F14:J14">
    <cfRule type="cellIs" dxfId="596" priority="73" stopIfTrue="1" operator="equal">
      <formula>"n/a"</formula>
    </cfRule>
    <cfRule type="cellIs" dxfId="595" priority="74" stopIfTrue="1" operator="equal">
      <formula>0</formula>
    </cfRule>
    <cfRule type="cellIs" dxfId="594" priority="75" stopIfTrue="1" operator="lessThan">
      <formula>0</formula>
    </cfRule>
  </conditionalFormatting>
  <conditionalFormatting sqref="F12:J12">
    <cfRule type="cellIs" dxfId="593" priority="52" stopIfTrue="1" operator="equal">
      <formula>"n/a"</formula>
    </cfRule>
    <cfRule type="cellIs" dxfId="592" priority="53" stopIfTrue="1" operator="equal">
      <formula>0</formula>
    </cfRule>
    <cfRule type="cellIs" dxfId="591" priority="54" stopIfTrue="1" operator="lessThan">
      <formula>0</formula>
    </cfRule>
  </conditionalFormatting>
  <conditionalFormatting sqref="F14:J14">
    <cfRule type="cellIs" dxfId="590" priority="49" stopIfTrue="1" operator="equal">
      <formula>"n/a"</formula>
    </cfRule>
    <cfRule type="cellIs" dxfId="589" priority="50" stopIfTrue="1" operator="equal">
      <formula>0</formula>
    </cfRule>
    <cfRule type="cellIs" dxfId="588" priority="51" stopIfTrue="1" operator="lessThan">
      <formula>0</formula>
    </cfRule>
  </conditionalFormatting>
  <conditionalFormatting sqref="F14:J14">
    <cfRule type="cellIs" dxfId="587" priority="31" stopIfTrue="1" operator="equal">
      <formula>"n/a"</formula>
    </cfRule>
    <cfRule type="cellIs" dxfId="586" priority="32" stopIfTrue="1" operator="equal">
      <formula>0</formula>
    </cfRule>
    <cfRule type="cellIs" dxfId="585" priority="33" stopIfTrue="1" operator="lessThan">
      <formula>0</formula>
    </cfRule>
  </conditionalFormatting>
  <conditionalFormatting sqref="K6:N12 K14:N14">
    <cfRule type="cellIs" dxfId="584" priority="28" stopIfTrue="1" operator="equal">
      <formula>"n/a"</formula>
    </cfRule>
    <cfRule type="cellIs" dxfId="583" priority="29" stopIfTrue="1" operator="equal">
      <formula>0</formula>
    </cfRule>
    <cfRule type="cellIs" dxfId="582" priority="30" stopIfTrue="1" operator="lessThan">
      <formula>0</formula>
    </cfRule>
  </conditionalFormatting>
  <conditionalFormatting sqref="K14:N14">
    <cfRule type="cellIs" dxfId="581" priority="25" stopIfTrue="1" operator="equal">
      <formula>"n/a"</formula>
    </cfRule>
    <cfRule type="cellIs" dxfId="580" priority="26" stopIfTrue="1" operator="equal">
      <formula>0</formula>
    </cfRule>
    <cfRule type="cellIs" dxfId="579" priority="27" stopIfTrue="1" operator="lessThan">
      <formula>0</formula>
    </cfRule>
  </conditionalFormatting>
  <conditionalFormatting sqref="K12:N12">
    <cfRule type="cellIs" dxfId="578" priority="22" stopIfTrue="1" operator="equal">
      <formula>"n/a"</formula>
    </cfRule>
    <cfRule type="cellIs" dxfId="577" priority="23" stopIfTrue="1" operator="equal">
      <formula>0</formula>
    </cfRule>
    <cfRule type="cellIs" dxfId="576" priority="24" stopIfTrue="1" operator="lessThan">
      <formula>0</formula>
    </cfRule>
  </conditionalFormatting>
  <conditionalFormatting sqref="K14:N14">
    <cfRule type="cellIs" dxfId="575" priority="19" stopIfTrue="1" operator="equal">
      <formula>"n/a"</formula>
    </cfRule>
    <cfRule type="cellIs" dxfId="574" priority="20" stopIfTrue="1" operator="equal">
      <formula>0</formula>
    </cfRule>
    <cfRule type="cellIs" dxfId="573" priority="21" stopIfTrue="1" operator="lessThan">
      <formula>0</formula>
    </cfRule>
  </conditionalFormatting>
  <conditionalFormatting sqref="K14:N14">
    <cfRule type="cellIs" dxfId="572" priority="16" stopIfTrue="1" operator="equal">
      <formula>"n/a"</formula>
    </cfRule>
    <cfRule type="cellIs" dxfId="571" priority="17" stopIfTrue="1" operator="equal">
      <formula>0</formula>
    </cfRule>
    <cfRule type="cellIs" dxfId="570" priority="18" stopIfTrue="1" operator="lessThan">
      <formula>0</formula>
    </cfRule>
  </conditionalFormatting>
  <conditionalFormatting sqref="O6:Q12 O14:Q14">
    <cfRule type="cellIs" dxfId="569" priority="13" stopIfTrue="1" operator="equal">
      <formula>"n/a"</formula>
    </cfRule>
    <cfRule type="cellIs" dxfId="568" priority="14" stopIfTrue="1" operator="equal">
      <formula>0</formula>
    </cfRule>
    <cfRule type="cellIs" dxfId="567" priority="15" stopIfTrue="1" operator="lessThan">
      <formula>0</formula>
    </cfRule>
  </conditionalFormatting>
  <conditionalFormatting sqref="O14:Q14">
    <cfRule type="cellIs" dxfId="566" priority="10" stopIfTrue="1" operator="equal">
      <formula>"n/a"</formula>
    </cfRule>
    <cfRule type="cellIs" dxfId="565" priority="11" stopIfTrue="1" operator="equal">
      <formula>0</formula>
    </cfRule>
    <cfRule type="cellIs" dxfId="564" priority="12" stopIfTrue="1" operator="lessThan">
      <formula>0</formula>
    </cfRule>
  </conditionalFormatting>
  <conditionalFormatting sqref="O12:Q12">
    <cfRule type="cellIs" dxfId="563" priority="7" stopIfTrue="1" operator="equal">
      <formula>"n/a"</formula>
    </cfRule>
    <cfRule type="cellIs" dxfId="562" priority="8" stopIfTrue="1" operator="equal">
      <formula>0</formula>
    </cfRule>
    <cfRule type="cellIs" dxfId="561" priority="9" stopIfTrue="1" operator="lessThan">
      <formula>0</formula>
    </cfRule>
  </conditionalFormatting>
  <conditionalFormatting sqref="O14:Q14">
    <cfRule type="cellIs" dxfId="560" priority="4" stopIfTrue="1" operator="equal">
      <formula>"n/a"</formula>
    </cfRule>
    <cfRule type="cellIs" dxfId="559" priority="5" stopIfTrue="1" operator="equal">
      <formula>0</formula>
    </cfRule>
    <cfRule type="cellIs" dxfId="558" priority="6" stopIfTrue="1" operator="lessThan">
      <formula>0</formula>
    </cfRule>
  </conditionalFormatting>
  <conditionalFormatting sqref="O14:Q14">
    <cfRule type="cellIs" dxfId="557" priority="1" stopIfTrue="1" operator="equal">
      <formula>"n/a"</formula>
    </cfRule>
    <cfRule type="cellIs" dxfId="556" priority="2" stopIfTrue="1" operator="equal">
      <formula>0</formula>
    </cfRule>
    <cfRule type="cellIs" dxfId="555" priority="3" stopIfTrue="1" operator="lessThan">
      <formula>0</formula>
    </cfRule>
  </conditionalFormatting>
  <pageMargins left="0.75" right="0.75" top="1" bottom="1" header="0.5" footer="0.5"/>
  <pageSetup paperSize="9" scale="68"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9"/>
  <sheetViews>
    <sheetView zoomScaleNormal="100" workbookViewId="0">
      <pane xSplit="5" ySplit="5" topLeftCell="F6" activePane="bottomRight" state="frozen"/>
      <selection activeCell="B1" sqref="B1"/>
      <selection pane="topRight" activeCell="B1" sqref="B1"/>
      <selection pane="bottomLeft" activeCell="B1" sqref="B1"/>
      <selection pane="bottomRight" activeCell="D10" sqref="D10"/>
    </sheetView>
  </sheetViews>
  <sheetFormatPr defaultRowHeight="12.75" x14ac:dyDescent="0.2"/>
  <cols>
    <col min="1" max="1" width="42.7109375" customWidth="1"/>
    <col min="2" max="5" width="17.42578125" customWidth="1"/>
    <col min="6" max="6" width="17.28515625" style="6" customWidth="1"/>
    <col min="7" max="7" width="15.140625" customWidth="1"/>
    <col min="8" max="8" width="15.85546875" customWidth="1"/>
    <col min="9" max="9" width="14.85546875" customWidth="1"/>
    <col min="10" max="11" width="14" customWidth="1"/>
    <col min="12" max="12" width="10.7109375" bestFit="1" customWidth="1"/>
    <col min="13" max="17" width="10.28515625" bestFit="1" customWidth="1"/>
  </cols>
  <sheetData>
    <row r="1" spans="1:17" ht="63" x14ac:dyDescent="0.25">
      <c r="A1" s="5" t="s">
        <v>54</v>
      </c>
      <c r="C1" s="4"/>
      <c r="D1" s="4"/>
      <c r="E1" s="4"/>
      <c r="F1" s="28"/>
    </row>
    <row r="2" spans="1:17" ht="12.75" customHeight="1" x14ac:dyDescent="0.25">
      <c r="A2" s="5"/>
      <c r="B2" s="14" t="s">
        <v>13</v>
      </c>
      <c r="C2" s="18" t="s">
        <v>15</v>
      </c>
      <c r="D2" s="12" t="s">
        <v>15</v>
      </c>
      <c r="E2" s="27" t="s">
        <v>18</v>
      </c>
      <c r="F2" s="28"/>
    </row>
    <row r="3" spans="1:17" ht="12.75" customHeight="1" x14ac:dyDescent="0.2">
      <c r="A3" s="7"/>
      <c r="B3" s="15" t="s">
        <v>14</v>
      </c>
      <c r="C3" s="19" t="s">
        <v>16</v>
      </c>
      <c r="D3" s="11" t="s">
        <v>17</v>
      </c>
      <c r="E3" s="17" t="s">
        <v>19</v>
      </c>
      <c r="F3" s="29"/>
    </row>
    <row r="4" spans="1:17" ht="12.75" customHeight="1" x14ac:dyDescent="0.2">
      <c r="A4" s="7"/>
      <c r="B4" s="89" t="s">
        <v>39</v>
      </c>
      <c r="C4" s="19" t="s">
        <v>40</v>
      </c>
      <c r="D4" s="11" t="s">
        <v>41</v>
      </c>
      <c r="E4" s="17" t="s">
        <v>42</v>
      </c>
      <c r="F4" s="29"/>
    </row>
    <row r="5" spans="1:17" s="47" customFormat="1" ht="13.5" thickBot="1" x14ac:dyDescent="0.25">
      <c r="A5" s="43"/>
      <c r="B5" s="21"/>
      <c r="C5" s="45"/>
      <c r="D5" s="45"/>
      <c r="E5" s="44"/>
      <c r="F5" s="46">
        <v>41303</v>
      </c>
      <c r="G5" s="46">
        <v>41331</v>
      </c>
      <c r="H5" s="46">
        <v>41359</v>
      </c>
      <c r="I5" s="46">
        <v>41387</v>
      </c>
      <c r="J5" s="46">
        <v>41422</v>
      </c>
      <c r="K5" s="46">
        <v>41450</v>
      </c>
      <c r="L5" s="46">
        <v>41478</v>
      </c>
      <c r="M5" s="46">
        <v>41513</v>
      </c>
      <c r="N5" s="46">
        <v>41541</v>
      </c>
      <c r="O5" s="46">
        <v>41576</v>
      </c>
      <c r="P5" s="46">
        <v>41604</v>
      </c>
      <c r="Q5" s="46">
        <v>41625</v>
      </c>
    </row>
    <row r="6" spans="1:17" s="47" customFormat="1" ht="13.5" thickBot="1" x14ac:dyDescent="0.25">
      <c r="A6" s="107" t="s">
        <v>66</v>
      </c>
      <c r="B6" s="2">
        <f>COUNTIF(F6:O6,"&gt;0")</f>
        <v>0</v>
      </c>
      <c r="C6" s="2">
        <f t="shared" ref="C6:C14" si="0">COUNTIF(F6:O6,"&lt;0")</f>
        <v>7</v>
      </c>
      <c r="D6" s="2">
        <f t="shared" ref="D6:D14" si="1">COUNTIF(F6:O6,"0")</f>
        <v>0</v>
      </c>
      <c r="E6" s="61">
        <f t="shared" ref="E6:E17" si="2">SUM(B6:D6)</f>
        <v>7</v>
      </c>
      <c r="F6" s="63"/>
      <c r="G6" s="63"/>
      <c r="H6" s="30">
        <v>-2.5000000000000001E-3</v>
      </c>
      <c r="I6" s="112"/>
      <c r="J6" s="30">
        <v>-2.5000000000000001E-3</v>
      </c>
      <c r="K6" s="30">
        <v>-2.5000000000000001E-3</v>
      </c>
      <c r="L6" s="30">
        <v>-2.5000000000000001E-3</v>
      </c>
      <c r="M6" s="30">
        <v>-2E-3</v>
      </c>
      <c r="N6" s="30">
        <v>-2E-3</v>
      </c>
      <c r="O6" s="30">
        <v>-2E-3</v>
      </c>
      <c r="P6" s="30">
        <v>-2E-3</v>
      </c>
      <c r="Q6" s="30">
        <v>-2E-3</v>
      </c>
    </row>
    <row r="7" spans="1:17" x14ac:dyDescent="0.2">
      <c r="A7" s="2" t="s">
        <v>71</v>
      </c>
      <c r="B7" s="21">
        <f t="shared" ref="B7:B14" si="3">COUNTIF(F7:O7,"&gt;0")</f>
        <v>0</v>
      </c>
      <c r="C7" s="2">
        <f t="shared" si="0"/>
        <v>10</v>
      </c>
      <c r="D7" s="2">
        <f t="shared" si="1"/>
        <v>0</v>
      </c>
      <c r="E7" s="61">
        <f t="shared" si="2"/>
        <v>10</v>
      </c>
      <c r="F7" s="30">
        <v>-2.5000000000000001E-3</v>
      </c>
      <c r="G7" s="30">
        <v>-2.5000000000000001E-3</v>
      </c>
      <c r="H7" s="30">
        <v>-2.5000000000000001E-3</v>
      </c>
      <c r="I7" s="113">
        <v>-2.5000000000000001E-3</v>
      </c>
      <c r="J7" s="30">
        <v>-2.5000000000000001E-3</v>
      </c>
      <c r="K7" s="30">
        <v>-2.5000000000000001E-3</v>
      </c>
      <c r="L7" s="30">
        <v>-2.5000000000000001E-3</v>
      </c>
      <c r="M7" s="30">
        <v>-2E-3</v>
      </c>
      <c r="N7" s="30">
        <v>-2E-3</v>
      </c>
      <c r="O7" s="30">
        <v>-2E-3</v>
      </c>
      <c r="P7" s="30">
        <v>-2E-3</v>
      </c>
      <c r="Q7" s="30">
        <v>-2E-3</v>
      </c>
    </row>
    <row r="8" spans="1:17" x14ac:dyDescent="0.2">
      <c r="A8" s="6" t="s">
        <v>61</v>
      </c>
      <c r="B8" s="2">
        <f t="shared" si="3"/>
        <v>0</v>
      </c>
      <c r="C8" s="2">
        <f t="shared" si="0"/>
        <v>10</v>
      </c>
      <c r="D8" s="2">
        <f t="shared" si="1"/>
        <v>0</v>
      </c>
      <c r="E8" s="61">
        <f t="shared" si="2"/>
        <v>10</v>
      </c>
      <c r="F8" s="30">
        <v>-2.5000000000000001E-3</v>
      </c>
      <c r="G8" s="30">
        <v>-2.5000000000000001E-3</v>
      </c>
      <c r="H8" s="30">
        <v>-2.5000000000000001E-3</v>
      </c>
      <c r="I8" s="113">
        <v>-2.5000000000000001E-3</v>
      </c>
      <c r="J8" s="30">
        <v>-2.5000000000000001E-3</v>
      </c>
      <c r="K8" s="30">
        <v>-2.5000000000000001E-3</v>
      </c>
      <c r="L8" s="30">
        <v>-2.5000000000000001E-3</v>
      </c>
      <c r="M8" s="30">
        <v>-1E-3</v>
      </c>
      <c r="N8" s="30">
        <v>-2E-3</v>
      </c>
      <c r="O8" s="30">
        <v>-2E-3</v>
      </c>
      <c r="P8" s="30">
        <v>-2E-3</v>
      </c>
      <c r="Q8" s="30">
        <v>-1E-3</v>
      </c>
    </row>
    <row r="9" spans="1:17" ht="13.5" thickBot="1" x14ac:dyDescent="0.25">
      <c r="A9" s="2" t="s">
        <v>62</v>
      </c>
      <c r="B9" s="21">
        <f t="shared" si="3"/>
        <v>0</v>
      </c>
      <c r="C9" s="2">
        <f t="shared" si="0"/>
        <v>10</v>
      </c>
      <c r="D9" s="2">
        <f t="shared" si="1"/>
        <v>0</v>
      </c>
      <c r="E9" s="61">
        <f t="shared" si="2"/>
        <v>10</v>
      </c>
      <c r="F9" s="30">
        <v>-2.5000000000000001E-3</v>
      </c>
      <c r="G9" s="30">
        <v>-2.5000000000000001E-3</v>
      </c>
      <c r="H9" s="30">
        <v>-2.5000000000000001E-3</v>
      </c>
      <c r="I9" s="113">
        <v>-2.5000000000000001E-3</v>
      </c>
      <c r="J9" s="30">
        <v>-2.5000000000000001E-3</v>
      </c>
      <c r="K9" s="30">
        <v>-2.5000000000000001E-3</v>
      </c>
      <c r="L9" s="30">
        <v>-2.5000000000000001E-3</v>
      </c>
      <c r="M9" s="30">
        <v>-2E-3</v>
      </c>
      <c r="N9" s="30">
        <v>-2E-3</v>
      </c>
      <c r="O9" s="30">
        <v>-2E-3</v>
      </c>
      <c r="P9" s="30">
        <v>-2E-3</v>
      </c>
      <c r="Q9" s="30">
        <v>-2E-3</v>
      </c>
    </row>
    <row r="10" spans="1:17" ht="13.5" thickBot="1" x14ac:dyDescent="0.25">
      <c r="A10" s="2" t="s">
        <v>69</v>
      </c>
      <c r="B10" s="21">
        <f t="shared" si="3"/>
        <v>0</v>
      </c>
      <c r="C10" s="2">
        <f t="shared" si="0"/>
        <v>1</v>
      </c>
      <c r="D10" s="2">
        <f t="shared" si="1"/>
        <v>0</v>
      </c>
      <c r="E10" s="61">
        <f t="shared" si="2"/>
        <v>1</v>
      </c>
      <c r="F10" s="63"/>
      <c r="G10" s="63"/>
      <c r="H10" s="63"/>
      <c r="I10" s="63"/>
      <c r="J10" s="63"/>
      <c r="K10" s="63"/>
      <c r="L10" s="63"/>
      <c r="M10" s="63"/>
      <c r="N10" s="63"/>
      <c r="O10" s="30">
        <v>-2E-3</v>
      </c>
      <c r="P10" s="30">
        <v>-2E-3</v>
      </c>
      <c r="Q10" s="30">
        <v>-2E-3</v>
      </c>
    </row>
    <row r="11" spans="1:17" ht="13.5" thickBot="1" x14ac:dyDescent="0.25">
      <c r="A11" s="2" t="s">
        <v>22</v>
      </c>
      <c r="B11" s="21">
        <f t="shared" si="3"/>
        <v>0</v>
      </c>
      <c r="C11" s="2">
        <f t="shared" si="0"/>
        <v>0</v>
      </c>
      <c r="D11" s="2">
        <f t="shared" si="1"/>
        <v>3</v>
      </c>
      <c r="E11" s="61">
        <f t="shared" si="2"/>
        <v>3</v>
      </c>
      <c r="F11" s="30">
        <v>0</v>
      </c>
      <c r="G11" s="30">
        <v>0</v>
      </c>
      <c r="H11" s="30">
        <v>0</v>
      </c>
      <c r="I11" s="114"/>
      <c r="J11" s="63"/>
      <c r="K11" s="63"/>
      <c r="L11" s="63"/>
      <c r="M11" s="63"/>
      <c r="N11" s="63"/>
      <c r="O11" s="63"/>
      <c r="P11" s="63"/>
      <c r="Q11" s="63"/>
    </row>
    <row r="12" spans="1:17" ht="13.5" thickBot="1" x14ac:dyDescent="0.25">
      <c r="A12" s="2" t="s">
        <v>21</v>
      </c>
      <c r="B12" s="21">
        <f t="shared" si="3"/>
        <v>0</v>
      </c>
      <c r="C12" s="2">
        <f t="shared" si="0"/>
        <v>0</v>
      </c>
      <c r="D12" s="2">
        <f t="shared" si="1"/>
        <v>3</v>
      </c>
      <c r="E12" s="61">
        <f t="shared" si="2"/>
        <v>3</v>
      </c>
      <c r="F12" s="30">
        <v>0</v>
      </c>
      <c r="G12" s="30">
        <v>0</v>
      </c>
      <c r="H12" s="30">
        <v>0</v>
      </c>
      <c r="I12" s="114"/>
      <c r="J12" s="63"/>
      <c r="K12" s="63"/>
      <c r="L12" s="63"/>
      <c r="M12" s="63"/>
      <c r="N12" s="63"/>
      <c r="O12" s="63"/>
      <c r="P12" s="63"/>
      <c r="Q12" s="63"/>
    </row>
    <row r="13" spans="1:17" ht="13.5" thickBot="1" x14ac:dyDescent="0.25">
      <c r="A13" s="2" t="s">
        <v>64</v>
      </c>
      <c r="B13" s="21">
        <f t="shared" si="3"/>
        <v>0</v>
      </c>
      <c r="C13" s="2">
        <f t="shared" si="0"/>
        <v>10</v>
      </c>
      <c r="D13" s="2">
        <f t="shared" si="1"/>
        <v>0</v>
      </c>
      <c r="E13" s="61">
        <f t="shared" si="2"/>
        <v>10</v>
      </c>
      <c r="F13" s="30">
        <v>-2.5000000000000001E-3</v>
      </c>
      <c r="G13" s="30">
        <v>-2.5000000000000001E-3</v>
      </c>
      <c r="H13" s="30">
        <v>-2.5000000000000001E-3</v>
      </c>
      <c r="I13" s="113">
        <v>-2.5000000000000001E-3</v>
      </c>
      <c r="J13" s="30">
        <v>-2.5000000000000001E-3</v>
      </c>
      <c r="K13" s="30">
        <v>-2.5000000000000001E-3</v>
      </c>
      <c r="L13" s="30">
        <v>-2.5000000000000001E-3</v>
      </c>
      <c r="M13" s="30">
        <v>-2E-3</v>
      </c>
      <c r="N13" s="30">
        <v>-2E-3</v>
      </c>
      <c r="O13" s="30">
        <v>-2E-3</v>
      </c>
      <c r="P13" s="30">
        <v>-2E-3</v>
      </c>
      <c r="Q13" s="30">
        <v>-2E-3</v>
      </c>
    </row>
    <row r="14" spans="1:17" ht="13.5" thickBot="1" x14ac:dyDescent="0.25">
      <c r="A14" s="106" t="s">
        <v>67</v>
      </c>
      <c r="B14" s="21">
        <f t="shared" si="3"/>
        <v>0</v>
      </c>
      <c r="C14" s="2">
        <f t="shared" si="0"/>
        <v>7</v>
      </c>
      <c r="D14" s="2">
        <f t="shared" si="1"/>
        <v>0</v>
      </c>
      <c r="E14" s="61">
        <f t="shared" si="2"/>
        <v>7</v>
      </c>
      <c r="F14" s="63"/>
      <c r="G14" s="63"/>
      <c r="H14" s="30">
        <v>-2.5000000000000001E-3</v>
      </c>
      <c r="I14" s="112"/>
      <c r="J14" s="30">
        <v>-2.5000000000000001E-3</v>
      </c>
      <c r="K14" s="30">
        <v>-2.5000000000000001E-3</v>
      </c>
      <c r="L14" s="30">
        <v>-2.5000000000000001E-3</v>
      </c>
      <c r="M14" s="30">
        <v>-2E-3</v>
      </c>
      <c r="N14" s="30">
        <v>-2E-3</v>
      </c>
      <c r="O14" s="30">
        <v>-2E-3</v>
      </c>
      <c r="P14" s="65"/>
      <c r="Q14" s="65"/>
    </row>
    <row r="15" spans="1:17" ht="13.5" thickBot="1" x14ac:dyDescent="0.25">
      <c r="A15" s="106" t="s">
        <v>20</v>
      </c>
      <c r="B15" s="21">
        <f>COUNTIF(F15:O15,"&gt;0")</f>
        <v>0</v>
      </c>
      <c r="C15" s="2">
        <f>COUNTIF(F15:O15,"&lt;0")</f>
        <v>0</v>
      </c>
      <c r="D15" s="2">
        <f>COUNTIF(F15:O15,"0")</f>
        <v>2</v>
      </c>
      <c r="E15" s="61">
        <f t="shared" si="2"/>
        <v>2</v>
      </c>
      <c r="F15" s="110">
        <v>0</v>
      </c>
      <c r="G15" s="110">
        <v>0</v>
      </c>
      <c r="H15" s="35"/>
      <c r="I15" s="114"/>
      <c r="J15" s="63"/>
      <c r="K15" s="63"/>
      <c r="L15" s="63"/>
      <c r="M15" s="63"/>
      <c r="N15" s="63"/>
      <c r="O15" s="63"/>
      <c r="P15" s="63"/>
      <c r="Q15" s="63"/>
    </row>
    <row r="16" spans="1:17" ht="13.5" thickBot="1" x14ac:dyDescent="0.25">
      <c r="A16" s="106" t="s">
        <v>68</v>
      </c>
      <c r="B16" s="21">
        <f t="shared" ref="B16:B17" si="4">COUNTIF(F16:O16,"&gt;0")</f>
        <v>0</v>
      </c>
      <c r="C16" s="2">
        <f>COUNTIF(F16:O16,"&lt;0")</f>
        <v>8</v>
      </c>
      <c r="D16" s="2">
        <f>COUNTIF(F16:O16,"0")</f>
        <v>0</v>
      </c>
      <c r="E16" s="61">
        <f t="shared" si="2"/>
        <v>8</v>
      </c>
      <c r="F16" s="63"/>
      <c r="G16" s="63"/>
      <c r="H16" s="30">
        <v>-2.5000000000000001E-3</v>
      </c>
      <c r="I16" s="113">
        <v>-2.5000000000000001E-3</v>
      </c>
      <c r="J16" s="30">
        <v>-2.5000000000000001E-3</v>
      </c>
      <c r="K16" s="30">
        <v>-2.5000000000000001E-3</v>
      </c>
      <c r="L16" s="30">
        <v>-2.5000000000000001E-3</v>
      </c>
      <c r="M16" s="30">
        <v>-1E-3</v>
      </c>
      <c r="N16" s="30">
        <v>-1E-3</v>
      </c>
      <c r="O16" s="30">
        <v>-1E-3</v>
      </c>
      <c r="P16" s="30">
        <v>-1E-3</v>
      </c>
      <c r="Q16" s="30">
        <v>-1E-3</v>
      </c>
    </row>
    <row r="17" spans="1:17" ht="13.5" thickBot="1" x14ac:dyDescent="0.25">
      <c r="A17" s="106" t="s">
        <v>70</v>
      </c>
      <c r="B17" s="21">
        <f t="shared" si="4"/>
        <v>0</v>
      </c>
      <c r="C17" s="2">
        <f>COUNTIF(F17:O17,"&lt;0")</f>
        <v>1</v>
      </c>
      <c r="D17" s="115"/>
      <c r="E17" s="61">
        <f t="shared" si="2"/>
        <v>1</v>
      </c>
      <c r="F17" s="63"/>
      <c r="G17" s="63"/>
      <c r="H17" s="63"/>
      <c r="I17" s="63"/>
      <c r="J17" s="63"/>
      <c r="K17" s="63"/>
      <c r="L17" s="63"/>
      <c r="M17" s="63"/>
      <c r="N17" s="63"/>
      <c r="O17" s="30">
        <v>-2E-3</v>
      </c>
      <c r="P17" s="30">
        <v>-2E-3</v>
      </c>
      <c r="Q17" s="30">
        <v>-2E-3</v>
      </c>
    </row>
    <row r="18" spans="1:17" s="33" customFormat="1" x14ac:dyDescent="0.2">
      <c r="A18" s="32" t="s">
        <v>36</v>
      </c>
      <c r="B18" s="84"/>
      <c r="C18" s="85"/>
      <c r="D18" s="85"/>
      <c r="E18" s="85"/>
      <c r="F18" s="30">
        <v>-2.5000000000000001E-3</v>
      </c>
      <c r="G18" s="30">
        <v>-2.5000000000000001E-3</v>
      </c>
      <c r="H18" s="30">
        <v>-2.5000000000000001E-3</v>
      </c>
      <c r="I18" s="30">
        <v>-2.5000000000000001E-3</v>
      </c>
      <c r="J18" s="30">
        <v>-2.5000000000000001E-3</v>
      </c>
      <c r="K18" s="30">
        <v>-2.5000000000000001E-3</v>
      </c>
      <c r="L18" s="30">
        <v>-2.5000000000000001E-3</v>
      </c>
      <c r="M18" s="30">
        <v>-2E-3</v>
      </c>
      <c r="N18" s="30">
        <v>-2E-3</v>
      </c>
      <c r="O18" s="30">
        <v>-2E-3</v>
      </c>
      <c r="P18" s="30">
        <v>-2E-3</v>
      </c>
      <c r="Q18" s="30">
        <v>-2E-3</v>
      </c>
    </row>
    <row r="19" spans="1:17" x14ac:dyDescent="0.2">
      <c r="A19" s="1"/>
    </row>
    <row r="20" spans="1:17" ht="13.5" thickBot="1" x14ac:dyDescent="0.25">
      <c r="A20" s="48" t="s">
        <v>24</v>
      </c>
    </row>
    <row r="21" spans="1:17" ht="13.5" thickBot="1" x14ac:dyDescent="0.25">
      <c r="A21" s="52"/>
      <c r="B21" s="111" t="s">
        <v>34</v>
      </c>
      <c r="C21" s="53"/>
    </row>
    <row r="22" spans="1:17" ht="6.75" customHeight="1" thickBot="1" x14ac:dyDescent="0.25">
      <c r="A22" s="49"/>
      <c r="C22" s="50"/>
    </row>
    <row r="23" spans="1:17" ht="13.5" thickBot="1" x14ac:dyDescent="0.25">
      <c r="A23" s="54"/>
      <c r="B23" s="111" t="s">
        <v>32</v>
      </c>
      <c r="C23" s="53"/>
    </row>
    <row r="24" spans="1:17" ht="6.75" customHeight="1" thickBot="1" x14ac:dyDescent="0.25">
      <c r="A24" s="49"/>
      <c r="C24" s="50"/>
    </row>
    <row r="25" spans="1:17" ht="13.5" thickBot="1" x14ac:dyDescent="0.25">
      <c r="A25" s="55"/>
      <c r="B25" s="111" t="s">
        <v>33</v>
      </c>
      <c r="C25" s="53"/>
    </row>
    <row r="26" spans="1:17" ht="6.75" customHeight="1" thickBot="1" x14ac:dyDescent="0.25">
      <c r="A26" s="56"/>
      <c r="C26" s="50"/>
    </row>
    <row r="27" spans="1:17" ht="44.25" customHeight="1" thickBot="1" x14ac:dyDescent="0.25">
      <c r="A27" s="63"/>
      <c r="B27" s="155" t="s">
        <v>35</v>
      </c>
      <c r="C27" s="154"/>
    </row>
    <row r="28" spans="1:17" ht="6.75" customHeight="1" thickBot="1" x14ac:dyDescent="0.25">
      <c r="A28" s="49"/>
      <c r="C28" s="50"/>
    </row>
    <row r="29" spans="1:17" ht="60" customHeight="1" thickBot="1" x14ac:dyDescent="0.25">
      <c r="A29" s="65"/>
      <c r="B29" s="155" t="s">
        <v>65</v>
      </c>
      <c r="C29" s="154"/>
    </row>
  </sheetData>
  <mergeCells count="2">
    <mergeCell ref="B27:C27"/>
    <mergeCell ref="B29:C29"/>
  </mergeCells>
  <conditionalFormatting sqref="H6">
    <cfRule type="cellIs" dxfId="554" priority="97" stopIfTrue="1" operator="equal">
      <formula>"n/a"</formula>
    </cfRule>
    <cfRule type="cellIs" dxfId="553" priority="98" stopIfTrue="1" operator="equal">
      <formula>0</formula>
    </cfRule>
    <cfRule type="cellIs" dxfId="552" priority="99" stopIfTrue="1" operator="lessThan">
      <formula>0</formula>
    </cfRule>
  </conditionalFormatting>
  <conditionalFormatting sqref="H18">
    <cfRule type="cellIs" dxfId="551" priority="94" stopIfTrue="1" operator="equal">
      <formula>"n/a"</formula>
    </cfRule>
    <cfRule type="cellIs" dxfId="550" priority="95" stopIfTrue="1" operator="equal">
      <formula>0</formula>
    </cfRule>
    <cfRule type="cellIs" dxfId="549" priority="96" stopIfTrue="1" operator="lessThan">
      <formula>0</formula>
    </cfRule>
  </conditionalFormatting>
  <conditionalFormatting sqref="H15">
    <cfRule type="cellIs" dxfId="548" priority="91" stopIfTrue="1" operator="equal">
      <formula>"n/a"</formula>
    </cfRule>
    <cfRule type="cellIs" dxfId="547" priority="92" stopIfTrue="1" operator="equal">
      <formula>0</formula>
    </cfRule>
    <cfRule type="cellIs" dxfId="546" priority="93" stopIfTrue="1" operator="lessThan">
      <formula>0</formula>
    </cfRule>
  </conditionalFormatting>
  <conditionalFormatting sqref="I7">
    <cfRule type="cellIs" dxfId="545" priority="88" stopIfTrue="1" operator="equal">
      <formula>"n/a"</formula>
    </cfRule>
    <cfRule type="cellIs" dxfId="544" priority="89" stopIfTrue="1" operator="equal">
      <formula>0</formula>
    </cfRule>
    <cfRule type="cellIs" dxfId="543" priority="90" stopIfTrue="1" operator="lessThan">
      <formula>0</formula>
    </cfRule>
  </conditionalFormatting>
  <conditionalFormatting sqref="I8">
    <cfRule type="cellIs" dxfId="542" priority="85" stopIfTrue="1" operator="equal">
      <formula>"n/a"</formula>
    </cfRule>
    <cfRule type="cellIs" dxfId="541" priority="86" stopIfTrue="1" operator="equal">
      <formula>0</formula>
    </cfRule>
    <cfRule type="cellIs" dxfId="540" priority="87" stopIfTrue="1" operator="lessThan">
      <formula>0</formula>
    </cfRule>
  </conditionalFormatting>
  <conditionalFormatting sqref="I9">
    <cfRule type="cellIs" dxfId="539" priority="82" stopIfTrue="1" operator="equal">
      <formula>"n/a"</formula>
    </cfRule>
    <cfRule type="cellIs" dxfId="538" priority="83" stopIfTrue="1" operator="equal">
      <formula>0</formula>
    </cfRule>
    <cfRule type="cellIs" dxfId="537" priority="84" stopIfTrue="1" operator="lessThan">
      <formula>0</formula>
    </cfRule>
  </conditionalFormatting>
  <conditionalFormatting sqref="I13">
    <cfRule type="cellIs" dxfId="536" priority="79" stopIfTrue="1" operator="equal">
      <formula>"n/a"</formula>
    </cfRule>
    <cfRule type="cellIs" dxfId="535" priority="80" stopIfTrue="1" operator="equal">
      <formula>0</formula>
    </cfRule>
    <cfRule type="cellIs" dxfId="534" priority="81" stopIfTrue="1" operator="lessThan">
      <formula>0</formula>
    </cfRule>
  </conditionalFormatting>
  <conditionalFormatting sqref="I16">
    <cfRule type="cellIs" dxfId="533" priority="76" stopIfTrue="1" operator="equal">
      <formula>"n/a"</formula>
    </cfRule>
    <cfRule type="cellIs" dxfId="532" priority="77" stopIfTrue="1" operator="equal">
      <formula>0</formula>
    </cfRule>
    <cfRule type="cellIs" dxfId="531" priority="78" stopIfTrue="1" operator="lessThan">
      <formula>0</formula>
    </cfRule>
  </conditionalFormatting>
  <conditionalFormatting sqref="I18">
    <cfRule type="cellIs" dxfId="530" priority="73" stopIfTrue="1" operator="equal">
      <formula>"n/a"</formula>
    </cfRule>
    <cfRule type="cellIs" dxfId="529" priority="74" stopIfTrue="1" operator="equal">
      <formula>0</formula>
    </cfRule>
    <cfRule type="cellIs" dxfId="528" priority="75" stopIfTrue="1" operator="lessThan">
      <formula>0</formula>
    </cfRule>
  </conditionalFormatting>
  <conditionalFormatting sqref="I11">
    <cfRule type="cellIs" dxfId="527" priority="70" stopIfTrue="1" operator="equal">
      <formula>"n/a"</formula>
    </cfRule>
    <cfRule type="cellIs" dxfId="526" priority="71" stopIfTrue="1" operator="equal">
      <formula>0</formula>
    </cfRule>
    <cfRule type="cellIs" dxfId="525" priority="72" stopIfTrue="1" operator="lessThan">
      <formula>0</formula>
    </cfRule>
  </conditionalFormatting>
  <conditionalFormatting sqref="I12">
    <cfRule type="cellIs" dxfId="524" priority="67" stopIfTrue="1" operator="equal">
      <formula>"n/a"</formula>
    </cfRule>
    <cfRule type="cellIs" dxfId="523" priority="68" stopIfTrue="1" operator="equal">
      <formula>0</formula>
    </cfRule>
    <cfRule type="cellIs" dxfId="522" priority="69" stopIfTrue="1" operator="lessThan">
      <formula>0</formula>
    </cfRule>
  </conditionalFormatting>
  <conditionalFormatting sqref="I6">
    <cfRule type="cellIs" dxfId="521" priority="64" stopIfTrue="1" operator="equal">
      <formula>"n/a"</formula>
    </cfRule>
    <cfRule type="cellIs" dxfId="520" priority="65" stopIfTrue="1" operator="equal">
      <formula>0</formula>
    </cfRule>
    <cfRule type="cellIs" dxfId="519" priority="66" stopIfTrue="1" operator="lessThan">
      <formula>0</formula>
    </cfRule>
  </conditionalFormatting>
  <conditionalFormatting sqref="I14">
    <cfRule type="cellIs" dxfId="518" priority="61" stopIfTrue="1" operator="equal">
      <formula>"n/a"</formula>
    </cfRule>
    <cfRule type="cellIs" dxfId="517" priority="62" stopIfTrue="1" operator="equal">
      <formula>0</formula>
    </cfRule>
    <cfRule type="cellIs" dxfId="516" priority="63" stopIfTrue="1" operator="lessThan">
      <formula>0</formula>
    </cfRule>
  </conditionalFormatting>
  <conditionalFormatting sqref="I15">
    <cfRule type="cellIs" dxfId="515" priority="58" stopIfTrue="1" operator="equal">
      <formula>"n/a"</formula>
    </cfRule>
    <cfRule type="cellIs" dxfId="514" priority="59" stopIfTrue="1" operator="equal">
      <formula>0</formula>
    </cfRule>
    <cfRule type="cellIs" dxfId="513" priority="60" stopIfTrue="1" operator="lessThan">
      <formula>0</formula>
    </cfRule>
  </conditionalFormatting>
  <conditionalFormatting sqref="A29 A27 F18:G18 F7:G9 F15:G15 F11:G13">
    <cfRule type="cellIs" dxfId="512" priority="103" stopIfTrue="1" operator="equal">
      <formula>"n/a"</formula>
    </cfRule>
    <cfRule type="cellIs" dxfId="511" priority="104" stopIfTrue="1" operator="equal">
      <formula>0</formula>
    </cfRule>
    <cfRule type="cellIs" dxfId="510" priority="105" stopIfTrue="1" operator="lessThan">
      <formula>0</formula>
    </cfRule>
  </conditionalFormatting>
  <conditionalFormatting sqref="H16 H7:H9 H11:H14">
    <cfRule type="cellIs" dxfId="509" priority="100" stopIfTrue="1" operator="equal">
      <formula>"n/a"</formula>
    </cfRule>
    <cfRule type="cellIs" dxfId="508" priority="101" stopIfTrue="1" operator="equal">
      <formula>0</formula>
    </cfRule>
    <cfRule type="cellIs" dxfId="507" priority="102" stopIfTrue="1" operator="lessThan">
      <formula>0</formula>
    </cfRule>
  </conditionalFormatting>
  <conditionalFormatting sqref="J7:Q7">
    <cfRule type="cellIs" dxfId="506" priority="55" stopIfTrue="1" operator="equal">
      <formula>"n/a"</formula>
    </cfRule>
    <cfRule type="cellIs" dxfId="505" priority="56" stopIfTrue="1" operator="equal">
      <formula>0</formula>
    </cfRule>
    <cfRule type="cellIs" dxfId="504" priority="57" stopIfTrue="1" operator="lessThan">
      <formula>0</formula>
    </cfRule>
  </conditionalFormatting>
  <conditionalFormatting sqref="J8:M8">
    <cfRule type="cellIs" dxfId="503" priority="52" stopIfTrue="1" operator="equal">
      <formula>"n/a"</formula>
    </cfRule>
    <cfRule type="cellIs" dxfId="502" priority="53" stopIfTrue="1" operator="equal">
      <formula>0</formula>
    </cfRule>
    <cfRule type="cellIs" dxfId="501" priority="54" stopIfTrue="1" operator="lessThan">
      <formula>0</formula>
    </cfRule>
  </conditionalFormatting>
  <conditionalFormatting sqref="J9:Q9">
    <cfRule type="cellIs" dxfId="500" priority="49" stopIfTrue="1" operator="equal">
      <formula>"n/a"</formula>
    </cfRule>
    <cfRule type="cellIs" dxfId="499" priority="50" stopIfTrue="1" operator="equal">
      <formula>0</formula>
    </cfRule>
    <cfRule type="cellIs" dxfId="498" priority="51" stopIfTrue="1" operator="lessThan">
      <formula>0</formula>
    </cfRule>
  </conditionalFormatting>
  <conditionalFormatting sqref="J13:Q13">
    <cfRule type="cellIs" dxfId="497" priority="46" stopIfTrue="1" operator="equal">
      <formula>"n/a"</formula>
    </cfRule>
    <cfRule type="cellIs" dxfId="496" priority="47" stopIfTrue="1" operator="equal">
      <formula>0</formula>
    </cfRule>
    <cfRule type="cellIs" dxfId="495" priority="48" stopIfTrue="1" operator="lessThan">
      <formula>0</formula>
    </cfRule>
  </conditionalFormatting>
  <conditionalFormatting sqref="J16:Q16">
    <cfRule type="cellIs" dxfId="494" priority="43" stopIfTrue="1" operator="equal">
      <formula>"n/a"</formula>
    </cfRule>
    <cfRule type="cellIs" dxfId="493" priority="44" stopIfTrue="1" operator="equal">
      <formula>0</formula>
    </cfRule>
    <cfRule type="cellIs" dxfId="492" priority="45" stopIfTrue="1" operator="lessThan">
      <formula>0</formula>
    </cfRule>
  </conditionalFormatting>
  <conditionalFormatting sqref="J18:Q18">
    <cfRule type="cellIs" dxfId="491" priority="40" stopIfTrue="1" operator="equal">
      <formula>"n/a"</formula>
    </cfRule>
    <cfRule type="cellIs" dxfId="490" priority="41" stopIfTrue="1" operator="equal">
      <formula>0</formula>
    </cfRule>
    <cfRule type="cellIs" dxfId="489" priority="42" stopIfTrue="1" operator="lessThan">
      <formula>0</formula>
    </cfRule>
  </conditionalFormatting>
  <conditionalFormatting sqref="F10:N10 J11:Q11">
    <cfRule type="cellIs" dxfId="488" priority="37" stopIfTrue="1" operator="equal">
      <formula>"n/a"</formula>
    </cfRule>
    <cfRule type="cellIs" dxfId="487" priority="38" stopIfTrue="1" operator="equal">
      <formula>0</formula>
    </cfRule>
    <cfRule type="cellIs" dxfId="486" priority="39" stopIfTrue="1" operator="lessThan">
      <formula>0</formula>
    </cfRule>
  </conditionalFormatting>
  <conditionalFormatting sqref="J12:Q12">
    <cfRule type="cellIs" dxfId="485" priority="34" stopIfTrue="1" operator="equal">
      <formula>"n/a"</formula>
    </cfRule>
    <cfRule type="cellIs" dxfId="484" priority="35" stopIfTrue="1" operator="equal">
      <formula>0</formula>
    </cfRule>
    <cfRule type="cellIs" dxfId="483" priority="36" stopIfTrue="1" operator="lessThan">
      <formula>0</formula>
    </cfRule>
  </conditionalFormatting>
  <conditionalFormatting sqref="J15:Q15">
    <cfRule type="cellIs" dxfId="482" priority="31" stopIfTrue="1" operator="equal">
      <formula>"n/a"</formula>
    </cfRule>
    <cfRule type="cellIs" dxfId="481" priority="32" stopIfTrue="1" operator="equal">
      <formula>0</formula>
    </cfRule>
    <cfRule type="cellIs" dxfId="480" priority="33" stopIfTrue="1" operator="lessThan">
      <formula>0</formula>
    </cfRule>
  </conditionalFormatting>
  <conditionalFormatting sqref="N8 J6:Q6">
    <cfRule type="cellIs" dxfId="479" priority="28" stopIfTrue="1" operator="equal">
      <formula>"n/a"</formula>
    </cfRule>
    <cfRule type="cellIs" dxfId="478" priority="29" stopIfTrue="1" operator="equal">
      <formula>0</formula>
    </cfRule>
    <cfRule type="cellIs" dxfId="477" priority="30" stopIfTrue="1" operator="lessThan">
      <formula>0</formula>
    </cfRule>
  </conditionalFormatting>
  <conditionalFormatting sqref="J14:O14">
    <cfRule type="cellIs" dxfId="476" priority="25" stopIfTrue="1" operator="equal">
      <formula>"n/a"</formula>
    </cfRule>
    <cfRule type="cellIs" dxfId="475" priority="26" stopIfTrue="1" operator="equal">
      <formula>0</formula>
    </cfRule>
    <cfRule type="cellIs" dxfId="474" priority="27" stopIfTrue="1" operator="lessThan">
      <formula>0</formula>
    </cfRule>
  </conditionalFormatting>
  <conditionalFormatting sqref="O8:Q8 O10:Q10">
    <cfRule type="cellIs" dxfId="473" priority="22" stopIfTrue="1" operator="equal">
      <formula>"n/a"</formula>
    </cfRule>
    <cfRule type="cellIs" dxfId="472" priority="23" stopIfTrue="1" operator="equal">
      <formula>0</formula>
    </cfRule>
    <cfRule type="cellIs" dxfId="471" priority="24" stopIfTrue="1" operator="lessThan">
      <formula>0</formula>
    </cfRule>
  </conditionalFormatting>
  <conditionalFormatting sqref="O17:Q17">
    <cfRule type="cellIs" dxfId="470" priority="19" stopIfTrue="1" operator="equal">
      <formula>"n/a"</formula>
    </cfRule>
    <cfRule type="cellIs" dxfId="469" priority="20" stopIfTrue="1" operator="equal">
      <formula>0</formula>
    </cfRule>
    <cfRule type="cellIs" dxfId="468" priority="21" stopIfTrue="1" operator="lessThan">
      <formula>0</formula>
    </cfRule>
  </conditionalFormatting>
  <conditionalFormatting sqref="N17">
    <cfRule type="cellIs" dxfId="467" priority="16" stopIfTrue="1" operator="equal">
      <formula>"n/a"</formula>
    </cfRule>
    <cfRule type="cellIs" dxfId="466" priority="17" stopIfTrue="1" operator="equal">
      <formula>0</formula>
    </cfRule>
    <cfRule type="cellIs" dxfId="465" priority="18" stopIfTrue="1" operator="lessThan">
      <formula>0</formula>
    </cfRule>
  </conditionalFormatting>
  <conditionalFormatting sqref="F6:G6">
    <cfRule type="cellIs" dxfId="464" priority="13" stopIfTrue="1" operator="equal">
      <formula>"n/a"</formula>
    </cfRule>
    <cfRule type="cellIs" dxfId="463" priority="14" stopIfTrue="1" operator="equal">
      <formula>0</formula>
    </cfRule>
    <cfRule type="cellIs" dxfId="462" priority="15" stopIfTrue="1" operator="lessThan">
      <formula>0</formula>
    </cfRule>
  </conditionalFormatting>
  <conditionalFormatting sqref="F14:G14">
    <cfRule type="cellIs" dxfId="461" priority="10" stopIfTrue="1" operator="equal">
      <formula>"n/a"</formula>
    </cfRule>
    <cfRule type="cellIs" dxfId="460" priority="11" stopIfTrue="1" operator="equal">
      <formula>0</formula>
    </cfRule>
    <cfRule type="cellIs" dxfId="459" priority="12" stopIfTrue="1" operator="lessThan">
      <formula>0</formula>
    </cfRule>
  </conditionalFormatting>
  <conditionalFormatting sqref="F16:G16">
    <cfRule type="cellIs" dxfId="458" priority="7" stopIfTrue="1" operator="equal">
      <formula>"n/a"</formula>
    </cfRule>
    <cfRule type="cellIs" dxfId="457" priority="8" stopIfTrue="1" operator="equal">
      <formula>0</formula>
    </cfRule>
    <cfRule type="cellIs" dxfId="456" priority="9" stopIfTrue="1" operator="lessThan">
      <formula>0</formula>
    </cfRule>
  </conditionalFormatting>
  <conditionalFormatting sqref="F17:M17">
    <cfRule type="cellIs" dxfId="455" priority="4" stopIfTrue="1" operator="equal">
      <formula>"n/a"</formula>
    </cfRule>
    <cfRule type="cellIs" dxfId="454" priority="5" stopIfTrue="1" operator="equal">
      <formula>0</formula>
    </cfRule>
    <cfRule type="cellIs" dxfId="453" priority="6" stopIfTrue="1" operator="lessThan">
      <formula>0</formula>
    </cfRule>
  </conditionalFormatting>
  <conditionalFormatting sqref="P14:Q14">
    <cfRule type="cellIs" dxfId="452" priority="1" stopIfTrue="1" operator="equal">
      <formula>"n/a"</formula>
    </cfRule>
    <cfRule type="cellIs" dxfId="451" priority="2" stopIfTrue="1" operator="equal">
      <formula>0</formula>
    </cfRule>
    <cfRule type="cellIs" dxfId="450" priority="3" stopIfTrue="1" operator="lessThan">
      <formula>0</formula>
    </cfRule>
  </conditionalFormatting>
  <pageMargins left="0.75" right="0.75" top="1" bottom="1" header="0.5" footer="0.5"/>
  <pageSetup paperSize="9" scale="68"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workbookViewId="0">
      <selection activeCell="D1" sqref="D1"/>
    </sheetView>
  </sheetViews>
  <sheetFormatPr defaultRowHeight="12.75" x14ac:dyDescent="0.2"/>
  <cols>
    <col min="1" max="1" width="42.7109375" customWidth="1"/>
    <col min="2" max="5" width="17.42578125" customWidth="1"/>
    <col min="6" max="6" width="10.28515625" bestFit="1" customWidth="1"/>
    <col min="7" max="17" width="10.140625" bestFit="1" customWidth="1"/>
  </cols>
  <sheetData>
    <row r="1" spans="1:17" ht="63" x14ac:dyDescent="0.25">
      <c r="A1" s="5" t="s">
        <v>54</v>
      </c>
      <c r="C1" s="4"/>
      <c r="D1" s="4"/>
      <c r="E1" s="4"/>
    </row>
    <row r="2" spans="1:17" ht="12.75" customHeight="1" x14ac:dyDescent="0.25">
      <c r="A2" s="5"/>
      <c r="B2" s="14" t="s">
        <v>13</v>
      </c>
      <c r="C2" s="18" t="s">
        <v>15</v>
      </c>
      <c r="D2" s="12" t="s">
        <v>15</v>
      </c>
      <c r="E2" s="27" t="s">
        <v>18</v>
      </c>
    </row>
    <row r="3" spans="1:17" ht="12.75" customHeight="1" x14ac:dyDescent="0.2">
      <c r="A3" s="7"/>
      <c r="B3" s="15" t="s">
        <v>14</v>
      </c>
      <c r="C3" s="19" t="s">
        <v>16</v>
      </c>
      <c r="D3" s="11" t="s">
        <v>17</v>
      </c>
      <c r="E3" s="17" t="s">
        <v>19</v>
      </c>
    </row>
    <row r="4" spans="1:17" ht="12.75" customHeight="1" x14ac:dyDescent="0.2">
      <c r="A4" s="7"/>
      <c r="B4" s="89" t="s">
        <v>39</v>
      </c>
      <c r="C4" s="19" t="s">
        <v>40</v>
      </c>
      <c r="D4" s="11" t="s">
        <v>41</v>
      </c>
      <c r="E4" s="17" t="s">
        <v>42</v>
      </c>
    </row>
    <row r="5" spans="1:17" s="47" customFormat="1" x14ac:dyDescent="0.2">
      <c r="A5" s="43"/>
      <c r="B5" s="21"/>
      <c r="C5" s="45"/>
      <c r="D5" s="45"/>
      <c r="E5" s="44"/>
      <c r="F5" s="127">
        <v>41660</v>
      </c>
      <c r="G5" s="131">
        <v>41688</v>
      </c>
      <c r="H5" s="135">
        <v>41723</v>
      </c>
      <c r="I5" s="131">
        <v>41758</v>
      </c>
      <c r="J5" s="136">
        <v>41786</v>
      </c>
      <c r="K5" s="131">
        <v>41814</v>
      </c>
      <c r="L5" s="131">
        <v>41842</v>
      </c>
      <c r="M5" s="131">
        <v>41877</v>
      </c>
      <c r="N5" s="131">
        <v>41905</v>
      </c>
      <c r="O5" s="131">
        <v>41940</v>
      </c>
      <c r="P5" s="131">
        <v>41968</v>
      </c>
      <c r="Q5" s="131">
        <v>41989</v>
      </c>
    </row>
    <row r="6" spans="1:17" s="47" customFormat="1" x14ac:dyDescent="0.2">
      <c r="A6" s="107" t="s">
        <v>66</v>
      </c>
      <c r="B6" s="2">
        <f>COUNTIF(F6:Q6,"&gt;0")</f>
        <v>0</v>
      </c>
      <c r="C6" s="2">
        <f>COUNTIF(F6:Q6,"&lt;0")</f>
        <v>7</v>
      </c>
      <c r="D6" s="2">
        <f>COUNTIF(F6:Q6,"0")</f>
        <v>5</v>
      </c>
      <c r="E6" s="61">
        <f t="shared" ref="E6:E14" si="0">SUM(B6:D6)</f>
        <v>12</v>
      </c>
      <c r="F6" s="134">
        <v>-1.5E-3</v>
      </c>
      <c r="G6" s="30">
        <v>-1.5E-3</v>
      </c>
      <c r="H6" s="30">
        <v>-1E-3</v>
      </c>
      <c r="I6" s="30">
        <v>-1E-3</v>
      </c>
      <c r="J6" s="134">
        <v>-1E-3</v>
      </c>
      <c r="K6" s="30">
        <v>-1E-3</v>
      </c>
      <c r="L6" s="30">
        <v>-2E-3</v>
      </c>
      <c r="M6" s="137">
        <v>0</v>
      </c>
      <c r="N6" s="137">
        <v>0</v>
      </c>
      <c r="O6" s="137">
        <v>0</v>
      </c>
      <c r="P6" s="137">
        <v>0</v>
      </c>
      <c r="Q6" s="137">
        <v>0</v>
      </c>
    </row>
    <row r="7" spans="1:17" x14ac:dyDescent="0.2">
      <c r="A7" s="2" t="s">
        <v>71</v>
      </c>
      <c r="B7" s="2">
        <f t="shared" ref="B7:B14" si="1">COUNTIF(F7:Q7,"&gt;0")</f>
        <v>0</v>
      </c>
      <c r="C7" s="2">
        <f t="shared" ref="C7:C14" si="2">COUNTIF(F7:Q7,"&lt;0")</f>
        <v>7</v>
      </c>
      <c r="D7" s="2">
        <f t="shared" ref="D7:D14" si="3">COUNTIF(F7:Q7,"0")</f>
        <v>5</v>
      </c>
      <c r="E7" s="61">
        <f t="shared" si="0"/>
        <v>12</v>
      </c>
      <c r="F7" s="134">
        <v>-1.5E-3</v>
      </c>
      <c r="G7" s="30">
        <v>-1.5E-3</v>
      </c>
      <c r="H7" s="30">
        <v>-1E-3</v>
      </c>
      <c r="I7" s="30">
        <v>-1E-3</v>
      </c>
      <c r="J7" s="134">
        <v>-1E-3</v>
      </c>
      <c r="K7" s="30">
        <v>-1E-3</v>
      </c>
      <c r="L7" s="30">
        <v>-2E-3</v>
      </c>
      <c r="M7" s="137">
        <v>0</v>
      </c>
      <c r="N7" s="137">
        <v>0</v>
      </c>
      <c r="O7" s="137">
        <v>0</v>
      </c>
      <c r="P7" s="137">
        <v>0</v>
      </c>
      <c r="Q7" s="137">
        <v>0</v>
      </c>
    </row>
    <row r="8" spans="1:17" x14ac:dyDescent="0.2">
      <c r="A8" s="6" t="s">
        <v>61</v>
      </c>
      <c r="B8" s="2">
        <f t="shared" si="1"/>
        <v>0</v>
      </c>
      <c r="C8" s="2">
        <f t="shared" si="2"/>
        <v>1</v>
      </c>
      <c r="D8" s="2">
        <f t="shared" si="3"/>
        <v>10</v>
      </c>
      <c r="E8" s="61">
        <f t="shared" si="0"/>
        <v>11</v>
      </c>
      <c r="F8" s="134">
        <v>-1E-3</v>
      </c>
      <c r="G8" s="30">
        <v>0</v>
      </c>
      <c r="H8" s="30">
        <v>0</v>
      </c>
      <c r="I8" s="30">
        <v>0</v>
      </c>
      <c r="J8" s="134">
        <v>0</v>
      </c>
      <c r="K8" s="30">
        <v>0</v>
      </c>
      <c r="L8" s="30">
        <v>0</v>
      </c>
      <c r="M8" s="37"/>
      <c r="N8" s="137">
        <v>0</v>
      </c>
      <c r="O8" s="137">
        <v>0</v>
      </c>
      <c r="P8" s="137">
        <v>0</v>
      </c>
      <c r="Q8" s="137">
        <v>0</v>
      </c>
    </row>
    <row r="9" spans="1:17" x14ac:dyDescent="0.2">
      <c r="A9" s="2" t="s">
        <v>62</v>
      </c>
      <c r="B9" s="2">
        <f t="shared" si="1"/>
        <v>0</v>
      </c>
      <c r="C9" s="2">
        <f t="shared" si="2"/>
        <v>7</v>
      </c>
      <c r="D9" s="2">
        <f t="shared" si="3"/>
        <v>5</v>
      </c>
      <c r="E9" s="61">
        <f t="shared" si="0"/>
        <v>12</v>
      </c>
      <c r="F9" s="134">
        <v>-1.5E-3</v>
      </c>
      <c r="G9" s="30">
        <v>-1.5E-3</v>
      </c>
      <c r="H9" s="30">
        <v>-1E-3</v>
      </c>
      <c r="I9" s="30">
        <v>-1E-3</v>
      </c>
      <c r="J9" s="134">
        <v>-1E-3</v>
      </c>
      <c r="K9" s="30">
        <v>-1E-3</v>
      </c>
      <c r="L9" s="30">
        <v>-2E-3</v>
      </c>
      <c r="M9" s="137">
        <v>0</v>
      </c>
      <c r="N9" s="137">
        <v>0</v>
      </c>
      <c r="O9" s="137">
        <v>0</v>
      </c>
      <c r="P9" s="137">
        <v>0</v>
      </c>
      <c r="Q9" s="137">
        <v>0</v>
      </c>
    </row>
    <row r="10" spans="1:17" x14ac:dyDescent="0.2">
      <c r="A10" s="2" t="s">
        <v>69</v>
      </c>
      <c r="B10" s="2">
        <f t="shared" si="1"/>
        <v>0</v>
      </c>
      <c r="C10" s="2">
        <f t="shared" si="2"/>
        <v>7</v>
      </c>
      <c r="D10" s="2">
        <f t="shared" si="3"/>
        <v>4</v>
      </c>
      <c r="E10" s="61">
        <f t="shared" si="0"/>
        <v>11</v>
      </c>
      <c r="F10" s="134">
        <v>-1.5E-3</v>
      </c>
      <c r="G10" s="30">
        <v>-1.5E-3</v>
      </c>
      <c r="H10" s="30">
        <v>-1E-3</v>
      </c>
      <c r="I10" s="30">
        <v>-1E-3</v>
      </c>
      <c r="J10" s="134">
        <v>-1E-3</v>
      </c>
      <c r="K10" s="30">
        <v>-1E-3</v>
      </c>
      <c r="L10" s="30">
        <v>-2E-3</v>
      </c>
      <c r="M10" s="137">
        <v>0</v>
      </c>
      <c r="N10" s="137">
        <v>0</v>
      </c>
      <c r="O10" s="137">
        <v>0</v>
      </c>
      <c r="P10" s="137">
        <v>0</v>
      </c>
      <c r="Q10" s="37"/>
    </row>
    <row r="11" spans="1:17" x14ac:dyDescent="0.2">
      <c r="A11" s="2" t="s">
        <v>64</v>
      </c>
      <c r="B11" s="2">
        <f t="shared" si="1"/>
        <v>0</v>
      </c>
      <c r="C11" s="2">
        <f t="shared" si="2"/>
        <v>7</v>
      </c>
      <c r="D11" s="2">
        <f t="shared" si="3"/>
        <v>5</v>
      </c>
      <c r="E11" s="61">
        <f t="shared" si="0"/>
        <v>12</v>
      </c>
      <c r="F11" s="134">
        <v>-1.5E-3</v>
      </c>
      <c r="G11" s="30">
        <v>-1.5E-3</v>
      </c>
      <c r="H11" s="30">
        <v>-1E-3</v>
      </c>
      <c r="I11" s="30">
        <v>-1E-3</v>
      </c>
      <c r="J11" s="134">
        <v>-1E-3</v>
      </c>
      <c r="K11" s="30">
        <v>-1E-3</v>
      </c>
      <c r="L11" s="30">
        <v>-2E-3</v>
      </c>
      <c r="M11" s="137">
        <v>0</v>
      </c>
      <c r="N11" s="137">
        <v>0</v>
      </c>
      <c r="O11" s="137">
        <v>0</v>
      </c>
      <c r="P11" s="137">
        <v>0</v>
      </c>
      <c r="Q11" s="137">
        <v>0</v>
      </c>
    </row>
    <row r="12" spans="1:17" ht="13.5" thickBot="1" x14ac:dyDescent="0.25">
      <c r="A12" s="106" t="s">
        <v>67</v>
      </c>
      <c r="B12" s="2">
        <f t="shared" si="1"/>
        <v>0</v>
      </c>
      <c r="C12" s="2">
        <f t="shared" si="2"/>
        <v>7</v>
      </c>
      <c r="D12" s="2">
        <f t="shared" si="3"/>
        <v>5</v>
      </c>
      <c r="E12" s="61">
        <f t="shared" si="0"/>
        <v>12</v>
      </c>
      <c r="F12" s="134">
        <v>-1.5E-3</v>
      </c>
      <c r="G12" s="30">
        <v>-1.5E-3</v>
      </c>
      <c r="H12" s="30">
        <v>-1E-3</v>
      </c>
      <c r="I12" s="30">
        <v>-1E-3</v>
      </c>
      <c r="J12" s="134">
        <v>-1E-3</v>
      </c>
      <c r="K12" s="30">
        <v>-1E-3</v>
      </c>
      <c r="L12" s="30">
        <v>-2E-3</v>
      </c>
      <c r="M12" s="137">
        <v>0</v>
      </c>
      <c r="N12" s="137">
        <v>0</v>
      </c>
      <c r="O12" s="137">
        <v>0</v>
      </c>
      <c r="P12" s="137">
        <v>0</v>
      </c>
      <c r="Q12" s="137">
        <v>0</v>
      </c>
    </row>
    <row r="13" spans="1:17" ht="13.5" thickBot="1" x14ac:dyDescent="0.25">
      <c r="A13" s="106" t="s">
        <v>68</v>
      </c>
      <c r="B13" s="2">
        <f t="shared" si="1"/>
        <v>0</v>
      </c>
      <c r="C13" s="2">
        <f t="shared" si="2"/>
        <v>1</v>
      </c>
      <c r="D13" s="2">
        <f t="shared" si="3"/>
        <v>9</v>
      </c>
      <c r="E13" s="61">
        <f t="shared" si="0"/>
        <v>10</v>
      </c>
      <c r="F13" s="65"/>
      <c r="G13" s="30">
        <v>0</v>
      </c>
      <c r="H13" s="30">
        <v>0</v>
      </c>
      <c r="I13" s="30">
        <v>0</v>
      </c>
      <c r="J13" s="134">
        <v>0</v>
      </c>
      <c r="K13" s="37"/>
      <c r="L13" s="30">
        <v>-2E-3</v>
      </c>
      <c r="M13" s="137">
        <v>0</v>
      </c>
      <c r="N13" s="137">
        <v>0</v>
      </c>
      <c r="O13" s="137">
        <v>0</v>
      </c>
      <c r="P13" s="137">
        <v>0</v>
      </c>
      <c r="Q13" s="137">
        <v>0</v>
      </c>
    </row>
    <row r="14" spans="1:17" x14ac:dyDescent="0.2">
      <c r="A14" s="106" t="s">
        <v>70</v>
      </c>
      <c r="B14" s="2">
        <f t="shared" si="1"/>
        <v>0</v>
      </c>
      <c r="C14" s="2">
        <f t="shared" si="2"/>
        <v>7</v>
      </c>
      <c r="D14" s="2">
        <f t="shared" si="3"/>
        <v>5</v>
      </c>
      <c r="E14" s="61">
        <f t="shared" si="0"/>
        <v>12</v>
      </c>
      <c r="F14" s="134">
        <v>-1.5E-3</v>
      </c>
      <c r="G14" s="30">
        <v>-1.5E-3</v>
      </c>
      <c r="H14" s="30">
        <v>-1E-3</v>
      </c>
      <c r="I14" s="30">
        <v>-1E-3</v>
      </c>
      <c r="J14" s="134">
        <v>-1E-3</v>
      </c>
      <c r="K14" s="30">
        <v>-1E-3</v>
      </c>
      <c r="L14" s="30">
        <v>-2E-3</v>
      </c>
      <c r="M14" s="137">
        <v>0</v>
      </c>
      <c r="N14" s="137">
        <v>0</v>
      </c>
      <c r="O14" s="137">
        <v>0</v>
      </c>
      <c r="P14" s="137">
        <v>0</v>
      </c>
      <c r="Q14" s="137">
        <v>0</v>
      </c>
    </row>
    <row r="15" spans="1:17" s="33" customFormat="1" x14ac:dyDescent="0.2">
      <c r="A15" s="32" t="s">
        <v>36</v>
      </c>
      <c r="B15" s="84"/>
      <c r="C15" s="85"/>
      <c r="D15" s="85"/>
      <c r="E15" s="85"/>
      <c r="F15" s="134">
        <v>-1.5E-3</v>
      </c>
      <c r="G15" s="30">
        <v>-1.5E-3</v>
      </c>
      <c r="H15" s="30">
        <v>-1E-3</v>
      </c>
      <c r="I15" s="30">
        <v>-1E-3</v>
      </c>
      <c r="J15" s="134">
        <v>-1E-3</v>
      </c>
      <c r="K15" s="30">
        <v>-1E-3</v>
      </c>
      <c r="L15" s="30">
        <v>-2E-3</v>
      </c>
      <c r="M15" s="137">
        <v>0</v>
      </c>
      <c r="N15" s="137">
        <v>0</v>
      </c>
      <c r="O15" s="137">
        <v>0</v>
      </c>
      <c r="P15" s="137">
        <v>0</v>
      </c>
      <c r="Q15" s="137">
        <v>0</v>
      </c>
    </row>
    <row r="16" spans="1:17" x14ac:dyDescent="0.2">
      <c r="A16" s="1"/>
    </row>
    <row r="17" spans="1:3" ht="13.5" thickBot="1" x14ac:dyDescent="0.25">
      <c r="A17" s="48" t="s">
        <v>24</v>
      </c>
    </row>
    <row r="18" spans="1:3" ht="13.5" thickBot="1" x14ac:dyDescent="0.25">
      <c r="A18" s="52"/>
      <c r="B18" s="111" t="s">
        <v>34</v>
      </c>
      <c r="C18" s="53"/>
    </row>
    <row r="19" spans="1:3" ht="6.75" customHeight="1" thickBot="1" x14ac:dyDescent="0.25">
      <c r="A19" s="49"/>
      <c r="C19" s="50"/>
    </row>
    <row r="20" spans="1:3" ht="13.5" thickBot="1" x14ac:dyDescent="0.25">
      <c r="A20" s="54"/>
      <c r="B20" s="111" t="s">
        <v>32</v>
      </c>
      <c r="C20" s="53"/>
    </row>
    <row r="21" spans="1:3" ht="6.75" customHeight="1" thickBot="1" x14ac:dyDescent="0.25">
      <c r="A21" s="49"/>
      <c r="C21" s="50"/>
    </row>
    <row r="22" spans="1:3" ht="13.5" thickBot="1" x14ac:dyDescent="0.25">
      <c r="A22" s="55"/>
      <c r="B22" s="111" t="s">
        <v>33</v>
      </c>
      <c r="C22" s="53"/>
    </row>
    <row r="23" spans="1:3" ht="6.75" customHeight="1" thickBot="1" x14ac:dyDescent="0.25">
      <c r="A23" s="56"/>
      <c r="C23" s="50"/>
    </row>
    <row r="24" spans="1:3" ht="44.25" customHeight="1" thickBot="1" x14ac:dyDescent="0.25">
      <c r="A24" s="63"/>
      <c r="B24" s="155" t="s">
        <v>35</v>
      </c>
      <c r="C24" s="154"/>
    </row>
    <row r="25" spans="1:3" ht="6.75" customHeight="1" thickBot="1" x14ac:dyDescent="0.25">
      <c r="A25" s="49"/>
      <c r="C25" s="50"/>
    </row>
    <row r="26" spans="1:3" ht="60" customHeight="1" thickBot="1" x14ac:dyDescent="0.25">
      <c r="A26" s="65"/>
      <c r="B26" s="155" t="s">
        <v>65</v>
      </c>
      <c r="C26" s="154"/>
    </row>
  </sheetData>
  <mergeCells count="2">
    <mergeCell ref="B24:C24"/>
    <mergeCell ref="B26:C26"/>
  </mergeCells>
  <conditionalFormatting sqref="F6:Q15">
    <cfRule type="cellIs" dxfId="449" priority="97" stopIfTrue="1" operator="equal">
      <formula>"n/a"</formula>
    </cfRule>
    <cfRule type="cellIs" dxfId="448" priority="98" stopIfTrue="1" operator="equal">
      <formula>0</formula>
    </cfRule>
    <cfRule type="cellIs" dxfId="447" priority="99" stopIfTrue="1" operator="lessThan">
      <formula>0</formula>
    </cfRule>
  </conditionalFormatting>
  <conditionalFormatting sqref="A26 A24">
    <cfRule type="cellIs" dxfId="446" priority="103" stopIfTrue="1" operator="equal">
      <formula>"n/a"</formula>
    </cfRule>
    <cfRule type="cellIs" dxfId="445" priority="104" stopIfTrue="1" operator="equal">
      <formula>0</formula>
    </cfRule>
    <cfRule type="cellIs" dxfId="444" priority="105" stopIfTrue="1" operator="lessThan">
      <formula>0</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zoomScaleNormal="100" workbookViewId="0">
      <selection activeCell="F14" sqref="F14"/>
    </sheetView>
  </sheetViews>
  <sheetFormatPr defaultRowHeight="12.75" x14ac:dyDescent="0.2"/>
  <cols>
    <col min="1" max="1" width="44.28515625" customWidth="1"/>
    <col min="2" max="5" width="17.42578125" customWidth="1"/>
    <col min="6" max="7" width="10.28515625" bestFit="1" customWidth="1"/>
    <col min="8" max="17" width="10.140625" bestFit="1" customWidth="1"/>
  </cols>
  <sheetData>
    <row r="1" spans="1:17" ht="70.5" customHeight="1" x14ac:dyDescent="0.25">
      <c r="A1" s="5" t="s">
        <v>54</v>
      </c>
      <c r="C1" s="4"/>
      <c r="D1" s="4"/>
      <c r="E1" s="4"/>
    </row>
    <row r="2" spans="1:17" ht="12.75" customHeight="1" x14ac:dyDescent="0.25">
      <c r="A2" s="5"/>
      <c r="B2" s="14" t="s">
        <v>13</v>
      </c>
      <c r="C2" s="18" t="s">
        <v>15</v>
      </c>
      <c r="D2" s="12" t="s">
        <v>15</v>
      </c>
      <c r="E2" s="27" t="s">
        <v>18</v>
      </c>
    </row>
    <row r="3" spans="1:17" ht="12.75" customHeight="1" x14ac:dyDescent="0.2">
      <c r="A3" s="7"/>
      <c r="B3" s="15" t="s">
        <v>14</v>
      </c>
      <c r="C3" s="19" t="s">
        <v>16</v>
      </c>
      <c r="D3" s="11" t="s">
        <v>17</v>
      </c>
      <c r="E3" s="17" t="s">
        <v>19</v>
      </c>
    </row>
    <row r="4" spans="1:17" ht="12.75" customHeight="1" x14ac:dyDescent="0.2">
      <c r="A4" s="7"/>
      <c r="B4" s="89" t="s">
        <v>39</v>
      </c>
      <c r="C4" s="19" t="s">
        <v>40</v>
      </c>
      <c r="D4" s="11" t="s">
        <v>41</v>
      </c>
      <c r="E4" s="17" t="s">
        <v>42</v>
      </c>
    </row>
    <row r="5" spans="1:17" s="47" customFormat="1" x14ac:dyDescent="0.2">
      <c r="A5" s="43"/>
      <c r="B5" s="21"/>
      <c r="C5" s="45"/>
      <c r="D5" s="45"/>
      <c r="E5" s="44"/>
      <c r="F5" s="138">
        <v>42031</v>
      </c>
      <c r="G5" s="46">
        <v>42059</v>
      </c>
      <c r="H5" s="46">
        <v>42087</v>
      </c>
      <c r="I5" s="46">
        <v>42115</v>
      </c>
      <c r="J5" s="131">
        <v>42150</v>
      </c>
      <c r="K5" s="131">
        <v>42178</v>
      </c>
      <c r="L5" s="131">
        <v>42206</v>
      </c>
      <c r="M5" s="131">
        <v>42241</v>
      </c>
      <c r="N5" s="131">
        <v>42269</v>
      </c>
      <c r="O5" s="131">
        <v>42297</v>
      </c>
      <c r="P5" s="131">
        <v>42325</v>
      </c>
      <c r="Q5" s="131">
        <v>42353</v>
      </c>
    </row>
    <row r="6" spans="1:17" s="47" customFormat="1" x14ac:dyDescent="0.2">
      <c r="A6" s="107" t="s">
        <v>72</v>
      </c>
      <c r="B6" s="2">
        <f>COUNTIF(F6:Q6,"&gt;0")</f>
        <v>0</v>
      </c>
      <c r="C6" s="2">
        <f>COUNTIF(F6:Q6,"&lt;0")</f>
        <v>1</v>
      </c>
      <c r="D6" s="2">
        <f>COUNTIF(F6:Q6,"0")</f>
        <v>5</v>
      </c>
      <c r="E6" s="61">
        <f>SUM(B6:D6)</f>
        <v>6</v>
      </c>
      <c r="F6" s="140"/>
      <c r="G6" s="140"/>
      <c r="H6" s="140"/>
      <c r="I6" s="140"/>
      <c r="J6" s="140"/>
      <c r="K6" s="140"/>
      <c r="L6" s="134">
        <v>-1.5E-3</v>
      </c>
      <c r="M6" s="30">
        <v>0</v>
      </c>
      <c r="N6" s="30">
        <v>0</v>
      </c>
      <c r="O6" s="30">
        <v>0</v>
      </c>
      <c r="P6" s="30">
        <v>0</v>
      </c>
      <c r="Q6" s="30">
        <v>0</v>
      </c>
    </row>
    <row r="7" spans="1:17" s="47" customFormat="1" x14ac:dyDescent="0.2">
      <c r="A7" s="107" t="s">
        <v>66</v>
      </c>
      <c r="B7" s="2">
        <f>COUNTIF(F7:Q7,"&gt;0")</f>
        <v>0</v>
      </c>
      <c r="C7" s="2">
        <f>COUNTIF(F7:Q7,"&lt;0")</f>
        <v>5</v>
      </c>
      <c r="D7" s="2">
        <f>COUNTIF(F7:Q7,"0")</f>
        <v>1</v>
      </c>
      <c r="E7" s="61">
        <f>SUM(B7:D7)</f>
        <v>6</v>
      </c>
      <c r="F7" s="139">
        <v>0</v>
      </c>
      <c r="G7" s="37"/>
      <c r="H7" s="134">
        <v>-1.5E-3</v>
      </c>
      <c r="I7" s="134">
        <v>-1.5E-3</v>
      </c>
      <c r="J7" s="134">
        <v>-1.5E-3</v>
      </c>
      <c r="K7" s="134">
        <v>-1.5E-3</v>
      </c>
      <c r="L7" s="134">
        <v>-1.5E-3</v>
      </c>
      <c r="M7" s="140"/>
      <c r="N7" s="140"/>
      <c r="O7" s="140"/>
      <c r="P7" s="140"/>
      <c r="Q7" s="140"/>
    </row>
    <row r="8" spans="1:17" x14ac:dyDescent="0.2">
      <c r="A8" s="2" t="s">
        <v>71</v>
      </c>
      <c r="B8" s="2">
        <f t="shared" ref="B8:B17" si="0">COUNTIF(F8:Q8,"&gt;0")</f>
        <v>0</v>
      </c>
      <c r="C8" s="2">
        <f t="shared" ref="C8:C17" si="1">COUNTIF(F8:Q8,"&lt;0")</f>
        <v>5</v>
      </c>
      <c r="D8" s="2">
        <f t="shared" ref="D8:D17" si="2">COUNTIF(F8:Q8,"0")</f>
        <v>7</v>
      </c>
      <c r="E8" s="61">
        <f t="shared" ref="E8:E17" si="3">SUM(B8:D8)</f>
        <v>12</v>
      </c>
      <c r="F8" s="30">
        <v>0</v>
      </c>
      <c r="G8" s="30">
        <v>0</v>
      </c>
      <c r="H8" s="134">
        <v>-1.5E-3</v>
      </c>
      <c r="I8" s="134">
        <v>-1.5E-3</v>
      </c>
      <c r="J8" s="134">
        <v>-1.5E-3</v>
      </c>
      <c r="K8" s="134">
        <v>-1.5E-3</v>
      </c>
      <c r="L8" s="134">
        <v>-1.5E-3</v>
      </c>
      <c r="M8" s="30">
        <v>0</v>
      </c>
      <c r="N8" s="30">
        <v>0</v>
      </c>
      <c r="O8" s="30">
        <v>0</v>
      </c>
      <c r="P8" s="30">
        <v>0</v>
      </c>
      <c r="Q8" s="30">
        <v>0</v>
      </c>
    </row>
    <row r="9" spans="1:17" x14ac:dyDescent="0.2">
      <c r="A9" s="6" t="s">
        <v>61</v>
      </c>
      <c r="B9" s="2">
        <f t="shared" si="0"/>
        <v>0</v>
      </c>
      <c r="C9" s="2">
        <f t="shared" si="1"/>
        <v>4</v>
      </c>
      <c r="D9" s="2">
        <f t="shared" si="2"/>
        <v>8</v>
      </c>
      <c r="E9" s="61">
        <f t="shared" si="3"/>
        <v>12</v>
      </c>
      <c r="F9" s="30">
        <v>0</v>
      </c>
      <c r="G9" s="30">
        <v>0</v>
      </c>
      <c r="H9" s="134">
        <v>-1E-3</v>
      </c>
      <c r="I9" s="134">
        <v>-1.5E-3</v>
      </c>
      <c r="J9" s="134">
        <v>-1.5E-3</v>
      </c>
      <c r="K9" s="134">
        <v>-1.5E-3</v>
      </c>
      <c r="L9" s="30">
        <v>0</v>
      </c>
      <c r="M9" s="30">
        <v>0</v>
      </c>
      <c r="N9" s="30">
        <v>0</v>
      </c>
      <c r="O9" s="30">
        <v>0</v>
      </c>
      <c r="P9" s="30">
        <v>0</v>
      </c>
      <c r="Q9" s="30">
        <v>0</v>
      </c>
    </row>
    <row r="10" spans="1:17" x14ac:dyDescent="0.2">
      <c r="A10" s="2" t="s">
        <v>62</v>
      </c>
      <c r="B10" s="2">
        <f t="shared" si="0"/>
        <v>0</v>
      </c>
      <c r="C10" s="2">
        <f t="shared" si="1"/>
        <v>5</v>
      </c>
      <c r="D10" s="2">
        <f t="shared" si="2"/>
        <v>7</v>
      </c>
      <c r="E10" s="61">
        <f t="shared" si="3"/>
        <v>12</v>
      </c>
      <c r="F10" s="30">
        <v>0</v>
      </c>
      <c r="G10" s="30">
        <v>0</v>
      </c>
      <c r="H10" s="134">
        <v>-1.5E-3</v>
      </c>
      <c r="I10" s="134">
        <v>-1.5E-3</v>
      </c>
      <c r="J10" s="134">
        <v>-1.5E-3</v>
      </c>
      <c r="K10" s="134">
        <v>-1.5E-3</v>
      </c>
      <c r="L10" s="134">
        <v>-1.5E-3</v>
      </c>
      <c r="M10" s="30">
        <v>0</v>
      </c>
      <c r="N10" s="30">
        <v>0</v>
      </c>
      <c r="O10" s="30">
        <v>0</v>
      </c>
      <c r="P10" s="30">
        <v>0</v>
      </c>
      <c r="Q10" s="30">
        <v>0</v>
      </c>
    </row>
    <row r="11" spans="1:17" x14ac:dyDescent="0.2">
      <c r="A11" s="2" t="s">
        <v>69</v>
      </c>
      <c r="B11" s="2">
        <f t="shared" si="0"/>
        <v>0</v>
      </c>
      <c r="C11" s="2">
        <f t="shared" si="1"/>
        <v>4</v>
      </c>
      <c r="D11" s="2">
        <f t="shared" si="2"/>
        <v>2</v>
      </c>
      <c r="E11" s="61">
        <f t="shared" si="3"/>
        <v>6</v>
      </c>
      <c r="F11" s="30">
        <v>0</v>
      </c>
      <c r="G11" s="30">
        <v>0</v>
      </c>
      <c r="H11" s="134">
        <v>-1.5E-3</v>
      </c>
      <c r="I11" s="134">
        <v>-1.5E-3</v>
      </c>
      <c r="J11" s="134">
        <v>-1.5E-3</v>
      </c>
      <c r="K11" s="134">
        <v>-1.5E-3</v>
      </c>
      <c r="L11" s="140"/>
      <c r="M11" s="140"/>
      <c r="N11" s="140"/>
      <c r="O11" s="140"/>
      <c r="P11" s="140"/>
      <c r="Q11" s="140"/>
    </row>
    <row r="12" spans="1:17" x14ac:dyDescent="0.2">
      <c r="A12" s="2" t="s">
        <v>64</v>
      </c>
      <c r="B12" s="2">
        <f t="shared" si="0"/>
        <v>0</v>
      </c>
      <c r="C12" s="2">
        <f t="shared" si="1"/>
        <v>5</v>
      </c>
      <c r="D12" s="2">
        <f t="shared" si="2"/>
        <v>7</v>
      </c>
      <c r="E12" s="61">
        <f t="shared" si="3"/>
        <v>12</v>
      </c>
      <c r="F12" s="30">
        <v>0</v>
      </c>
      <c r="G12" s="30">
        <v>0</v>
      </c>
      <c r="H12" s="134">
        <v>-1.5E-3</v>
      </c>
      <c r="I12" s="134">
        <v>-1.5E-3</v>
      </c>
      <c r="J12" s="134">
        <v>-1.5E-3</v>
      </c>
      <c r="K12" s="134">
        <v>-1.5E-3</v>
      </c>
      <c r="L12" s="134">
        <v>-1.5E-3</v>
      </c>
      <c r="M12" s="30">
        <v>0</v>
      </c>
      <c r="N12" s="30">
        <v>0</v>
      </c>
      <c r="O12" s="30">
        <v>0</v>
      </c>
      <c r="P12" s="30">
        <v>0</v>
      </c>
      <c r="Q12" s="30">
        <v>0</v>
      </c>
    </row>
    <row r="13" spans="1:17" x14ac:dyDescent="0.2">
      <c r="A13" s="106" t="s">
        <v>67</v>
      </c>
      <c r="B13" s="2">
        <f t="shared" si="0"/>
        <v>0</v>
      </c>
      <c r="C13" s="2">
        <f t="shared" si="1"/>
        <v>5</v>
      </c>
      <c r="D13" s="2">
        <f t="shared" si="2"/>
        <v>6</v>
      </c>
      <c r="E13" s="61">
        <f t="shared" si="3"/>
        <v>11</v>
      </c>
      <c r="F13" s="30">
        <v>0</v>
      </c>
      <c r="G13" s="30">
        <v>0</v>
      </c>
      <c r="H13" s="134">
        <v>-1.5E-3</v>
      </c>
      <c r="I13" s="134">
        <v>-1.5E-3</v>
      </c>
      <c r="J13" s="134">
        <v>-1.5E-3</v>
      </c>
      <c r="K13" s="134">
        <v>-1.5E-3</v>
      </c>
      <c r="L13" s="134">
        <v>-1.5E-3</v>
      </c>
      <c r="M13" s="30">
        <v>0</v>
      </c>
      <c r="N13" s="30">
        <v>0</v>
      </c>
      <c r="O13" s="30">
        <v>0</v>
      </c>
      <c r="P13" s="37"/>
      <c r="Q13" s="30">
        <v>0</v>
      </c>
    </row>
    <row r="14" spans="1:17" x14ac:dyDescent="0.2">
      <c r="A14" s="106" t="s">
        <v>73</v>
      </c>
      <c r="B14" s="2">
        <f t="shared" ref="B14" si="4">COUNTIF(F14:Q14,"&gt;0")</f>
        <v>0</v>
      </c>
      <c r="C14" s="2">
        <f t="shared" ref="C14" si="5">COUNTIF(F14:Q14,"&lt;0")</f>
        <v>0</v>
      </c>
      <c r="D14" s="2">
        <f t="shared" ref="D14" si="6">COUNTIF(F14:Q14,"0")</f>
        <v>4</v>
      </c>
      <c r="E14" s="61">
        <f t="shared" ref="E14" si="7">SUM(B14:D14)</f>
        <v>4</v>
      </c>
      <c r="F14" s="140"/>
      <c r="G14" s="140"/>
      <c r="H14" s="140"/>
      <c r="I14" s="140"/>
      <c r="J14" s="140"/>
      <c r="K14" s="140"/>
      <c r="L14" s="140"/>
      <c r="M14" s="140"/>
      <c r="N14" s="30">
        <v>0</v>
      </c>
      <c r="O14" s="30">
        <v>0</v>
      </c>
      <c r="P14" s="30">
        <v>0</v>
      </c>
      <c r="Q14" s="30">
        <v>0</v>
      </c>
    </row>
    <row r="15" spans="1:17" x14ac:dyDescent="0.2">
      <c r="A15" s="106" t="s">
        <v>68</v>
      </c>
      <c r="B15" s="2">
        <f t="shared" si="0"/>
        <v>0</v>
      </c>
      <c r="C15" s="2">
        <f t="shared" si="1"/>
        <v>4</v>
      </c>
      <c r="D15" s="2">
        <f t="shared" si="2"/>
        <v>7</v>
      </c>
      <c r="E15" s="61">
        <f t="shared" si="3"/>
        <v>11</v>
      </c>
      <c r="F15" s="30">
        <v>0</v>
      </c>
      <c r="G15" s="30">
        <v>0</v>
      </c>
      <c r="H15" s="134">
        <v>-1.5E-3</v>
      </c>
      <c r="I15" s="134">
        <v>-1.5E-3</v>
      </c>
      <c r="J15" s="134">
        <v>-1.5E-3</v>
      </c>
      <c r="K15" s="37"/>
      <c r="L15" s="134">
        <v>-1.5E-3</v>
      </c>
      <c r="M15" s="30">
        <v>0</v>
      </c>
      <c r="N15" s="30">
        <v>0</v>
      </c>
      <c r="O15" s="30">
        <v>0</v>
      </c>
      <c r="P15" s="30">
        <v>0</v>
      </c>
      <c r="Q15" s="30">
        <v>0</v>
      </c>
    </row>
    <row r="16" spans="1:17" x14ac:dyDescent="0.2">
      <c r="A16" s="106" t="s">
        <v>70</v>
      </c>
      <c r="B16" s="2">
        <f t="shared" si="0"/>
        <v>0</v>
      </c>
      <c r="C16" s="2">
        <f t="shared" si="1"/>
        <v>5</v>
      </c>
      <c r="D16" s="2">
        <f t="shared" si="2"/>
        <v>7</v>
      </c>
      <c r="E16" s="61">
        <f t="shared" si="3"/>
        <v>12</v>
      </c>
      <c r="F16" s="30">
        <v>0</v>
      </c>
      <c r="G16" s="30">
        <v>0</v>
      </c>
      <c r="H16" s="134">
        <v>-1.5E-3</v>
      </c>
      <c r="I16" s="134">
        <v>-1.5E-3</v>
      </c>
      <c r="J16" s="134">
        <v>-1.5E-3</v>
      </c>
      <c r="K16" s="134">
        <v>-1.5E-3</v>
      </c>
      <c r="L16" s="134">
        <v>-1.5E-3</v>
      </c>
      <c r="M16" s="30">
        <v>0</v>
      </c>
      <c r="N16" s="30">
        <v>0</v>
      </c>
      <c r="O16" s="30">
        <v>0</v>
      </c>
      <c r="P16" s="30">
        <v>0</v>
      </c>
      <c r="Q16" s="30">
        <v>0</v>
      </c>
    </row>
    <row r="17" spans="1:17" s="33" customFormat="1" x14ac:dyDescent="0.2">
      <c r="A17" s="32" t="s">
        <v>36</v>
      </c>
      <c r="B17" s="84">
        <f t="shared" si="0"/>
        <v>0</v>
      </c>
      <c r="C17" s="85">
        <f t="shared" si="1"/>
        <v>5</v>
      </c>
      <c r="D17" s="85">
        <f t="shared" si="2"/>
        <v>7</v>
      </c>
      <c r="E17" s="85">
        <f t="shared" si="3"/>
        <v>12</v>
      </c>
      <c r="F17" s="30">
        <v>0</v>
      </c>
      <c r="G17" s="30">
        <v>0</v>
      </c>
      <c r="H17" s="134">
        <v>-1.5E-3</v>
      </c>
      <c r="I17" s="134">
        <v>-1.5E-3</v>
      </c>
      <c r="J17" s="134">
        <v>-1.5E-3</v>
      </c>
      <c r="K17" s="134">
        <v>-1.5E-3</v>
      </c>
      <c r="L17" s="134">
        <v>-1.5E-3</v>
      </c>
      <c r="M17" s="30">
        <v>0</v>
      </c>
      <c r="N17" s="30">
        <v>0</v>
      </c>
      <c r="O17" s="30">
        <v>0</v>
      </c>
      <c r="P17" s="30">
        <v>0</v>
      </c>
      <c r="Q17" s="30">
        <v>0</v>
      </c>
    </row>
    <row r="18" spans="1:17" x14ac:dyDescent="0.2">
      <c r="A18" s="1"/>
    </row>
    <row r="19" spans="1:17" ht="13.5" thickBot="1" x14ac:dyDescent="0.25">
      <c r="A19" s="48" t="s">
        <v>24</v>
      </c>
    </row>
    <row r="20" spans="1:17" ht="13.5" thickBot="1" x14ac:dyDescent="0.25">
      <c r="A20" s="52"/>
      <c r="B20" s="111" t="s">
        <v>34</v>
      </c>
      <c r="C20" s="53"/>
    </row>
    <row r="21" spans="1:17" ht="6.75" customHeight="1" thickBot="1" x14ac:dyDescent="0.25">
      <c r="A21" s="49"/>
      <c r="C21" s="50"/>
    </row>
    <row r="22" spans="1:17" ht="13.5" thickBot="1" x14ac:dyDescent="0.25">
      <c r="A22" s="54"/>
      <c r="B22" s="111" t="s">
        <v>32</v>
      </c>
      <c r="C22" s="53"/>
    </row>
    <row r="23" spans="1:17" ht="6.75" customHeight="1" thickBot="1" x14ac:dyDescent="0.25">
      <c r="A23" s="49"/>
      <c r="C23" s="50"/>
    </row>
    <row r="24" spans="1:17" ht="13.5" thickBot="1" x14ac:dyDescent="0.25">
      <c r="A24" s="55"/>
      <c r="B24" s="111" t="s">
        <v>33</v>
      </c>
      <c r="C24" s="53"/>
    </row>
    <row r="25" spans="1:17" ht="6.75" customHeight="1" thickBot="1" x14ac:dyDescent="0.25">
      <c r="A25" s="56"/>
      <c r="C25" s="50"/>
    </row>
    <row r="26" spans="1:17" ht="44.25" customHeight="1" thickBot="1" x14ac:dyDescent="0.25">
      <c r="A26" s="63"/>
      <c r="B26" s="155" t="s">
        <v>35</v>
      </c>
      <c r="C26" s="154"/>
    </row>
    <row r="27" spans="1:17" ht="6.75" customHeight="1" thickBot="1" x14ac:dyDescent="0.25">
      <c r="A27" s="49"/>
      <c r="C27" s="50"/>
    </row>
    <row r="28" spans="1:17" ht="60" customHeight="1" thickBot="1" x14ac:dyDescent="0.25">
      <c r="A28" s="65"/>
      <c r="B28" s="155" t="s">
        <v>65</v>
      </c>
      <c r="C28" s="154"/>
    </row>
  </sheetData>
  <mergeCells count="2">
    <mergeCell ref="B26:C26"/>
    <mergeCell ref="B28:C28"/>
  </mergeCells>
  <conditionalFormatting sqref="F7:F13 F15:F17">
    <cfRule type="cellIs" dxfId="443" priority="121" stopIfTrue="1" operator="equal">
      <formula>"n/a"</formula>
    </cfRule>
    <cfRule type="cellIs" dxfId="442" priority="122" stopIfTrue="1" operator="equal">
      <formula>0</formula>
    </cfRule>
    <cfRule type="cellIs" dxfId="441" priority="123" stopIfTrue="1" operator="lessThan">
      <formula>0</formula>
    </cfRule>
  </conditionalFormatting>
  <conditionalFormatting sqref="A28 A26">
    <cfRule type="cellIs" dxfId="440" priority="124" stopIfTrue="1" operator="equal">
      <formula>"n/a"</formula>
    </cfRule>
    <cfRule type="cellIs" dxfId="439" priority="125" stopIfTrue="1" operator="equal">
      <formula>0</formula>
    </cfRule>
    <cfRule type="cellIs" dxfId="438" priority="126" stopIfTrue="1" operator="lessThan">
      <formula>0</formula>
    </cfRule>
  </conditionalFormatting>
  <conditionalFormatting sqref="G8:G13 G15:G17">
    <cfRule type="cellIs" dxfId="437" priority="118" stopIfTrue="1" operator="equal">
      <formula>"n/a"</formula>
    </cfRule>
    <cfRule type="cellIs" dxfId="436" priority="119" stopIfTrue="1" operator="equal">
      <formula>0</formula>
    </cfRule>
    <cfRule type="cellIs" dxfId="435" priority="120" stopIfTrue="1" operator="lessThan">
      <formula>0</formula>
    </cfRule>
  </conditionalFormatting>
  <conditionalFormatting sqref="G7">
    <cfRule type="cellIs" dxfId="434" priority="115" stopIfTrue="1" operator="equal">
      <formula>"n/a"</formula>
    </cfRule>
    <cfRule type="cellIs" dxfId="433" priority="116" stopIfTrue="1" operator="equal">
      <formula>0</formula>
    </cfRule>
    <cfRule type="cellIs" dxfId="432" priority="117" stopIfTrue="1" operator="lessThan">
      <formula>0</formula>
    </cfRule>
  </conditionalFormatting>
  <conditionalFormatting sqref="H7:K13 H17:K17 H15:J16 K16">
    <cfRule type="cellIs" dxfId="431" priority="112" stopIfTrue="1" operator="equal">
      <formula>"n/a"</formula>
    </cfRule>
    <cfRule type="cellIs" dxfId="430" priority="113" stopIfTrue="1" operator="equal">
      <formula>0</formula>
    </cfRule>
    <cfRule type="cellIs" dxfId="429" priority="114" stopIfTrue="1" operator="lessThan">
      <formula>0</formula>
    </cfRule>
  </conditionalFormatting>
  <conditionalFormatting sqref="K15">
    <cfRule type="cellIs" dxfId="428" priority="100" stopIfTrue="1" operator="equal">
      <formula>"n/a"</formula>
    </cfRule>
    <cfRule type="cellIs" dxfId="427" priority="101" stopIfTrue="1" operator="equal">
      <formula>0</formula>
    </cfRule>
    <cfRule type="cellIs" dxfId="426" priority="102" stopIfTrue="1" operator="lessThan">
      <formula>0</formula>
    </cfRule>
  </conditionalFormatting>
  <conditionalFormatting sqref="F6">
    <cfRule type="cellIs" dxfId="425" priority="91" stopIfTrue="1" operator="equal">
      <formula>"n/a"</formula>
    </cfRule>
    <cfRule type="cellIs" dxfId="424" priority="92" stopIfTrue="1" operator="equal">
      <formula>0</formula>
    </cfRule>
    <cfRule type="cellIs" dxfId="423" priority="93" stopIfTrue="1" operator="lessThan">
      <formula>0</formula>
    </cfRule>
  </conditionalFormatting>
  <conditionalFormatting sqref="G6">
    <cfRule type="cellIs" dxfId="422" priority="88" stopIfTrue="1" operator="equal">
      <formula>"n/a"</formula>
    </cfRule>
    <cfRule type="cellIs" dxfId="421" priority="89" stopIfTrue="1" operator="equal">
      <formula>0</formula>
    </cfRule>
    <cfRule type="cellIs" dxfId="420" priority="90" stopIfTrue="1" operator="lessThan">
      <formula>0</formula>
    </cfRule>
  </conditionalFormatting>
  <conditionalFormatting sqref="H6">
    <cfRule type="cellIs" dxfId="419" priority="85" stopIfTrue="1" operator="equal">
      <formula>"n/a"</formula>
    </cfRule>
    <cfRule type="cellIs" dxfId="418" priority="86" stopIfTrue="1" operator="equal">
      <formula>0</formula>
    </cfRule>
    <cfRule type="cellIs" dxfId="417" priority="87" stopIfTrue="1" operator="lessThan">
      <formula>0</formula>
    </cfRule>
  </conditionalFormatting>
  <conditionalFormatting sqref="I6">
    <cfRule type="cellIs" dxfId="416" priority="82" stopIfTrue="1" operator="equal">
      <formula>"n/a"</formula>
    </cfRule>
    <cfRule type="cellIs" dxfId="415" priority="83" stopIfTrue="1" operator="equal">
      <formula>0</formula>
    </cfRule>
    <cfRule type="cellIs" dxfId="414" priority="84" stopIfTrue="1" operator="lessThan">
      <formula>0</formula>
    </cfRule>
  </conditionalFormatting>
  <conditionalFormatting sqref="J6">
    <cfRule type="cellIs" dxfId="413" priority="79" stopIfTrue="1" operator="equal">
      <formula>"n/a"</formula>
    </cfRule>
    <cfRule type="cellIs" dxfId="412" priority="80" stopIfTrue="1" operator="equal">
      <formula>0</formula>
    </cfRule>
    <cfRule type="cellIs" dxfId="411" priority="81" stopIfTrue="1" operator="lessThan">
      <formula>0</formula>
    </cfRule>
  </conditionalFormatting>
  <conditionalFormatting sqref="K6">
    <cfRule type="cellIs" dxfId="410" priority="76" stopIfTrue="1" operator="equal">
      <formula>"n/a"</formula>
    </cfRule>
    <cfRule type="cellIs" dxfId="409" priority="77" stopIfTrue="1" operator="equal">
      <formula>0</formula>
    </cfRule>
    <cfRule type="cellIs" dxfId="408" priority="78" stopIfTrue="1" operator="lessThan">
      <formula>0</formula>
    </cfRule>
  </conditionalFormatting>
  <conditionalFormatting sqref="L10 L6:L8">
    <cfRule type="cellIs" dxfId="407" priority="73" stopIfTrue="1" operator="equal">
      <formula>"n/a"</formula>
    </cfRule>
    <cfRule type="cellIs" dxfId="406" priority="74" stopIfTrue="1" operator="equal">
      <formula>0</formula>
    </cfRule>
    <cfRule type="cellIs" dxfId="405" priority="75" stopIfTrue="1" operator="lessThan">
      <formula>0</formula>
    </cfRule>
  </conditionalFormatting>
  <conditionalFormatting sqref="L11:M11">
    <cfRule type="cellIs" dxfId="404" priority="70" stopIfTrue="1" operator="equal">
      <formula>"n/a"</formula>
    </cfRule>
    <cfRule type="cellIs" dxfId="403" priority="71" stopIfTrue="1" operator="equal">
      <formula>0</formula>
    </cfRule>
    <cfRule type="cellIs" dxfId="402" priority="72" stopIfTrue="1" operator="lessThan">
      <formula>0</formula>
    </cfRule>
  </conditionalFormatting>
  <conditionalFormatting sqref="L12:L13 L15:L17">
    <cfRule type="cellIs" dxfId="401" priority="67" stopIfTrue="1" operator="equal">
      <formula>"n/a"</formula>
    </cfRule>
    <cfRule type="cellIs" dxfId="400" priority="68" stopIfTrue="1" operator="equal">
      <formula>0</formula>
    </cfRule>
    <cfRule type="cellIs" dxfId="399" priority="69" stopIfTrue="1" operator="lessThan">
      <formula>0</formula>
    </cfRule>
  </conditionalFormatting>
  <conditionalFormatting sqref="L9:P9">
    <cfRule type="cellIs" dxfId="398" priority="64" stopIfTrue="1" operator="equal">
      <formula>"n/a"</formula>
    </cfRule>
    <cfRule type="cellIs" dxfId="397" priority="65" stopIfTrue="1" operator="equal">
      <formula>0</formula>
    </cfRule>
    <cfRule type="cellIs" dxfId="396" priority="66" stopIfTrue="1" operator="lessThan">
      <formula>0</formula>
    </cfRule>
  </conditionalFormatting>
  <conditionalFormatting sqref="M6:P6">
    <cfRule type="cellIs" dxfId="395" priority="61" stopIfTrue="1" operator="equal">
      <formula>"n/a"</formula>
    </cfRule>
    <cfRule type="cellIs" dxfId="394" priority="62" stopIfTrue="1" operator="equal">
      <formula>0</formula>
    </cfRule>
    <cfRule type="cellIs" dxfId="393" priority="63" stopIfTrue="1" operator="lessThan">
      <formula>0</formula>
    </cfRule>
  </conditionalFormatting>
  <conditionalFormatting sqref="M8:P8">
    <cfRule type="cellIs" dxfId="392" priority="55" stopIfTrue="1" operator="equal">
      <formula>"n/a"</formula>
    </cfRule>
    <cfRule type="cellIs" dxfId="391" priority="56" stopIfTrue="1" operator="equal">
      <formula>0</formula>
    </cfRule>
    <cfRule type="cellIs" dxfId="390" priority="57" stopIfTrue="1" operator="lessThan">
      <formula>0</formula>
    </cfRule>
  </conditionalFormatting>
  <conditionalFormatting sqref="M10:P10">
    <cfRule type="cellIs" dxfId="389" priority="52" stopIfTrue="1" operator="equal">
      <formula>"n/a"</formula>
    </cfRule>
    <cfRule type="cellIs" dxfId="388" priority="53" stopIfTrue="1" operator="equal">
      <formula>0</formula>
    </cfRule>
    <cfRule type="cellIs" dxfId="387" priority="54" stopIfTrue="1" operator="lessThan">
      <formula>0</formula>
    </cfRule>
  </conditionalFormatting>
  <conditionalFormatting sqref="M7">
    <cfRule type="cellIs" dxfId="386" priority="49" stopIfTrue="1" operator="equal">
      <formula>"n/a"</formula>
    </cfRule>
    <cfRule type="cellIs" dxfId="385" priority="50" stopIfTrue="1" operator="equal">
      <formula>0</formula>
    </cfRule>
    <cfRule type="cellIs" dxfId="384" priority="51" stopIfTrue="1" operator="lessThan">
      <formula>0</formula>
    </cfRule>
  </conditionalFormatting>
  <conditionalFormatting sqref="M12:P12">
    <cfRule type="cellIs" dxfId="383" priority="46" stopIfTrue="1" operator="equal">
      <formula>"n/a"</formula>
    </cfRule>
    <cfRule type="cellIs" dxfId="382" priority="47" stopIfTrue="1" operator="equal">
      <formula>0</formula>
    </cfRule>
    <cfRule type="cellIs" dxfId="381" priority="48" stopIfTrue="1" operator="lessThan">
      <formula>0</formula>
    </cfRule>
  </conditionalFormatting>
  <conditionalFormatting sqref="M13:N13 N14:N17 O13:O17 P14:P17">
    <cfRule type="cellIs" dxfId="380" priority="43" stopIfTrue="1" operator="equal">
      <formula>"n/a"</formula>
    </cfRule>
    <cfRule type="cellIs" dxfId="379" priority="44" stopIfTrue="1" operator="equal">
      <formula>0</formula>
    </cfRule>
    <cfRule type="cellIs" dxfId="378" priority="45" stopIfTrue="1" operator="lessThan">
      <formula>0</formula>
    </cfRule>
  </conditionalFormatting>
  <conditionalFormatting sqref="M15">
    <cfRule type="cellIs" dxfId="377" priority="40" stopIfTrue="1" operator="equal">
      <formula>"n/a"</formula>
    </cfRule>
    <cfRule type="cellIs" dxfId="376" priority="41" stopIfTrue="1" operator="equal">
      <formula>0</formula>
    </cfRule>
    <cfRule type="cellIs" dxfId="375" priority="42" stopIfTrue="1" operator="lessThan">
      <formula>0</formula>
    </cfRule>
  </conditionalFormatting>
  <conditionalFormatting sqref="M16">
    <cfRule type="cellIs" dxfId="374" priority="37" stopIfTrue="1" operator="equal">
      <formula>"n/a"</formula>
    </cfRule>
    <cfRule type="cellIs" dxfId="373" priority="38" stopIfTrue="1" operator="equal">
      <formula>0</formula>
    </cfRule>
    <cfRule type="cellIs" dxfId="372" priority="39" stopIfTrue="1" operator="lessThan">
      <formula>0</formula>
    </cfRule>
  </conditionalFormatting>
  <conditionalFormatting sqref="M17">
    <cfRule type="cellIs" dxfId="371" priority="34" stopIfTrue="1" operator="equal">
      <formula>"n/a"</formula>
    </cfRule>
    <cfRule type="cellIs" dxfId="370" priority="35" stopIfTrue="1" operator="equal">
      <formula>0</formula>
    </cfRule>
    <cfRule type="cellIs" dxfId="369" priority="36" stopIfTrue="1" operator="lessThan">
      <formula>0</formula>
    </cfRule>
  </conditionalFormatting>
  <conditionalFormatting sqref="N11:P11">
    <cfRule type="cellIs" dxfId="368" priority="25" stopIfTrue="1" operator="equal">
      <formula>"n/a"</formula>
    </cfRule>
    <cfRule type="cellIs" dxfId="367" priority="26" stopIfTrue="1" operator="equal">
      <formula>0</formula>
    </cfRule>
    <cfRule type="cellIs" dxfId="366" priority="27" stopIfTrue="1" operator="lessThan">
      <formula>0</formula>
    </cfRule>
  </conditionalFormatting>
  <conditionalFormatting sqref="F14:M14">
    <cfRule type="cellIs" dxfId="365" priority="31" stopIfTrue="1" operator="equal">
      <formula>"n/a"</formula>
    </cfRule>
    <cfRule type="cellIs" dxfId="364" priority="32" stopIfTrue="1" operator="equal">
      <formula>0</formula>
    </cfRule>
    <cfRule type="cellIs" dxfId="363" priority="33" stopIfTrue="1" operator="lessThan">
      <formula>0</formula>
    </cfRule>
  </conditionalFormatting>
  <conditionalFormatting sqref="N7:P7">
    <cfRule type="cellIs" dxfId="362" priority="28" stopIfTrue="1" operator="equal">
      <formula>"n/a"</formula>
    </cfRule>
    <cfRule type="cellIs" dxfId="361" priority="29" stopIfTrue="1" operator="equal">
      <formula>0</formula>
    </cfRule>
    <cfRule type="cellIs" dxfId="360" priority="30" stopIfTrue="1" operator="lessThan">
      <formula>0</formula>
    </cfRule>
  </conditionalFormatting>
  <conditionalFormatting sqref="P13">
    <cfRule type="cellIs" dxfId="359" priority="19" stopIfTrue="1" operator="equal">
      <formula>"n/a"</formula>
    </cfRule>
    <cfRule type="cellIs" dxfId="358" priority="20" stopIfTrue="1" operator="equal">
      <formula>0</formula>
    </cfRule>
    <cfRule type="cellIs" dxfId="357" priority="21" stopIfTrue="1" operator="lessThan">
      <formula>0</formula>
    </cfRule>
  </conditionalFormatting>
  <conditionalFormatting sqref="Q6">
    <cfRule type="cellIs" dxfId="356" priority="16" stopIfTrue="1" operator="equal">
      <formula>"n/a"</formula>
    </cfRule>
    <cfRule type="cellIs" dxfId="355" priority="17" stopIfTrue="1" operator="equal">
      <formula>0</formula>
    </cfRule>
    <cfRule type="cellIs" dxfId="354" priority="18" stopIfTrue="1" operator="lessThan">
      <formula>0</formula>
    </cfRule>
  </conditionalFormatting>
  <conditionalFormatting sqref="Q7">
    <cfRule type="cellIs" dxfId="353" priority="13" stopIfTrue="1" operator="equal">
      <formula>"n/a"</formula>
    </cfRule>
    <cfRule type="cellIs" dxfId="352" priority="14" stopIfTrue="1" operator="equal">
      <formula>0</formula>
    </cfRule>
    <cfRule type="cellIs" dxfId="351" priority="15" stopIfTrue="1" operator="lessThan">
      <formula>0</formula>
    </cfRule>
  </conditionalFormatting>
  <conditionalFormatting sqref="Q11">
    <cfRule type="cellIs" dxfId="350" priority="10" stopIfTrue="1" operator="equal">
      <formula>"n/a"</formula>
    </cfRule>
    <cfRule type="cellIs" dxfId="349" priority="11" stopIfTrue="1" operator="equal">
      <formula>0</formula>
    </cfRule>
    <cfRule type="cellIs" dxfId="348" priority="12" stopIfTrue="1" operator="lessThan">
      <formula>0</formula>
    </cfRule>
  </conditionalFormatting>
  <conditionalFormatting sqref="Q12:Q17">
    <cfRule type="cellIs" dxfId="347" priority="4" stopIfTrue="1" operator="equal">
      <formula>"n/a"</formula>
    </cfRule>
    <cfRule type="cellIs" dxfId="346" priority="5" stopIfTrue="1" operator="equal">
      <formula>0</formula>
    </cfRule>
    <cfRule type="cellIs" dxfId="345" priority="6" stopIfTrue="1" operator="lessThan">
      <formula>0</formula>
    </cfRule>
  </conditionalFormatting>
  <conditionalFormatting sqref="Q8:Q10">
    <cfRule type="cellIs" dxfId="344" priority="1" stopIfTrue="1" operator="equal">
      <formula>"n/a"</formula>
    </cfRule>
    <cfRule type="cellIs" dxfId="343" priority="2" stopIfTrue="1" operator="equal">
      <formula>0</formula>
    </cfRule>
    <cfRule type="cellIs" dxfId="342" priority="3" stopIfTrue="1" operator="lessThan">
      <formula>0</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zoomScaleNormal="100" workbookViewId="0">
      <selection activeCell="K16" sqref="K16"/>
    </sheetView>
  </sheetViews>
  <sheetFormatPr defaultRowHeight="12.75" x14ac:dyDescent="0.2"/>
  <cols>
    <col min="1" max="1" width="43" customWidth="1"/>
    <col min="2" max="5" width="17.42578125" customWidth="1"/>
    <col min="6" max="17" width="10.140625" bestFit="1" customWidth="1"/>
  </cols>
  <sheetData>
    <row r="1" spans="1:17" ht="70.5" customHeight="1" x14ac:dyDescent="0.25">
      <c r="A1" s="5" t="s">
        <v>54</v>
      </c>
      <c r="C1" s="4"/>
      <c r="D1" s="4"/>
      <c r="E1" s="4"/>
    </row>
    <row r="2" spans="1:17" ht="12.75" customHeight="1" x14ac:dyDescent="0.25">
      <c r="A2" s="5"/>
      <c r="B2" s="14" t="s">
        <v>13</v>
      </c>
      <c r="C2" s="18" t="s">
        <v>15</v>
      </c>
      <c r="D2" s="12" t="s">
        <v>15</v>
      </c>
      <c r="E2" s="27" t="s">
        <v>18</v>
      </c>
    </row>
    <row r="3" spans="1:17" ht="12.75" customHeight="1" x14ac:dyDescent="0.2">
      <c r="A3" s="7"/>
      <c r="B3" s="15" t="s">
        <v>14</v>
      </c>
      <c r="C3" s="19" t="s">
        <v>16</v>
      </c>
      <c r="D3" s="11" t="s">
        <v>17</v>
      </c>
      <c r="E3" s="17" t="s">
        <v>19</v>
      </c>
    </row>
    <row r="4" spans="1:17" ht="12.75" customHeight="1" x14ac:dyDescent="0.2">
      <c r="A4" s="7"/>
      <c r="B4" s="89" t="s">
        <v>39</v>
      </c>
      <c r="C4" s="19" t="s">
        <v>40</v>
      </c>
      <c r="D4" s="11" t="s">
        <v>41</v>
      </c>
      <c r="E4" s="17" t="s">
        <v>42</v>
      </c>
    </row>
    <row r="5" spans="1:17" s="47" customFormat="1" x14ac:dyDescent="0.2">
      <c r="A5" s="43"/>
      <c r="B5" s="21"/>
      <c r="C5" s="45"/>
      <c r="D5" s="45"/>
      <c r="E5" s="44"/>
      <c r="F5" s="131">
        <v>42395</v>
      </c>
      <c r="G5" s="131">
        <v>42423</v>
      </c>
      <c r="H5" s="131">
        <v>42451</v>
      </c>
      <c r="I5" s="131">
        <v>42486</v>
      </c>
      <c r="J5" s="131">
        <v>42514</v>
      </c>
      <c r="K5" s="131">
        <v>42542</v>
      </c>
      <c r="L5" s="131">
        <v>42577</v>
      </c>
      <c r="M5" s="131">
        <v>42605</v>
      </c>
      <c r="N5" s="131">
        <v>42633</v>
      </c>
      <c r="O5" s="131">
        <v>42668</v>
      </c>
      <c r="P5" s="131">
        <v>42696</v>
      </c>
      <c r="Q5" s="131">
        <v>42724</v>
      </c>
    </row>
    <row r="6" spans="1:17" s="47" customFormat="1" ht="13.5" thickBot="1" x14ac:dyDescent="0.25">
      <c r="A6" s="107" t="s">
        <v>72</v>
      </c>
      <c r="B6" s="2">
        <f>COUNTIF(F6:Q6,"&gt;0")</f>
        <v>0</v>
      </c>
      <c r="C6" s="2">
        <f>COUNTIF(F6:Q6,"&lt;0")</f>
        <v>3</v>
      </c>
      <c r="D6" s="2">
        <f>COUNTIF(F6:Q6,"0")</f>
        <v>9</v>
      </c>
      <c r="E6" s="61">
        <f>SUM(B6:D6)</f>
        <v>12</v>
      </c>
      <c r="F6" s="30">
        <v>0</v>
      </c>
      <c r="G6" s="30">
        <v>0</v>
      </c>
      <c r="H6" s="30">
        <v>-1.5E-3</v>
      </c>
      <c r="I6" s="30">
        <v>-1.5E-3</v>
      </c>
      <c r="J6" s="30">
        <v>-1.5E-3</v>
      </c>
      <c r="K6" s="30">
        <v>0</v>
      </c>
      <c r="L6" s="30">
        <v>0</v>
      </c>
      <c r="M6" s="30">
        <v>0</v>
      </c>
      <c r="N6" s="30">
        <v>0</v>
      </c>
      <c r="O6" s="30">
        <v>0</v>
      </c>
      <c r="P6" s="30">
        <v>0</v>
      </c>
      <c r="Q6" s="30">
        <v>0</v>
      </c>
    </row>
    <row r="7" spans="1:17" ht="13.5" thickBot="1" x14ac:dyDescent="0.25">
      <c r="A7" s="2" t="s">
        <v>71</v>
      </c>
      <c r="B7" s="2">
        <f t="shared" ref="B7:B15" si="0">COUNTIF(F7:Q7,"&gt;0")</f>
        <v>0</v>
      </c>
      <c r="C7" s="2">
        <f t="shared" ref="C7:C15" si="1">COUNTIF(F7:Q7,"&lt;0")</f>
        <v>3</v>
      </c>
      <c r="D7" s="2">
        <f t="shared" ref="D7:D15" si="2">COUNTIF(F7:Q7,"0")</f>
        <v>2</v>
      </c>
      <c r="E7" s="61">
        <f t="shared" ref="E7:E14" si="3">SUM(B7:D7)</f>
        <v>5</v>
      </c>
      <c r="F7" s="30">
        <v>0</v>
      </c>
      <c r="G7" s="30">
        <v>0</v>
      </c>
      <c r="H7" s="30">
        <v>-1.5E-3</v>
      </c>
      <c r="I7" s="30">
        <v>-1.5E-3</v>
      </c>
      <c r="J7" s="30">
        <v>-1.5E-3</v>
      </c>
      <c r="K7" s="65"/>
      <c r="L7" s="63"/>
      <c r="M7" s="63"/>
      <c r="N7" s="63"/>
      <c r="O7" s="63"/>
      <c r="P7" s="63"/>
      <c r="Q7" s="63"/>
    </row>
    <row r="8" spans="1:17" ht="13.5" thickBot="1" x14ac:dyDescent="0.25">
      <c r="A8" s="6" t="s">
        <v>61</v>
      </c>
      <c r="B8" s="2">
        <f t="shared" si="0"/>
        <v>0</v>
      </c>
      <c r="C8" s="2">
        <f t="shared" si="1"/>
        <v>2</v>
      </c>
      <c r="D8" s="2">
        <f t="shared" si="2"/>
        <v>10</v>
      </c>
      <c r="E8" s="61">
        <f t="shared" si="3"/>
        <v>12</v>
      </c>
      <c r="F8" s="30">
        <v>0</v>
      </c>
      <c r="G8" s="30">
        <v>0</v>
      </c>
      <c r="H8" s="30">
        <v>-1E-3</v>
      </c>
      <c r="I8" s="30">
        <v>-1E-3</v>
      </c>
      <c r="J8" s="30">
        <v>0</v>
      </c>
      <c r="K8" s="30">
        <v>0</v>
      </c>
      <c r="L8" s="30">
        <v>0</v>
      </c>
      <c r="M8" s="30">
        <v>0</v>
      </c>
      <c r="N8" s="30">
        <v>0</v>
      </c>
      <c r="O8" s="142">
        <v>0</v>
      </c>
      <c r="P8" s="142">
        <v>0</v>
      </c>
      <c r="Q8" s="142">
        <v>0</v>
      </c>
    </row>
    <row r="9" spans="1:17" ht="13.5" thickBot="1" x14ac:dyDescent="0.25">
      <c r="A9" s="2" t="s">
        <v>62</v>
      </c>
      <c r="B9" s="2">
        <f t="shared" si="0"/>
        <v>0</v>
      </c>
      <c r="C9" s="2">
        <f t="shared" si="1"/>
        <v>3</v>
      </c>
      <c r="D9" s="2">
        <f t="shared" si="2"/>
        <v>8</v>
      </c>
      <c r="E9" s="61">
        <f t="shared" si="3"/>
        <v>11</v>
      </c>
      <c r="F9" s="30">
        <v>0</v>
      </c>
      <c r="G9" s="30">
        <v>0</v>
      </c>
      <c r="H9" s="30">
        <v>-1.5E-3</v>
      </c>
      <c r="I9" s="30">
        <v>-1.5E-3</v>
      </c>
      <c r="J9" s="30">
        <v>-1.5E-3</v>
      </c>
      <c r="K9" s="30">
        <v>0</v>
      </c>
      <c r="L9" s="30">
        <v>0</v>
      </c>
      <c r="M9" s="30">
        <v>0</v>
      </c>
      <c r="N9" s="65"/>
      <c r="O9" s="30">
        <v>0</v>
      </c>
      <c r="P9" s="30">
        <v>0</v>
      </c>
      <c r="Q9" s="30">
        <v>0</v>
      </c>
    </row>
    <row r="10" spans="1:17" ht="13.5" thickBot="1" x14ac:dyDescent="0.25">
      <c r="A10" s="2" t="s">
        <v>76</v>
      </c>
      <c r="B10" s="2">
        <f t="shared" si="0"/>
        <v>0</v>
      </c>
      <c r="C10" s="2">
        <f t="shared" si="1"/>
        <v>0</v>
      </c>
      <c r="D10" s="2">
        <f t="shared" si="2"/>
        <v>4</v>
      </c>
      <c r="E10" s="61">
        <f>SUM(B10:D10)</f>
        <v>4</v>
      </c>
      <c r="F10" s="63"/>
      <c r="G10" s="63"/>
      <c r="H10" s="63"/>
      <c r="I10" s="63"/>
      <c r="J10" s="63"/>
      <c r="K10" s="63"/>
      <c r="L10" s="63"/>
      <c r="M10" s="63"/>
      <c r="N10" s="30">
        <v>0</v>
      </c>
      <c r="O10" s="30">
        <v>0</v>
      </c>
      <c r="P10" s="30">
        <v>0</v>
      </c>
      <c r="Q10" s="30">
        <v>0</v>
      </c>
    </row>
    <row r="11" spans="1:17" x14ac:dyDescent="0.2">
      <c r="A11" s="2" t="s">
        <v>64</v>
      </c>
      <c r="B11" s="2">
        <f t="shared" si="0"/>
        <v>0</v>
      </c>
      <c r="C11" s="2">
        <f t="shared" si="1"/>
        <v>3</v>
      </c>
      <c r="D11" s="2">
        <f t="shared" si="2"/>
        <v>9</v>
      </c>
      <c r="E11" s="61">
        <f t="shared" si="3"/>
        <v>12</v>
      </c>
      <c r="F11" s="30">
        <v>0</v>
      </c>
      <c r="G11" s="30">
        <v>0</v>
      </c>
      <c r="H11" s="30">
        <v>-1.5E-3</v>
      </c>
      <c r="I11" s="30">
        <v>-1.5E-3</v>
      </c>
      <c r="J11" s="30">
        <v>-1.5E-3</v>
      </c>
      <c r="K11" s="30">
        <v>0</v>
      </c>
      <c r="L11" s="30">
        <v>0</v>
      </c>
      <c r="M11" s="30">
        <v>0</v>
      </c>
      <c r="N11" s="30">
        <v>0</v>
      </c>
      <c r="O11" s="30">
        <v>0</v>
      </c>
      <c r="P11" s="30">
        <v>0</v>
      </c>
      <c r="Q11" s="30">
        <v>0</v>
      </c>
    </row>
    <row r="12" spans="1:17" ht="13.5" thickBot="1" x14ac:dyDescent="0.25">
      <c r="A12" s="106" t="s">
        <v>67</v>
      </c>
      <c r="B12" s="2">
        <f t="shared" si="0"/>
        <v>0</v>
      </c>
      <c r="C12" s="2">
        <f t="shared" si="1"/>
        <v>3</v>
      </c>
      <c r="D12" s="2">
        <f t="shared" si="2"/>
        <v>9</v>
      </c>
      <c r="E12" s="61">
        <f t="shared" si="3"/>
        <v>12</v>
      </c>
      <c r="F12" s="30">
        <v>0</v>
      </c>
      <c r="G12" s="30">
        <v>0</v>
      </c>
      <c r="H12" s="30">
        <v>-1.5E-3</v>
      </c>
      <c r="I12" s="30">
        <v>-1.5E-3</v>
      </c>
      <c r="J12" s="30">
        <v>-1.5E-3</v>
      </c>
      <c r="K12" s="30">
        <v>0</v>
      </c>
      <c r="L12" s="30">
        <v>0</v>
      </c>
      <c r="M12" s="30">
        <v>0</v>
      </c>
      <c r="N12" s="30">
        <v>0</v>
      </c>
      <c r="O12" s="30">
        <v>0</v>
      </c>
      <c r="P12" s="30">
        <v>0</v>
      </c>
      <c r="Q12" s="30">
        <v>0</v>
      </c>
    </row>
    <row r="13" spans="1:17" ht="13.5" thickBot="1" x14ac:dyDescent="0.25">
      <c r="A13" s="106" t="s">
        <v>73</v>
      </c>
      <c r="B13" s="2">
        <f t="shared" si="0"/>
        <v>0</v>
      </c>
      <c r="C13" s="2">
        <f t="shared" si="1"/>
        <v>3</v>
      </c>
      <c r="D13" s="2">
        <f t="shared" si="2"/>
        <v>8</v>
      </c>
      <c r="E13" s="61">
        <f t="shared" si="3"/>
        <v>11</v>
      </c>
      <c r="F13" s="30">
        <v>0</v>
      </c>
      <c r="G13" s="30">
        <v>0</v>
      </c>
      <c r="H13" s="30">
        <v>-1.5E-3</v>
      </c>
      <c r="I13" s="30">
        <v>-1.5E-3</v>
      </c>
      <c r="J13" s="30">
        <v>-1.5E-3</v>
      </c>
      <c r="K13" s="30">
        <v>0</v>
      </c>
      <c r="L13" s="65"/>
      <c r="M13" s="30">
        <v>0</v>
      </c>
      <c r="N13" s="30">
        <v>0</v>
      </c>
      <c r="O13" s="30">
        <v>0</v>
      </c>
      <c r="P13" s="30">
        <v>0</v>
      </c>
      <c r="Q13" s="30">
        <v>0</v>
      </c>
    </row>
    <row r="14" spans="1:17" ht="13.5" thickBot="1" x14ac:dyDescent="0.25">
      <c r="A14" s="106" t="s">
        <v>68</v>
      </c>
      <c r="B14" s="2">
        <f t="shared" si="0"/>
        <v>0</v>
      </c>
      <c r="C14" s="2">
        <f t="shared" si="1"/>
        <v>3</v>
      </c>
      <c r="D14" s="2">
        <f t="shared" si="2"/>
        <v>9</v>
      </c>
      <c r="E14" s="61">
        <f t="shared" si="3"/>
        <v>12</v>
      </c>
      <c r="F14" s="30">
        <v>0</v>
      </c>
      <c r="G14" s="30">
        <v>0</v>
      </c>
      <c r="H14" s="30">
        <v>-1.5E-3</v>
      </c>
      <c r="I14" s="30">
        <v>-1.5E-3</v>
      </c>
      <c r="J14" s="30">
        <v>-1.5E-3</v>
      </c>
      <c r="K14" s="30">
        <v>0</v>
      </c>
      <c r="L14" s="30">
        <v>0</v>
      </c>
      <c r="M14" s="30">
        <v>0</v>
      </c>
      <c r="N14" s="30">
        <v>0</v>
      </c>
      <c r="O14" s="30">
        <v>0</v>
      </c>
      <c r="P14" s="30">
        <v>0</v>
      </c>
      <c r="Q14" s="30">
        <v>0</v>
      </c>
    </row>
    <row r="15" spans="1:17" ht="13.5" thickBot="1" x14ac:dyDescent="0.25">
      <c r="A15" s="106" t="s">
        <v>70</v>
      </c>
      <c r="B15" s="2">
        <f t="shared" si="0"/>
        <v>0</v>
      </c>
      <c r="C15" s="2">
        <f t="shared" si="1"/>
        <v>3</v>
      </c>
      <c r="D15" s="2">
        <f t="shared" si="2"/>
        <v>8</v>
      </c>
      <c r="E15" s="61">
        <f>SUM(B15:D15)</f>
        <v>11</v>
      </c>
      <c r="F15" s="30">
        <v>0</v>
      </c>
      <c r="G15" s="30">
        <v>0</v>
      </c>
      <c r="H15" s="30">
        <v>-1.5E-3</v>
      </c>
      <c r="I15" s="30">
        <v>-1.5E-3</v>
      </c>
      <c r="J15" s="30">
        <v>-1.5E-3</v>
      </c>
      <c r="K15" s="30">
        <v>0</v>
      </c>
      <c r="L15" s="30">
        <v>0</v>
      </c>
      <c r="M15" s="65"/>
      <c r="N15" s="30">
        <v>0</v>
      </c>
      <c r="O15" s="30">
        <v>0</v>
      </c>
      <c r="P15" s="30">
        <v>0</v>
      </c>
      <c r="Q15" s="30">
        <v>0</v>
      </c>
    </row>
    <row r="16" spans="1:17" s="33" customFormat="1" x14ac:dyDescent="0.2">
      <c r="A16" s="32" t="s">
        <v>36</v>
      </c>
      <c r="B16" s="2"/>
      <c r="C16" s="2"/>
      <c r="D16" s="2"/>
      <c r="E16" s="61"/>
      <c r="F16" s="30">
        <v>0</v>
      </c>
      <c r="G16" s="30">
        <v>0</v>
      </c>
      <c r="H16" s="30">
        <v>-1.5E-3</v>
      </c>
      <c r="I16" s="30">
        <v>-1.5E-3</v>
      </c>
      <c r="J16" s="30">
        <v>-1.5E-3</v>
      </c>
      <c r="K16" s="30">
        <v>0</v>
      </c>
      <c r="L16" s="30">
        <v>0</v>
      </c>
      <c r="M16" s="30">
        <v>0</v>
      </c>
      <c r="N16" s="30">
        <v>0</v>
      </c>
      <c r="O16" s="30">
        <v>0</v>
      </c>
      <c r="P16" s="30">
        <v>0</v>
      </c>
      <c r="Q16" s="30">
        <v>0</v>
      </c>
    </row>
    <row r="17" spans="1:3" x14ac:dyDescent="0.2">
      <c r="A17" s="1"/>
    </row>
    <row r="18" spans="1:3" ht="13.5" thickBot="1" x14ac:dyDescent="0.25">
      <c r="A18" s="48" t="s">
        <v>24</v>
      </c>
    </row>
    <row r="19" spans="1:3" ht="13.5" thickBot="1" x14ac:dyDescent="0.25">
      <c r="A19" s="52"/>
      <c r="B19" s="111" t="s">
        <v>34</v>
      </c>
      <c r="C19" s="53"/>
    </row>
    <row r="20" spans="1:3" ht="6.75" customHeight="1" thickBot="1" x14ac:dyDescent="0.25">
      <c r="A20" s="49"/>
      <c r="C20" s="50"/>
    </row>
    <row r="21" spans="1:3" ht="13.5" thickBot="1" x14ac:dyDescent="0.25">
      <c r="A21" s="54"/>
      <c r="B21" s="111" t="s">
        <v>32</v>
      </c>
      <c r="C21" s="53"/>
    </row>
    <row r="22" spans="1:3" ht="6.75" customHeight="1" thickBot="1" x14ac:dyDescent="0.25">
      <c r="A22" s="49"/>
      <c r="C22" s="50"/>
    </row>
    <row r="23" spans="1:3" ht="13.5" thickBot="1" x14ac:dyDescent="0.25">
      <c r="A23" s="55"/>
      <c r="B23" s="111" t="s">
        <v>33</v>
      </c>
      <c r="C23" s="53"/>
    </row>
    <row r="24" spans="1:3" ht="6.75" customHeight="1" thickBot="1" x14ac:dyDescent="0.25">
      <c r="A24" s="56"/>
      <c r="C24" s="50"/>
    </row>
    <row r="25" spans="1:3" ht="44.25" customHeight="1" thickBot="1" x14ac:dyDescent="0.25">
      <c r="A25" s="63"/>
      <c r="B25" s="155" t="s">
        <v>35</v>
      </c>
      <c r="C25" s="154"/>
    </row>
    <row r="26" spans="1:3" ht="6.75" customHeight="1" thickBot="1" x14ac:dyDescent="0.25">
      <c r="A26" s="49"/>
      <c r="C26" s="50"/>
    </row>
    <row r="27" spans="1:3" ht="60" customHeight="1" thickBot="1" x14ac:dyDescent="0.25">
      <c r="A27" s="65"/>
      <c r="B27" s="155" t="s">
        <v>65</v>
      </c>
      <c r="C27" s="154"/>
    </row>
  </sheetData>
  <mergeCells count="2">
    <mergeCell ref="B25:C25"/>
    <mergeCell ref="B27:C27"/>
  </mergeCells>
  <conditionalFormatting sqref="A27 A25">
    <cfRule type="cellIs" dxfId="341" priority="199" stopIfTrue="1" operator="equal">
      <formula>"n/a"</formula>
    </cfRule>
    <cfRule type="cellIs" dxfId="340" priority="200" stopIfTrue="1" operator="equal">
      <formula>0</formula>
    </cfRule>
    <cfRule type="cellIs" dxfId="339" priority="201" stopIfTrue="1" operator="lessThan">
      <formula>0</formula>
    </cfRule>
  </conditionalFormatting>
  <conditionalFormatting sqref="F6:G6">
    <cfRule type="cellIs" dxfId="338" priority="112" stopIfTrue="1" operator="equal">
      <formula>"n/a"</formula>
    </cfRule>
    <cfRule type="cellIs" dxfId="337" priority="113" stopIfTrue="1" operator="equal">
      <formula>0</formula>
    </cfRule>
    <cfRule type="cellIs" dxfId="336" priority="114" stopIfTrue="1" operator="lessThan">
      <formula>0</formula>
    </cfRule>
  </conditionalFormatting>
  <conditionalFormatting sqref="F11:G16">
    <cfRule type="cellIs" dxfId="335" priority="103" stopIfTrue="1" operator="equal">
      <formula>"n/a"</formula>
    </cfRule>
    <cfRule type="cellIs" dxfId="334" priority="104" stopIfTrue="1" operator="equal">
      <formula>0</formula>
    </cfRule>
    <cfRule type="cellIs" dxfId="333" priority="105" stopIfTrue="1" operator="lessThan">
      <formula>0</formula>
    </cfRule>
  </conditionalFormatting>
  <conditionalFormatting sqref="F7:G9">
    <cfRule type="cellIs" dxfId="332" priority="100" stopIfTrue="1" operator="equal">
      <formula>"n/a"</formula>
    </cfRule>
    <cfRule type="cellIs" dxfId="331" priority="101" stopIfTrue="1" operator="equal">
      <formula>0</formula>
    </cfRule>
    <cfRule type="cellIs" dxfId="330" priority="102" stopIfTrue="1" operator="lessThan">
      <formula>0</formula>
    </cfRule>
  </conditionalFormatting>
  <conditionalFormatting sqref="H6:I9 H11:I16">
    <cfRule type="cellIs" dxfId="329" priority="97" stopIfTrue="1" operator="equal">
      <formula>"n/a"</formula>
    </cfRule>
    <cfRule type="cellIs" dxfId="328" priority="98" stopIfTrue="1" operator="equal">
      <formula>0</formula>
    </cfRule>
    <cfRule type="cellIs" dxfId="327" priority="99" stopIfTrue="1" operator="lessThan">
      <formula>0</formula>
    </cfRule>
  </conditionalFormatting>
  <conditionalFormatting sqref="J6">
    <cfRule type="cellIs" dxfId="326" priority="94" stopIfTrue="1" operator="equal">
      <formula>"n/a"</formula>
    </cfRule>
    <cfRule type="cellIs" dxfId="325" priority="95" stopIfTrue="1" operator="equal">
      <formula>0</formula>
    </cfRule>
    <cfRule type="cellIs" dxfId="324" priority="96" stopIfTrue="1" operator="lessThan">
      <formula>0</formula>
    </cfRule>
  </conditionalFormatting>
  <conditionalFormatting sqref="J7">
    <cfRule type="cellIs" dxfId="323" priority="91" stopIfTrue="1" operator="equal">
      <formula>"n/a"</formula>
    </cfRule>
    <cfRule type="cellIs" dxfId="322" priority="92" stopIfTrue="1" operator="equal">
      <formula>0</formula>
    </cfRule>
    <cfRule type="cellIs" dxfId="321" priority="93" stopIfTrue="1" operator="lessThan">
      <formula>0</formula>
    </cfRule>
  </conditionalFormatting>
  <conditionalFormatting sqref="J9">
    <cfRule type="cellIs" dxfId="320" priority="88" stopIfTrue="1" operator="equal">
      <formula>"n/a"</formula>
    </cfRule>
    <cfRule type="cellIs" dxfId="319" priority="89" stopIfTrue="1" operator="equal">
      <formula>0</formula>
    </cfRule>
    <cfRule type="cellIs" dxfId="318" priority="90" stopIfTrue="1" operator="lessThan">
      <formula>0</formula>
    </cfRule>
  </conditionalFormatting>
  <conditionalFormatting sqref="J11:J16">
    <cfRule type="cellIs" dxfId="317" priority="85" stopIfTrue="1" operator="equal">
      <formula>"n/a"</formula>
    </cfRule>
    <cfRule type="cellIs" dxfId="316" priority="86" stopIfTrue="1" operator="equal">
      <formula>0</formula>
    </cfRule>
    <cfRule type="cellIs" dxfId="315" priority="87" stopIfTrue="1" operator="lessThan">
      <formula>0</formula>
    </cfRule>
  </conditionalFormatting>
  <conditionalFormatting sqref="J8">
    <cfRule type="cellIs" dxfId="314" priority="82" stopIfTrue="1" operator="equal">
      <formula>"n/a"</formula>
    </cfRule>
    <cfRule type="cellIs" dxfId="313" priority="83" stopIfTrue="1" operator="equal">
      <formula>0</formula>
    </cfRule>
    <cfRule type="cellIs" dxfId="312" priority="84" stopIfTrue="1" operator="lessThan">
      <formula>0</formula>
    </cfRule>
  </conditionalFormatting>
  <conditionalFormatting sqref="K6 K8:K9 K11:K16">
    <cfRule type="cellIs" dxfId="311" priority="79" stopIfTrue="1" operator="equal">
      <formula>"n/a"</formula>
    </cfRule>
    <cfRule type="cellIs" dxfId="310" priority="80" stopIfTrue="1" operator="equal">
      <formula>0</formula>
    </cfRule>
    <cfRule type="cellIs" dxfId="309" priority="81" stopIfTrue="1" operator="lessThan">
      <formula>0</formula>
    </cfRule>
  </conditionalFormatting>
  <conditionalFormatting sqref="K7">
    <cfRule type="cellIs" dxfId="308" priority="73" stopIfTrue="1" operator="equal">
      <formula>"n/a"</formula>
    </cfRule>
    <cfRule type="cellIs" dxfId="307" priority="74" stopIfTrue="1" operator="equal">
      <formula>0</formula>
    </cfRule>
    <cfRule type="cellIs" dxfId="306" priority="75" stopIfTrue="1" operator="lessThan">
      <formula>0</formula>
    </cfRule>
  </conditionalFormatting>
  <conditionalFormatting sqref="L13">
    <cfRule type="cellIs" dxfId="305" priority="70" stopIfTrue="1" operator="equal">
      <formula>"n/a"</formula>
    </cfRule>
    <cfRule type="cellIs" dxfId="304" priority="71" stopIfTrue="1" operator="equal">
      <formula>0</formula>
    </cfRule>
    <cfRule type="cellIs" dxfId="303" priority="72" stopIfTrue="1" operator="lessThan">
      <formula>0</formula>
    </cfRule>
  </conditionalFormatting>
  <conditionalFormatting sqref="L7:Q7">
    <cfRule type="cellIs" dxfId="302" priority="67" stopIfTrue="1" operator="equal">
      <formula>"n/a"</formula>
    </cfRule>
    <cfRule type="cellIs" dxfId="301" priority="68" stopIfTrue="1" operator="equal">
      <formula>0</formula>
    </cfRule>
    <cfRule type="cellIs" dxfId="300" priority="69" stopIfTrue="1" operator="lessThan">
      <formula>0</formula>
    </cfRule>
  </conditionalFormatting>
  <conditionalFormatting sqref="L6:N6">
    <cfRule type="cellIs" dxfId="299" priority="64" stopIfTrue="1" operator="equal">
      <formula>"n/a"</formula>
    </cfRule>
    <cfRule type="cellIs" dxfId="298" priority="65" stopIfTrue="1" operator="equal">
      <formula>0</formula>
    </cfRule>
    <cfRule type="cellIs" dxfId="297" priority="66" stopIfTrue="1" operator="lessThan">
      <formula>0</formula>
    </cfRule>
  </conditionalFormatting>
  <conditionalFormatting sqref="L8:Q8">
    <cfRule type="cellIs" dxfId="296" priority="61" stopIfTrue="1" operator="equal">
      <formula>"n/a"</formula>
    </cfRule>
    <cfRule type="cellIs" dxfId="295" priority="62" stopIfTrue="1" operator="equal">
      <formula>0</formula>
    </cfRule>
    <cfRule type="cellIs" dxfId="294" priority="63" stopIfTrue="1" operator="lessThan">
      <formula>0</formula>
    </cfRule>
  </conditionalFormatting>
  <conditionalFormatting sqref="L9:M9">
    <cfRule type="cellIs" dxfId="293" priority="58" stopIfTrue="1" operator="equal">
      <formula>"n/a"</formula>
    </cfRule>
    <cfRule type="cellIs" dxfId="292" priority="59" stopIfTrue="1" operator="equal">
      <formula>0</formula>
    </cfRule>
    <cfRule type="cellIs" dxfId="291" priority="60" stopIfTrue="1" operator="lessThan">
      <formula>0</formula>
    </cfRule>
  </conditionalFormatting>
  <conditionalFormatting sqref="L11:M11">
    <cfRule type="cellIs" dxfId="290" priority="55" stopIfTrue="1" operator="equal">
      <formula>"n/a"</formula>
    </cfRule>
    <cfRule type="cellIs" dxfId="289" priority="56" stopIfTrue="1" operator="equal">
      <formula>0</formula>
    </cfRule>
    <cfRule type="cellIs" dxfId="288" priority="57" stopIfTrue="1" operator="lessThan">
      <formula>0</formula>
    </cfRule>
  </conditionalFormatting>
  <conditionalFormatting sqref="L12:M12 M13">
    <cfRule type="cellIs" dxfId="287" priority="52" stopIfTrue="1" operator="equal">
      <formula>"n/a"</formula>
    </cfRule>
    <cfRule type="cellIs" dxfId="286" priority="53" stopIfTrue="1" operator="equal">
      <formula>0</formula>
    </cfRule>
    <cfRule type="cellIs" dxfId="285" priority="54" stopIfTrue="1" operator="lessThan">
      <formula>0</formula>
    </cfRule>
  </conditionalFormatting>
  <conditionalFormatting sqref="L14:M14">
    <cfRule type="cellIs" dxfId="284" priority="49" stopIfTrue="1" operator="equal">
      <formula>"n/a"</formula>
    </cfRule>
    <cfRule type="cellIs" dxfId="283" priority="50" stopIfTrue="1" operator="equal">
      <formula>0</formula>
    </cfRule>
    <cfRule type="cellIs" dxfId="282" priority="51" stopIfTrue="1" operator="lessThan">
      <formula>0</formula>
    </cfRule>
  </conditionalFormatting>
  <conditionalFormatting sqref="L15">
    <cfRule type="cellIs" dxfId="281" priority="46" stopIfTrue="1" operator="equal">
      <formula>"n/a"</formula>
    </cfRule>
    <cfRule type="cellIs" dxfId="280" priority="47" stopIfTrue="1" operator="equal">
      <formula>0</formula>
    </cfRule>
    <cfRule type="cellIs" dxfId="279" priority="48" stopIfTrue="1" operator="lessThan">
      <formula>0</formula>
    </cfRule>
  </conditionalFormatting>
  <conditionalFormatting sqref="L16:M16">
    <cfRule type="cellIs" dxfId="278" priority="43" stopIfTrue="1" operator="equal">
      <formula>"n/a"</formula>
    </cfRule>
    <cfRule type="cellIs" dxfId="277" priority="44" stopIfTrue="1" operator="equal">
      <formula>0</formula>
    </cfRule>
    <cfRule type="cellIs" dxfId="276" priority="45" stopIfTrue="1" operator="lessThan">
      <formula>0</formula>
    </cfRule>
  </conditionalFormatting>
  <conditionalFormatting sqref="M15">
    <cfRule type="cellIs" dxfId="275" priority="40" stopIfTrue="1" operator="equal">
      <formula>"n/a"</formula>
    </cfRule>
    <cfRule type="cellIs" dxfId="274" priority="41" stopIfTrue="1" operator="equal">
      <formula>0</formula>
    </cfRule>
    <cfRule type="cellIs" dxfId="273" priority="42" stopIfTrue="1" operator="lessThan">
      <formula>0</formula>
    </cfRule>
  </conditionalFormatting>
  <conditionalFormatting sqref="N9">
    <cfRule type="cellIs" dxfId="272" priority="34" stopIfTrue="1" operator="equal">
      <formula>"n/a"</formula>
    </cfRule>
    <cfRule type="cellIs" dxfId="271" priority="35" stopIfTrue="1" operator="equal">
      <formula>0</formula>
    </cfRule>
    <cfRule type="cellIs" dxfId="270" priority="36" stopIfTrue="1" operator="lessThan">
      <formula>0</formula>
    </cfRule>
  </conditionalFormatting>
  <conditionalFormatting sqref="F10">
    <cfRule type="cellIs" dxfId="269" priority="31" stopIfTrue="1" operator="equal">
      <formula>"n/a"</formula>
    </cfRule>
    <cfRule type="cellIs" dxfId="268" priority="32" stopIfTrue="1" operator="equal">
      <formula>0</formula>
    </cfRule>
    <cfRule type="cellIs" dxfId="267" priority="33" stopIfTrue="1" operator="lessThan">
      <formula>0</formula>
    </cfRule>
  </conditionalFormatting>
  <conditionalFormatting sqref="G10">
    <cfRule type="cellIs" dxfId="266" priority="28" stopIfTrue="1" operator="equal">
      <formula>"n/a"</formula>
    </cfRule>
    <cfRule type="cellIs" dxfId="265" priority="29" stopIfTrue="1" operator="equal">
      <formula>0</formula>
    </cfRule>
    <cfRule type="cellIs" dxfId="264" priority="30" stopIfTrue="1" operator="lessThan">
      <formula>0</formula>
    </cfRule>
  </conditionalFormatting>
  <conditionalFormatting sqref="H10">
    <cfRule type="cellIs" dxfId="263" priority="25" stopIfTrue="1" operator="equal">
      <formula>"n/a"</formula>
    </cfRule>
    <cfRule type="cellIs" dxfId="262" priority="26" stopIfTrue="1" operator="equal">
      <formula>0</formula>
    </cfRule>
    <cfRule type="cellIs" dxfId="261" priority="27" stopIfTrue="1" operator="lessThan">
      <formula>0</formula>
    </cfRule>
  </conditionalFormatting>
  <conditionalFormatting sqref="I10">
    <cfRule type="cellIs" dxfId="260" priority="22" stopIfTrue="1" operator="equal">
      <formula>"n/a"</formula>
    </cfRule>
    <cfRule type="cellIs" dxfId="259" priority="23" stopIfTrue="1" operator="equal">
      <formula>0</formula>
    </cfRule>
    <cfRule type="cellIs" dxfId="258" priority="24" stopIfTrue="1" operator="lessThan">
      <formula>0</formula>
    </cfRule>
  </conditionalFormatting>
  <conditionalFormatting sqref="J10">
    <cfRule type="cellIs" dxfId="257" priority="19" stopIfTrue="1" operator="equal">
      <formula>"n/a"</formula>
    </cfRule>
    <cfRule type="cellIs" dxfId="256" priority="20" stopIfTrue="1" operator="equal">
      <formula>0</formula>
    </cfRule>
    <cfRule type="cellIs" dxfId="255" priority="21" stopIfTrue="1" operator="lessThan">
      <formula>0</formula>
    </cfRule>
  </conditionalFormatting>
  <conditionalFormatting sqref="K10">
    <cfRule type="cellIs" dxfId="254" priority="16" stopIfTrue="1" operator="equal">
      <formula>"n/a"</formula>
    </cfRule>
    <cfRule type="cellIs" dxfId="253" priority="17" stopIfTrue="1" operator="equal">
      <formula>0</formula>
    </cfRule>
    <cfRule type="cellIs" dxfId="252" priority="18" stopIfTrue="1" operator="lessThan">
      <formula>0</formula>
    </cfRule>
  </conditionalFormatting>
  <conditionalFormatting sqref="L10">
    <cfRule type="cellIs" dxfId="251" priority="13" stopIfTrue="1" operator="equal">
      <formula>"n/a"</formula>
    </cfRule>
    <cfRule type="cellIs" dxfId="250" priority="14" stopIfTrue="1" operator="equal">
      <formula>0</formula>
    </cfRule>
    <cfRule type="cellIs" dxfId="249" priority="15" stopIfTrue="1" operator="lessThan">
      <formula>0</formula>
    </cfRule>
  </conditionalFormatting>
  <conditionalFormatting sqref="M10">
    <cfRule type="cellIs" dxfId="248" priority="10" stopIfTrue="1" operator="equal">
      <formula>"n/a"</formula>
    </cfRule>
    <cfRule type="cellIs" dxfId="247" priority="11" stopIfTrue="1" operator="equal">
      <formula>0</formula>
    </cfRule>
    <cfRule type="cellIs" dxfId="246" priority="12" stopIfTrue="1" operator="lessThan">
      <formula>0</formula>
    </cfRule>
  </conditionalFormatting>
  <conditionalFormatting sqref="N10:N16">
    <cfRule type="cellIs" dxfId="245" priority="7" stopIfTrue="1" operator="equal">
      <formula>"n/a"</formula>
    </cfRule>
    <cfRule type="cellIs" dxfId="244" priority="8" stopIfTrue="1" operator="equal">
      <formula>0</formula>
    </cfRule>
    <cfRule type="cellIs" dxfId="243" priority="9" stopIfTrue="1" operator="lessThan">
      <formula>0</formula>
    </cfRule>
  </conditionalFormatting>
  <conditionalFormatting sqref="O6:Q6">
    <cfRule type="cellIs" dxfId="242" priority="4" stopIfTrue="1" operator="equal">
      <formula>"n/a"</formula>
    </cfRule>
    <cfRule type="cellIs" dxfId="241" priority="5" stopIfTrue="1" operator="equal">
      <formula>0</formula>
    </cfRule>
    <cfRule type="cellIs" dxfId="240" priority="6" stopIfTrue="1" operator="lessThan">
      <formula>0</formula>
    </cfRule>
  </conditionalFormatting>
  <conditionalFormatting sqref="O9:Q16">
    <cfRule type="cellIs" dxfId="239" priority="1" stopIfTrue="1" operator="equal">
      <formula>"n/a"</formula>
    </cfRule>
    <cfRule type="cellIs" dxfId="238" priority="2" stopIfTrue="1" operator="equal">
      <formula>0</formula>
    </cfRule>
    <cfRule type="cellIs" dxfId="237" priority="3" stopIfTrue="1" operator="lessThan">
      <formula>0</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zoomScaleNormal="100" workbookViewId="0">
      <selection activeCell="O12" sqref="O12"/>
    </sheetView>
  </sheetViews>
  <sheetFormatPr defaultRowHeight="12.75" x14ac:dyDescent="0.2"/>
  <cols>
    <col min="1" max="1" width="43.140625" customWidth="1"/>
    <col min="2" max="2" width="20.7109375" customWidth="1"/>
    <col min="3" max="3" width="15.5703125" customWidth="1"/>
    <col min="4" max="4" width="17.5703125" customWidth="1"/>
    <col min="5" max="5" width="17.28515625" customWidth="1"/>
    <col min="6" max="6" width="11" customWidth="1"/>
    <col min="7" max="16" width="10.140625" customWidth="1"/>
    <col min="17" max="17" width="10.140625" bestFit="1" customWidth="1"/>
  </cols>
  <sheetData>
    <row r="1" spans="1:17" ht="63" x14ac:dyDescent="0.25">
      <c r="A1" s="5" t="s">
        <v>54</v>
      </c>
    </row>
    <row r="2" spans="1:17" ht="15.75" x14ac:dyDescent="0.25">
      <c r="A2" s="5"/>
      <c r="B2" s="14" t="s">
        <v>13</v>
      </c>
      <c r="C2" s="18" t="s">
        <v>15</v>
      </c>
      <c r="D2" s="12" t="s">
        <v>15</v>
      </c>
      <c r="E2" s="27" t="s">
        <v>18</v>
      </c>
    </row>
    <row r="3" spans="1:17" x14ac:dyDescent="0.2">
      <c r="A3" s="7"/>
      <c r="B3" s="15" t="s">
        <v>14</v>
      </c>
      <c r="C3" s="19" t="s">
        <v>16</v>
      </c>
      <c r="D3" s="11" t="s">
        <v>17</v>
      </c>
      <c r="E3" s="17" t="s">
        <v>19</v>
      </c>
    </row>
    <row r="4" spans="1:17" x14ac:dyDescent="0.2">
      <c r="A4" s="7"/>
      <c r="B4" s="89" t="s">
        <v>39</v>
      </c>
      <c r="C4" s="19" t="s">
        <v>40</v>
      </c>
      <c r="D4" s="11" t="s">
        <v>41</v>
      </c>
      <c r="E4" s="17" t="s">
        <v>42</v>
      </c>
    </row>
    <row r="5" spans="1:17" x14ac:dyDescent="0.2">
      <c r="A5" s="43"/>
      <c r="B5" s="21"/>
      <c r="C5" s="45"/>
      <c r="D5" s="45"/>
      <c r="E5" s="44"/>
      <c r="F5" s="131">
        <v>42759</v>
      </c>
      <c r="G5" s="131">
        <v>42794</v>
      </c>
      <c r="H5" s="131">
        <v>42822</v>
      </c>
      <c r="I5" s="131">
        <v>42850</v>
      </c>
      <c r="J5" s="131">
        <v>42878</v>
      </c>
      <c r="K5" s="131">
        <v>42906</v>
      </c>
      <c r="L5" s="131">
        <v>42934</v>
      </c>
      <c r="M5" s="131">
        <v>42969</v>
      </c>
      <c r="N5" s="131">
        <v>42997</v>
      </c>
      <c r="O5" s="131">
        <v>43032</v>
      </c>
      <c r="P5" s="131">
        <v>43060</v>
      </c>
      <c r="Q5" s="131">
        <v>43088</v>
      </c>
    </row>
    <row r="6" spans="1:17" ht="13.5" thickBot="1" x14ac:dyDescent="0.25">
      <c r="A6" s="107" t="s">
        <v>72</v>
      </c>
      <c r="B6" s="2">
        <f>COUNTIF(F6:Q6,"&gt;0")</f>
        <v>0</v>
      </c>
      <c r="C6" s="2">
        <f>COUNTIF(F6:Q6,"&lt;0")</f>
        <v>0</v>
      </c>
      <c r="D6" s="2">
        <f>COUNTIF(F6:Q6,"0")</f>
        <v>12</v>
      </c>
      <c r="E6" s="61">
        <f>SUM(B6:D6)</f>
        <v>12</v>
      </c>
      <c r="F6" s="30">
        <v>0</v>
      </c>
      <c r="G6" s="30">
        <v>0</v>
      </c>
      <c r="H6" s="30">
        <v>0</v>
      </c>
      <c r="I6" s="30">
        <v>0</v>
      </c>
      <c r="J6" s="30">
        <v>0</v>
      </c>
      <c r="K6" s="30">
        <v>0</v>
      </c>
      <c r="L6" s="30">
        <v>0</v>
      </c>
      <c r="M6" s="30">
        <v>0</v>
      </c>
      <c r="N6" s="30">
        <v>0</v>
      </c>
      <c r="O6" s="30">
        <v>0</v>
      </c>
      <c r="P6" s="30">
        <v>0</v>
      </c>
      <c r="Q6" s="30">
        <v>0</v>
      </c>
    </row>
    <row r="7" spans="1:17" ht="13.5" thickBot="1" x14ac:dyDescent="0.25">
      <c r="A7" s="6" t="s">
        <v>61</v>
      </c>
      <c r="B7" s="2">
        <f t="shared" ref="B7:B15" si="0">COUNTIF(F7:Q7,"&gt;0")</f>
        <v>0</v>
      </c>
      <c r="C7" s="2">
        <f t="shared" ref="C7:C15" si="1">COUNTIF(F7:Q7,"&lt;0")</f>
        <v>0</v>
      </c>
      <c r="D7" s="2">
        <f t="shared" ref="D7:D15" si="2">COUNTIF(F7:Q7,"0")</f>
        <v>2</v>
      </c>
      <c r="E7" s="61">
        <f t="shared" ref="E7:E14" si="3">SUM(B7:D7)</f>
        <v>2</v>
      </c>
      <c r="F7" s="30">
        <v>0</v>
      </c>
      <c r="G7" s="30">
        <v>0</v>
      </c>
      <c r="H7" s="63"/>
      <c r="I7" s="63"/>
      <c r="J7" s="63"/>
      <c r="K7" s="63"/>
      <c r="L7" s="63"/>
      <c r="M7" s="63"/>
      <c r="N7" s="63"/>
      <c r="O7" s="63"/>
      <c r="P7" s="63"/>
      <c r="Q7" s="63"/>
    </row>
    <row r="8" spans="1:17" x14ac:dyDescent="0.2">
      <c r="A8" s="2" t="s">
        <v>62</v>
      </c>
      <c r="B8" s="2">
        <f t="shared" si="0"/>
        <v>0</v>
      </c>
      <c r="C8" s="2">
        <f t="shared" si="1"/>
        <v>0</v>
      </c>
      <c r="D8" s="2">
        <f t="shared" si="2"/>
        <v>12</v>
      </c>
      <c r="E8" s="61">
        <f t="shared" si="3"/>
        <v>12</v>
      </c>
      <c r="F8" s="30">
        <v>0</v>
      </c>
      <c r="G8" s="30">
        <v>0</v>
      </c>
      <c r="H8" s="30">
        <v>0</v>
      </c>
      <c r="I8" s="30">
        <v>0</v>
      </c>
      <c r="J8" s="30">
        <v>0</v>
      </c>
      <c r="K8" s="30">
        <v>0</v>
      </c>
      <c r="L8" s="30">
        <v>0</v>
      </c>
      <c r="M8" s="30">
        <v>0</v>
      </c>
      <c r="N8" s="30">
        <v>0</v>
      </c>
      <c r="O8" s="30">
        <v>0</v>
      </c>
      <c r="P8" s="30">
        <v>0</v>
      </c>
      <c r="Q8" s="30">
        <v>0</v>
      </c>
    </row>
    <row r="9" spans="1:17" x14ac:dyDescent="0.2">
      <c r="A9" s="2" t="s">
        <v>76</v>
      </c>
      <c r="B9" s="2">
        <f t="shared" si="0"/>
        <v>0</v>
      </c>
      <c r="C9" s="2">
        <f t="shared" si="1"/>
        <v>0</v>
      </c>
      <c r="D9" s="2">
        <f t="shared" si="2"/>
        <v>12</v>
      </c>
      <c r="E9" s="61">
        <f>SUM(B9:D9)</f>
        <v>12</v>
      </c>
      <c r="F9" s="30">
        <v>0</v>
      </c>
      <c r="G9" s="30">
        <v>0</v>
      </c>
      <c r="H9" s="30">
        <v>0</v>
      </c>
      <c r="I9" s="30">
        <v>0</v>
      </c>
      <c r="J9" s="30">
        <v>0</v>
      </c>
      <c r="K9" s="30">
        <v>0</v>
      </c>
      <c r="L9" s="30">
        <v>0</v>
      </c>
      <c r="M9" s="30">
        <v>0</v>
      </c>
      <c r="N9" s="30">
        <v>0</v>
      </c>
      <c r="O9" s="30">
        <v>0</v>
      </c>
      <c r="P9" s="30">
        <v>0</v>
      </c>
      <c r="Q9" s="30">
        <v>0</v>
      </c>
    </row>
    <row r="10" spans="1:17" ht="13.5" thickBot="1" x14ac:dyDescent="0.25">
      <c r="A10" s="2" t="s">
        <v>64</v>
      </c>
      <c r="B10" s="2">
        <f t="shared" si="0"/>
        <v>0</v>
      </c>
      <c r="C10" s="2">
        <f t="shared" si="1"/>
        <v>0</v>
      </c>
      <c r="D10" s="2">
        <f t="shared" si="2"/>
        <v>12</v>
      </c>
      <c r="E10" s="61">
        <f t="shared" si="3"/>
        <v>12</v>
      </c>
      <c r="F10" s="30">
        <v>0</v>
      </c>
      <c r="G10" s="30">
        <v>0</v>
      </c>
      <c r="H10" s="30">
        <v>0</v>
      </c>
      <c r="I10" s="30">
        <v>0</v>
      </c>
      <c r="J10" s="30">
        <v>0</v>
      </c>
      <c r="K10" s="30">
        <v>0</v>
      </c>
      <c r="L10" s="30">
        <v>0</v>
      </c>
      <c r="M10" s="30">
        <v>0</v>
      </c>
      <c r="N10" s="30">
        <v>0</v>
      </c>
      <c r="O10" s="30">
        <v>0</v>
      </c>
      <c r="P10" s="30">
        <v>0</v>
      </c>
      <c r="Q10" s="30">
        <v>0</v>
      </c>
    </row>
    <row r="11" spans="1:17" ht="13.5" thickBot="1" x14ac:dyDescent="0.25">
      <c r="A11" s="106" t="s">
        <v>67</v>
      </c>
      <c r="B11" s="2">
        <f t="shared" si="0"/>
        <v>0</v>
      </c>
      <c r="C11" s="2">
        <f t="shared" si="1"/>
        <v>0</v>
      </c>
      <c r="D11" s="2">
        <f t="shared" si="2"/>
        <v>8</v>
      </c>
      <c r="E11" s="61">
        <f t="shared" si="3"/>
        <v>8</v>
      </c>
      <c r="F11" s="30">
        <v>0</v>
      </c>
      <c r="G11" s="30">
        <v>0</v>
      </c>
      <c r="H11" s="30">
        <v>0</v>
      </c>
      <c r="I11" s="30">
        <v>0</v>
      </c>
      <c r="J11" s="30">
        <v>0</v>
      </c>
      <c r="K11" s="30">
        <v>0</v>
      </c>
      <c r="L11" s="65"/>
      <c r="M11" s="65"/>
      <c r="N11" s="30">
        <v>0</v>
      </c>
      <c r="O11" s="65"/>
      <c r="P11" s="30">
        <v>0</v>
      </c>
      <c r="Q11" s="65"/>
    </row>
    <row r="12" spans="1:17" ht="13.5" thickBot="1" x14ac:dyDescent="0.25">
      <c r="A12" s="106" t="s">
        <v>73</v>
      </c>
      <c r="B12" s="2">
        <f t="shared" si="0"/>
        <v>0</v>
      </c>
      <c r="C12" s="2">
        <f t="shared" si="1"/>
        <v>0</v>
      </c>
      <c r="D12" s="2">
        <f t="shared" si="2"/>
        <v>11</v>
      </c>
      <c r="E12" s="61">
        <f>SUM(B12:D12)</f>
        <v>11</v>
      </c>
      <c r="F12" s="30">
        <v>0</v>
      </c>
      <c r="G12" s="30">
        <v>0</v>
      </c>
      <c r="H12" s="30">
        <v>0</v>
      </c>
      <c r="I12" s="30">
        <v>0</v>
      </c>
      <c r="J12" s="30">
        <v>0</v>
      </c>
      <c r="K12" s="30">
        <v>0</v>
      </c>
      <c r="L12" s="30">
        <v>0</v>
      </c>
      <c r="M12" s="30">
        <v>0</v>
      </c>
      <c r="N12" s="30">
        <v>0</v>
      </c>
      <c r="O12" s="65"/>
      <c r="P12" s="30">
        <v>0</v>
      </c>
      <c r="Q12" s="30">
        <v>0</v>
      </c>
    </row>
    <row r="13" spans="1:17" ht="13.5" thickBot="1" x14ac:dyDescent="0.25">
      <c r="A13" s="106" t="s">
        <v>77</v>
      </c>
      <c r="B13" s="2">
        <f t="shared" si="0"/>
        <v>0</v>
      </c>
      <c r="C13" s="2">
        <f t="shared" si="1"/>
        <v>0</v>
      </c>
      <c r="D13" s="2">
        <f t="shared" si="2"/>
        <v>10</v>
      </c>
      <c r="E13" s="61">
        <f>SUM(B13:D13)</f>
        <v>10</v>
      </c>
      <c r="F13" s="63"/>
      <c r="G13" s="63"/>
      <c r="H13" s="30">
        <v>0</v>
      </c>
      <c r="I13" s="30">
        <v>0</v>
      </c>
      <c r="J13" s="30">
        <v>0</v>
      </c>
      <c r="K13" s="30">
        <v>0</v>
      </c>
      <c r="L13" s="30">
        <v>0</v>
      </c>
      <c r="M13" s="30">
        <v>0</v>
      </c>
      <c r="N13" s="30">
        <v>0</v>
      </c>
      <c r="O13" s="30">
        <v>0</v>
      </c>
      <c r="P13" s="30">
        <v>0</v>
      </c>
      <c r="Q13" s="30">
        <v>0</v>
      </c>
    </row>
    <row r="14" spans="1:17" ht="13.5" thickBot="1" x14ac:dyDescent="0.25">
      <c r="A14" s="106" t="s">
        <v>68</v>
      </c>
      <c r="B14" s="2">
        <f t="shared" si="0"/>
        <v>0</v>
      </c>
      <c r="C14" s="2">
        <f t="shared" si="1"/>
        <v>0</v>
      </c>
      <c r="D14" s="2">
        <f t="shared" si="2"/>
        <v>11</v>
      </c>
      <c r="E14" s="61">
        <f t="shared" si="3"/>
        <v>11</v>
      </c>
      <c r="F14" s="30">
        <v>0</v>
      </c>
      <c r="G14" s="30">
        <v>0</v>
      </c>
      <c r="H14" s="30">
        <v>0</v>
      </c>
      <c r="I14" s="30">
        <v>0</v>
      </c>
      <c r="J14" s="30">
        <v>0</v>
      </c>
      <c r="K14" s="65"/>
      <c r="L14" s="30">
        <v>0</v>
      </c>
      <c r="M14" s="30">
        <v>0</v>
      </c>
      <c r="N14" s="30">
        <v>0</v>
      </c>
      <c r="O14" s="30">
        <v>0</v>
      </c>
      <c r="P14" s="30">
        <v>0</v>
      </c>
      <c r="Q14" s="30">
        <v>0</v>
      </c>
    </row>
    <row r="15" spans="1:17" x14ac:dyDescent="0.2">
      <c r="A15" s="106" t="s">
        <v>70</v>
      </c>
      <c r="B15" s="2">
        <f t="shared" si="0"/>
        <v>0</v>
      </c>
      <c r="C15" s="2">
        <f t="shared" si="1"/>
        <v>0</v>
      </c>
      <c r="D15" s="2">
        <f t="shared" si="2"/>
        <v>12</v>
      </c>
      <c r="E15" s="61">
        <f>SUM(B15:D15)</f>
        <v>12</v>
      </c>
      <c r="F15" s="30">
        <v>0</v>
      </c>
      <c r="G15" s="30">
        <v>0</v>
      </c>
      <c r="H15" s="30">
        <v>0</v>
      </c>
      <c r="I15" s="30">
        <v>0</v>
      </c>
      <c r="J15" s="30">
        <v>0</v>
      </c>
      <c r="K15" s="30">
        <v>0</v>
      </c>
      <c r="L15" s="30">
        <v>0</v>
      </c>
      <c r="M15" s="30">
        <v>0</v>
      </c>
      <c r="N15" s="30">
        <v>0</v>
      </c>
      <c r="O15" s="30">
        <v>0</v>
      </c>
      <c r="P15" s="30">
        <v>0</v>
      </c>
      <c r="Q15" s="30">
        <v>0</v>
      </c>
    </row>
    <row r="16" spans="1:17" x14ac:dyDescent="0.2">
      <c r="A16" s="32" t="s">
        <v>36</v>
      </c>
      <c r="B16" s="2"/>
      <c r="C16" s="2"/>
      <c r="D16" s="2"/>
      <c r="E16" s="61"/>
      <c r="F16" s="30">
        <v>0</v>
      </c>
      <c r="G16" s="30">
        <v>0</v>
      </c>
      <c r="H16" s="30">
        <v>0</v>
      </c>
      <c r="I16" s="30">
        <v>0</v>
      </c>
      <c r="J16" s="30">
        <v>0</v>
      </c>
      <c r="K16" s="30">
        <v>0</v>
      </c>
      <c r="L16" s="30">
        <v>0</v>
      </c>
      <c r="M16" s="30">
        <v>0</v>
      </c>
      <c r="N16" s="30">
        <v>0</v>
      </c>
      <c r="O16" s="30">
        <v>0</v>
      </c>
      <c r="P16" s="30">
        <v>0</v>
      </c>
      <c r="Q16" s="30">
        <v>0</v>
      </c>
    </row>
    <row r="17" spans="1:3" x14ac:dyDescent="0.2">
      <c r="A17" s="1"/>
    </row>
    <row r="18" spans="1:3" ht="13.5" thickBot="1" x14ac:dyDescent="0.25">
      <c r="A18" s="48" t="s">
        <v>24</v>
      </c>
    </row>
    <row r="19" spans="1:3" ht="13.5" thickBot="1" x14ac:dyDescent="0.25">
      <c r="A19" s="52"/>
      <c r="B19" s="111" t="s">
        <v>34</v>
      </c>
      <c r="C19" s="53"/>
    </row>
    <row r="20" spans="1:3" ht="13.5" thickBot="1" x14ac:dyDescent="0.25">
      <c r="A20" s="49"/>
      <c r="C20" s="50"/>
    </row>
    <row r="21" spans="1:3" ht="13.5" thickBot="1" x14ac:dyDescent="0.25">
      <c r="A21" s="54"/>
      <c r="B21" s="111" t="s">
        <v>32</v>
      </c>
      <c r="C21" s="53"/>
    </row>
    <row r="22" spans="1:3" ht="13.5" thickBot="1" x14ac:dyDescent="0.25">
      <c r="A22" s="49"/>
      <c r="C22" s="50"/>
    </row>
    <row r="23" spans="1:3" ht="13.5" thickBot="1" x14ac:dyDescent="0.25">
      <c r="A23" s="55"/>
      <c r="B23" s="111" t="s">
        <v>33</v>
      </c>
      <c r="C23" s="53"/>
    </row>
    <row r="24" spans="1:3" ht="13.5" thickBot="1" x14ac:dyDescent="0.25">
      <c r="A24" s="56"/>
      <c r="C24" s="50"/>
    </row>
    <row r="25" spans="1:3" ht="43.5" customHeight="1" thickBot="1" x14ac:dyDescent="0.25">
      <c r="A25" s="63"/>
      <c r="B25" s="155" t="s">
        <v>35</v>
      </c>
      <c r="C25" s="154"/>
    </row>
    <row r="26" spans="1:3" ht="13.5" thickBot="1" x14ac:dyDescent="0.25">
      <c r="A26" s="49"/>
      <c r="C26" s="50"/>
    </row>
    <row r="27" spans="1:3" ht="60" customHeight="1" thickBot="1" x14ac:dyDescent="0.25">
      <c r="A27" s="65"/>
      <c r="B27" s="155" t="s">
        <v>65</v>
      </c>
      <c r="C27" s="154"/>
    </row>
  </sheetData>
  <mergeCells count="2">
    <mergeCell ref="B25:C25"/>
    <mergeCell ref="B27:C27"/>
  </mergeCells>
  <conditionalFormatting sqref="A27 A25">
    <cfRule type="cellIs" dxfId="236" priority="181" stopIfTrue="1" operator="equal">
      <formula>"n/a"</formula>
    </cfRule>
    <cfRule type="cellIs" dxfId="235" priority="182" stopIfTrue="1" operator="equal">
      <formula>0</formula>
    </cfRule>
    <cfRule type="cellIs" dxfId="234" priority="183" stopIfTrue="1" operator="lessThan">
      <formula>0</formula>
    </cfRule>
  </conditionalFormatting>
  <conditionalFormatting sqref="F6:F9">
    <cfRule type="cellIs" dxfId="233" priority="178" stopIfTrue="1" operator="equal">
      <formula>"n/a"</formula>
    </cfRule>
    <cfRule type="cellIs" dxfId="232" priority="179" stopIfTrue="1" operator="equal">
      <formula>0</formula>
    </cfRule>
    <cfRule type="cellIs" dxfId="231" priority="180" stopIfTrue="1" operator="lessThan">
      <formula>0</formula>
    </cfRule>
  </conditionalFormatting>
  <conditionalFormatting sqref="F10:F12 F14:F16">
    <cfRule type="cellIs" dxfId="230" priority="175" stopIfTrue="1" operator="equal">
      <formula>"n/a"</formula>
    </cfRule>
    <cfRule type="cellIs" dxfId="229" priority="176" stopIfTrue="1" operator="equal">
      <formula>0</formula>
    </cfRule>
    <cfRule type="cellIs" dxfId="228" priority="177" stopIfTrue="1" operator="lessThan">
      <formula>0</formula>
    </cfRule>
  </conditionalFormatting>
  <conditionalFormatting sqref="G6:G12 G14:G16 H6:K6 H8:K13 H16:K16 H14:J15 K15">
    <cfRule type="cellIs" dxfId="227" priority="76" stopIfTrue="1" operator="equal">
      <formula>"n/a"</formula>
    </cfRule>
    <cfRule type="cellIs" dxfId="226" priority="77" stopIfTrue="1" operator="equal">
      <formula>0</formula>
    </cfRule>
    <cfRule type="cellIs" dxfId="225" priority="78" stopIfTrue="1" operator="lessThan">
      <formula>0</formula>
    </cfRule>
  </conditionalFormatting>
  <conditionalFormatting sqref="F13">
    <cfRule type="cellIs" dxfId="224" priority="73" stopIfTrue="1" operator="equal">
      <formula>"n/a"</formula>
    </cfRule>
    <cfRule type="cellIs" dxfId="223" priority="74" stopIfTrue="1" operator="equal">
      <formula>0</formula>
    </cfRule>
    <cfRule type="cellIs" dxfId="222" priority="75" stopIfTrue="1" operator="lessThan">
      <formula>0</formula>
    </cfRule>
  </conditionalFormatting>
  <conditionalFormatting sqref="G13">
    <cfRule type="cellIs" dxfId="221" priority="70" stopIfTrue="1" operator="equal">
      <formula>"n/a"</formula>
    </cfRule>
    <cfRule type="cellIs" dxfId="220" priority="71" stopIfTrue="1" operator="equal">
      <formula>0</formula>
    </cfRule>
    <cfRule type="cellIs" dxfId="219" priority="72" stopIfTrue="1" operator="lessThan">
      <formula>0</formula>
    </cfRule>
  </conditionalFormatting>
  <conditionalFormatting sqref="H7:K7">
    <cfRule type="cellIs" dxfId="218" priority="67" stopIfTrue="1" operator="equal">
      <formula>"n/a"</formula>
    </cfRule>
    <cfRule type="cellIs" dxfId="217" priority="68" stopIfTrue="1" operator="equal">
      <formula>0</formula>
    </cfRule>
    <cfRule type="cellIs" dxfId="216" priority="69" stopIfTrue="1" operator="lessThan">
      <formula>0</formula>
    </cfRule>
  </conditionalFormatting>
  <conditionalFormatting sqref="K14">
    <cfRule type="cellIs" dxfId="215" priority="64" stopIfTrue="1" operator="equal">
      <formula>"n/a"</formula>
    </cfRule>
    <cfRule type="cellIs" dxfId="214" priority="65" stopIfTrue="1" operator="equal">
      <formula>0</formula>
    </cfRule>
    <cfRule type="cellIs" dxfId="213" priority="66" stopIfTrue="1" operator="lessThan">
      <formula>0</formula>
    </cfRule>
  </conditionalFormatting>
  <conditionalFormatting sqref="L6 L8:L10 L15:L16 L12:L13">
    <cfRule type="cellIs" dxfId="212" priority="61" stopIfTrue="1" operator="equal">
      <formula>"n/a"</formula>
    </cfRule>
    <cfRule type="cellIs" dxfId="211" priority="62" stopIfTrue="1" operator="equal">
      <formula>0</formula>
    </cfRule>
    <cfRule type="cellIs" dxfId="210" priority="63" stopIfTrue="1" operator="lessThan">
      <formula>0</formula>
    </cfRule>
  </conditionalFormatting>
  <conditionalFormatting sqref="L7">
    <cfRule type="cellIs" dxfId="209" priority="58" stopIfTrue="1" operator="equal">
      <formula>"n/a"</formula>
    </cfRule>
    <cfRule type="cellIs" dxfId="208" priority="59" stopIfTrue="1" operator="equal">
      <formula>0</formula>
    </cfRule>
    <cfRule type="cellIs" dxfId="207" priority="60" stopIfTrue="1" operator="lessThan">
      <formula>0</formula>
    </cfRule>
  </conditionalFormatting>
  <conditionalFormatting sqref="L11">
    <cfRule type="cellIs" dxfId="206" priority="52" stopIfTrue="1" operator="equal">
      <formula>"n/a"</formula>
    </cfRule>
    <cfRule type="cellIs" dxfId="205" priority="53" stopIfTrue="1" operator="equal">
      <formula>0</formula>
    </cfRule>
    <cfRule type="cellIs" dxfId="204" priority="54" stopIfTrue="1" operator="lessThan">
      <formula>0</formula>
    </cfRule>
  </conditionalFormatting>
  <conditionalFormatting sqref="L14">
    <cfRule type="cellIs" dxfId="203" priority="49" stopIfTrue="1" operator="equal">
      <formula>"n/a"</formula>
    </cfRule>
    <cfRule type="cellIs" dxfId="202" priority="50" stopIfTrue="1" operator="equal">
      <formula>0</formula>
    </cfRule>
    <cfRule type="cellIs" dxfId="201" priority="51" stopIfTrue="1" operator="lessThan">
      <formula>0</formula>
    </cfRule>
  </conditionalFormatting>
  <conditionalFormatting sqref="M6 M8:M10 M15:M16 M12:M13">
    <cfRule type="cellIs" dxfId="200" priority="46" stopIfTrue="1" operator="equal">
      <formula>"n/a"</formula>
    </cfRule>
    <cfRule type="cellIs" dxfId="199" priority="47" stopIfTrue="1" operator="equal">
      <formula>0</formula>
    </cfRule>
    <cfRule type="cellIs" dxfId="198" priority="48" stopIfTrue="1" operator="lessThan">
      <formula>0</formula>
    </cfRule>
  </conditionalFormatting>
  <conditionalFormatting sqref="M7">
    <cfRule type="cellIs" dxfId="197" priority="43" stopIfTrue="1" operator="equal">
      <formula>"n/a"</formula>
    </cfRule>
    <cfRule type="cellIs" dxfId="196" priority="44" stopIfTrue="1" operator="equal">
      <formula>0</formula>
    </cfRule>
    <cfRule type="cellIs" dxfId="195" priority="45" stopIfTrue="1" operator="lessThan">
      <formula>0</formula>
    </cfRule>
  </conditionalFormatting>
  <conditionalFormatting sqref="M11">
    <cfRule type="cellIs" dxfId="194" priority="40" stopIfTrue="1" operator="equal">
      <formula>"n/a"</formula>
    </cfRule>
    <cfRule type="cellIs" dxfId="193" priority="41" stopIfTrue="1" operator="equal">
      <formula>0</formula>
    </cfRule>
    <cfRule type="cellIs" dxfId="192" priority="42" stopIfTrue="1" operator="lessThan">
      <formula>0</formula>
    </cfRule>
  </conditionalFormatting>
  <conditionalFormatting sqref="M14">
    <cfRule type="cellIs" dxfId="191" priority="37" stopIfTrue="1" operator="equal">
      <formula>"n/a"</formula>
    </cfRule>
    <cfRule type="cellIs" dxfId="190" priority="38" stopIfTrue="1" operator="equal">
      <formula>0</formula>
    </cfRule>
    <cfRule type="cellIs" dxfId="189" priority="39" stopIfTrue="1" operator="lessThan">
      <formula>0</formula>
    </cfRule>
  </conditionalFormatting>
  <conditionalFormatting sqref="N6 N8:N16">
    <cfRule type="cellIs" dxfId="188" priority="34" stopIfTrue="1" operator="equal">
      <formula>"n/a"</formula>
    </cfRule>
    <cfRule type="cellIs" dxfId="187" priority="35" stopIfTrue="1" operator="equal">
      <formula>0</formula>
    </cfRule>
    <cfRule type="cellIs" dxfId="186" priority="36" stopIfTrue="1" operator="lessThan">
      <formula>0</formula>
    </cfRule>
  </conditionalFormatting>
  <conditionalFormatting sqref="N7">
    <cfRule type="cellIs" dxfId="185" priority="31" stopIfTrue="1" operator="equal">
      <formula>"n/a"</formula>
    </cfRule>
    <cfRule type="cellIs" dxfId="184" priority="32" stopIfTrue="1" operator="equal">
      <formula>0</formula>
    </cfRule>
    <cfRule type="cellIs" dxfId="183" priority="33" stopIfTrue="1" operator="lessThan">
      <formula>0</formula>
    </cfRule>
  </conditionalFormatting>
  <conditionalFormatting sqref="O6 O8:O10 O13:O16">
    <cfRule type="cellIs" dxfId="182" priority="28" stopIfTrue="1" operator="equal">
      <formula>"n/a"</formula>
    </cfRule>
    <cfRule type="cellIs" dxfId="181" priority="29" stopIfTrue="1" operator="equal">
      <formula>0</formula>
    </cfRule>
    <cfRule type="cellIs" dxfId="180" priority="30" stopIfTrue="1" operator="lessThan">
      <formula>0</formula>
    </cfRule>
  </conditionalFormatting>
  <conditionalFormatting sqref="O7">
    <cfRule type="cellIs" dxfId="179" priority="25" stopIfTrue="1" operator="equal">
      <formula>"n/a"</formula>
    </cfRule>
    <cfRule type="cellIs" dxfId="178" priority="26" stopIfTrue="1" operator="equal">
      <formula>0</formula>
    </cfRule>
    <cfRule type="cellIs" dxfId="177" priority="27" stopIfTrue="1" operator="lessThan">
      <formula>0</formula>
    </cfRule>
  </conditionalFormatting>
  <conditionalFormatting sqref="O11">
    <cfRule type="cellIs" dxfId="176" priority="22" stopIfTrue="1" operator="equal">
      <formula>"n/a"</formula>
    </cfRule>
    <cfRule type="cellIs" dxfId="175" priority="23" stopIfTrue="1" operator="equal">
      <formula>0</formula>
    </cfRule>
    <cfRule type="cellIs" dxfId="174" priority="24" stopIfTrue="1" operator="lessThan">
      <formula>0</formula>
    </cfRule>
  </conditionalFormatting>
  <conditionalFormatting sqref="O12">
    <cfRule type="cellIs" dxfId="173" priority="19" stopIfTrue="1" operator="equal">
      <formula>"n/a"</formula>
    </cfRule>
    <cfRule type="cellIs" dxfId="172" priority="20" stopIfTrue="1" operator="equal">
      <formula>0</formula>
    </cfRule>
    <cfRule type="cellIs" dxfId="171" priority="21" stopIfTrue="1" operator="lessThan">
      <formula>0</formula>
    </cfRule>
  </conditionalFormatting>
  <conditionalFormatting sqref="P6 P8:P16">
    <cfRule type="cellIs" dxfId="170" priority="16" stopIfTrue="1" operator="equal">
      <formula>"n/a"</formula>
    </cfRule>
    <cfRule type="cellIs" dxfId="169" priority="17" stopIfTrue="1" operator="equal">
      <formula>0</formula>
    </cfRule>
    <cfRule type="cellIs" dxfId="168" priority="18" stopIfTrue="1" operator="lessThan">
      <formula>0</formula>
    </cfRule>
  </conditionalFormatting>
  <conditionalFormatting sqref="P7">
    <cfRule type="cellIs" dxfId="167" priority="13" stopIfTrue="1" operator="equal">
      <formula>"n/a"</formula>
    </cfRule>
    <cfRule type="cellIs" dxfId="166" priority="14" stopIfTrue="1" operator="equal">
      <formula>0</formula>
    </cfRule>
    <cfRule type="cellIs" dxfId="165" priority="15" stopIfTrue="1" operator="lessThan">
      <formula>0</formula>
    </cfRule>
  </conditionalFormatting>
  <conditionalFormatting sqref="Q6 Q8:Q10 Q15:Q16 Q12:Q13">
    <cfRule type="cellIs" dxfId="164" priority="10" stopIfTrue="1" operator="equal">
      <formula>"n/a"</formula>
    </cfRule>
    <cfRule type="cellIs" dxfId="163" priority="11" stopIfTrue="1" operator="equal">
      <formula>0</formula>
    </cfRule>
    <cfRule type="cellIs" dxfId="162" priority="12" stopIfTrue="1" operator="lessThan">
      <formula>0</formula>
    </cfRule>
  </conditionalFormatting>
  <conditionalFormatting sqref="Q7">
    <cfRule type="cellIs" dxfId="161" priority="7" stopIfTrue="1" operator="equal">
      <formula>"n/a"</formula>
    </cfRule>
    <cfRule type="cellIs" dxfId="160" priority="8" stopIfTrue="1" operator="equal">
      <formula>0</formula>
    </cfRule>
    <cfRule type="cellIs" dxfId="159" priority="9" stopIfTrue="1" operator="lessThan">
      <formula>0</formula>
    </cfRule>
  </conditionalFormatting>
  <conditionalFormatting sqref="Q11">
    <cfRule type="cellIs" dxfId="158" priority="4" stopIfTrue="1" operator="equal">
      <formula>"n/a"</formula>
    </cfRule>
    <cfRule type="cellIs" dxfId="157" priority="5" stopIfTrue="1" operator="equal">
      <formula>0</formula>
    </cfRule>
    <cfRule type="cellIs" dxfId="156" priority="6" stopIfTrue="1" operator="lessThan">
      <formula>0</formula>
    </cfRule>
  </conditionalFormatting>
  <conditionalFormatting sqref="Q14">
    <cfRule type="cellIs" dxfId="155" priority="1" stopIfTrue="1" operator="equal">
      <formula>"n/a"</formula>
    </cfRule>
    <cfRule type="cellIs" dxfId="154" priority="2" stopIfTrue="1" operator="equal">
      <formula>0</formula>
    </cfRule>
    <cfRule type="cellIs" dxfId="153" priority="3" stopIfTrue="1" operator="lessThan">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pageSetUpPr fitToPage="1"/>
  </sheetPr>
  <dimension ref="A1:GP853"/>
  <sheetViews>
    <sheetView zoomScaleNormal="100" workbookViewId="0">
      <pane xSplit="5" ySplit="5" topLeftCell="F6" activePane="bottomRight" state="frozen"/>
      <selection pane="topRight" activeCell="F1" sqref="F1"/>
      <selection pane="bottomLeft" activeCell="A5" sqref="A5"/>
      <selection pane="bottomRight" activeCell="A5" sqref="A5:XFD35"/>
    </sheetView>
  </sheetViews>
  <sheetFormatPr defaultColWidth="11.7109375" defaultRowHeight="12.75" x14ac:dyDescent="0.2"/>
  <cols>
    <col min="1" max="1" width="42.7109375" customWidth="1"/>
    <col min="2" max="5" width="17.140625" customWidth="1"/>
    <col min="6" max="42" width="11.7109375" style="6" customWidth="1"/>
    <col min="43" max="43" width="15.42578125" style="6" customWidth="1"/>
    <col min="44" max="76" width="11.7109375" style="6" customWidth="1"/>
    <col min="77" max="83" width="11.7109375" customWidth="1"/>
    <col min="84" max="84" width="11.7109375" style="103" customWidth="1"/>
    <col min="85" max="156" width="11.7109375" customWidth="1"/>
  </cols>
  <sheetData>
    <row r="1" spans="1:5" ht="63" x14ac:dyDescent="0.25">
      <c r="A1" s="5" t="s">
        <v>54</v>
      </c>
      <c r="C1" s="4"/>
      <c r="D1" s="4"/>
      <c r="E1" s="4"/>
    </row>
    <row r="2" spans="1:5" ht="12.75" customHeight="1" x14ac:dyDescent="0.2">
      <c r="A2" s="98" t="s">
        <v>63</v>
      </c>
      <c r="B2" s="14" t="s">
        <v>13</v>
      </c>
      <c r="C2" s="18" t="s">
        <v>15</v>
      </c>
      <c r="D2" s="12" t="s">
        <v>15</v>
      </c>
      <c r="E2" s="27" t="s">
        <v>18</v>
      </c>
    </row>
    <row r="3" spans="1:5" ht="12.75" customHeight="1" x14ac:dyDescent="0.2">
      <c r="A3" s="7"/>
      <c r="B3" s="15" t="s">
        <v>14</v>
      </c>
      <c r="C3" s="19" t="s">
        <v>78</v>
      </c>
      <c r="D3" s="11" t="s">
        <v>17</v>
      </c>
      <c r="E3" s="17" t="s">
        <v>19</v>
      </c>
    </row>
    <row r="4" spans="1:5" ht="12.75" customHeight="1" x14ac:dyDescent="0.2">
      <c r="A4" s="7"/>
    </row>
    <row r="36" spans="1:175" x14ac:dyDescent="0.2">
      <c r="A36" s="125"/>
      <c r="C36" s="8"/>
      <c r="D36" s="8"/>
      <c r="E36" s="8"/>
      <c r="BS36" s="100"/>
      <c r="BT36" s="100"/>
      <c r="BU36" s="100"/>
      <c r="BV36" s="100"/>
      <c r="BW36" s="100"/>
      <c r="BX36" s="100"/>
      <c r="BY36" s="100"/>
      <c r="BZ36" s="100"/>
      <c r="CA36" s="100"/>
      <c r="CB36" s="100"/>
      <c r="CC36" s="100"/>
      <c r="CD36" s="100"/>
      <c r="CE36" s="100"/>
      <c r="CF36" s="100"/>
      <c r="CG36" s="100"/>
      <c r="CH36" s="100"/>
      <c r="CI36" s="100"/>
      <c r="CJ36" s="100"/>
      <c r="CK36" s="100"/>
      <c r="CL36" s="100"/>
      <c r="CM36" s="100"/>
      <c r="CN36" s="100"/>
      <c r="CO36" s="100"/>
      <c r="CP36" s="100"/>
      <c r="CQ36" s="100"/>
      <c r="CR36" s="100"/>
      <c r="DC36" s="1"/>
    </row>
    <row r="37" spans="1:175" s="33" customFormat="1" x14ac:dyDescent="0.2">
      <c r="A37" s="32" t="s">
        <v>36</v>
      </c>
      <c r="B37" s="32"/>
      <c r="C37" s="32"/>
      <c r="D37" s="32"/>
      <c r="E37" s="32"/>
      <c r="F37" s="60">
        <f>'2005.10-2005.12'!F20</f>
        <v>0</v>
      </c>
      <c r="G37" s="60">
        <f>'2005.10-2005.12'!G20</f>
        <v>0</v>
      </c>
      <c r="H37" s="60">
        <f>'2005.10-2005.12'!H20</f>
        <v>0</v>
      </c>
      <c r="I37" s="60">
        <f>'2006'!F20</f>
        <v>0</v>
      </c>
      <c r="J37" s="60">
        <f>'2006'!G20</f>
        <v>0</v>
      </c>
      <c r="K37" s="60">
        <f>'2006'!H20</f>
        <v>0</v>
      </c>
      <c r="L37" s="60">
        <f>'2006'!I20</f>
        <v>0</v>
      </c>
      <c r="M37" s="60">
        <f>'2006'!J20</f>
        <v>0</v>
      </c>
      <c r="N37" s="60">
        <f>'2006'!K20</f>
        <v>2.5000000000000001E-3</v>
      </c>
      <c r="O37" s="60">
        <f>'2006'!L20</f>
        <v>5.0000000000000001E-3</v>
      </c>
      <c r="P37" s="60">
        <f>'2006'!M20</f>
        <v>5.0000000000000001E-3</v>
      </c>
      <c r="Q37" s="60">
        <f>'2006'!N20</f>
        <v>5.0000000000000001E-3</v>
      </c>
      <c r="R37" s="60">
        <v>2.5000000000000001E-3</v>
      </c>
      <c r="S37" s="60">
        <f>'2006'!P20</f>
        <v>0</v>
      </c>
      <c r="T37" s="60">
        <f>'2006'!Q20</f>
        <v>0</v>
      </c>
      <c r="U37" s="60">
        <f>'2007'!F23</f>
        <v>0</v>
      </c>
      <c r="V37" s="60">
        <f>'2007'!G23</f>
        <v>0</v>
      </c>
      <c r="W37" s="60">
        <f>'2007'!H23</f>
        <v>0</v>
      </c>
      <c r="X37" s="60">
        <f>'2007'!I23</f>
        <v>0</v>
      </c>
      <c r="Y37" s="60">
        <f>'2007'!J23</f>
        <v>0</v>
      </c>
      <c r="Z37" s="60">
        <f>'2007'!K23</f>
        <v>-2.5000000000000001E-3</v>
      </c>
      <c r="AA37" s="60">
        <f>'2007'!L23</f>
        <v>0</v>
      </c>
      <c r="AB37" s="60">
        <f>'2007'!M23</f>
        <v>0</v>
      </c>
      <c r="AC37" s="60">
        <f>'2007'!N23</f>
        <v>-2.5000000000000001E-3</v>
      </c>
      <c r="AD37" s="60">
        <f>'2007'!O23</f>
        <v>0</v>
      </c>
      <c r="AE37" s="60">
        <f>'2007'!P23</f>
        <v>0</v>
      </c>
      <c r="AF37" s="60">
        <f>'2007'!Q23</f>
        <v>0</v>
      </c>
      <c r="AG37" s="60">
        <f>'2008'!F19</f>
        <v>0</v>
      </c>
      <c r="AH37" s="60">
        <f>'2008'!G19</f>
        <v>0</v>
      </c>
      <c r="AI37" s="60">
        <f>'2008'!H19</f>
        <v>5.0000000000000001E-3</v>
      </c>
      <c r="AJ37" s="60">
        <f>'2008'!I19</f>
        <v>2.5000000000000001E-3</v>
      </c>
      <c r="AK37" s="60">
        <f>'2008'!J19</f>
        <v>2.5000000000000001E-3</v>
      </c>
      <c r="AL37" s="60">
        <f>'2008'!K19</f>
        <v>0</v>
      </c>
      <c r="AM37" s="60">
        <f>'2008'!L19</f>
        <v>0</v>
      </c>
      <c r="AN37" s="60">
        <f>'2008'!M19</f>
        <v>0</v>
      </c>
      <c r="AO37" s="60">
        <f>'2008'!N19</f>
        <v>0</v>
      </c>
      <c r="AP37" s="60">
        <f>'2008'!O19</f>
        <v>0</v>
      </c>
      <c r="AQ37" s="60">
        <f>'2008'!P19</f>
        <v>0.03</v>
      </c>
      <c r="AR37" s="60">
        <f>'2008'!Q19</f>
        <v>-5.0000000000000001E-3</v>
      </c>
      <c r="AS37" s="60">
        <f>'2008'!R19</f>
        <v>-5.0000000000000001E-3</v>
      </c>
      <c r="AT37" s="60">
        <f>'2008'!S19</f>
        <v>-5.0000000000000001E-3</v>
      </c>
      <c r="AU37" s="92">
        <f>'2009'!F18</f>
        <v>-5.0000000000000001E-3</v>
      </c>
      <c r="AV37" s="92">
        <f>'2009'!G18</f>
        <v>0</v>
      </c>
      <c r="AW37" s="92">
        <f>'2009'!H18</f>
        <v>0</v>
      </c>
      <c r="AX37" s="92">
        <f>'2009'!I18</f>
        <v>0</v>
      </c>
      <c r="AY37" s="92">
        <f>'2009'!J18</f>
        <v>0</v>
      </c>
      <c r="AZ37" s="92">
        <f>'2009'!K18</f>
        <v>0</v>
      </c>
      <c r="BA37" s="92">
        <f>'2009'!L18</f>
        <v>-0.01</v>
      </c>
      <c r="BB37" s="92">
        <f>'2009'!M18</f>
        <v>-5.0000000000000001E-3</v>
      </c>
      <c r="BC37" s="92">
        <f>'2009'!N18</f>
        <v>-5.0000000000000001E-3</v>
      </c>
      <c r="BD37" s="92">
        <f>'2009'!O18</f>
        <v>-5.0000000000000001E-3</v>
      </c>
      <c r="BE37" s="92">
        <f>'2009'!P18</f>
        <v>-5.0000000000000001E-3</v>
      </c>
      <c r="BF37" s="92">
        <f>'2009'!Q18</f>
        <v>-2.5000000000000001E-3</v>
      </c>
      <c r="BG37" s="62">
        <f>'2010'!F16</f>
        <v>-2.5000000000000001E-3</v>
      </c>
      <c r="BH37" s="62">
        <f>'2010'!G16</f>
        <v>-2.5000000000000001E-3</v>
      </c>
      <c r="BI37" s="62">
        <f>'2010'!H16</f>
        <v>-2.5000000000000001E-3</v>
      </c>
      <c r="BJ37" s="62">
        <f>'2010'!I16</f>
        <v>-2.5000000000000001E-3</v>
      </c>
      <c r="BK37" s="62">
        <f>'2010'!J16</f>
        <v>0</v>
      </c>
      <c r="BL37" s="62">
        <f>'2010'!K16</f>
        <v>0</v>
      </c>
      <c r="BM37" s="62">
        <f>'2010'!L16</f>
        <v>0</v>
      </c>
      <c r="BN37" s="62">
        <f>'2010'!M16</f>
        <v>0</v>
      </c>
      <c r="BO37" s="62">
        <f>'2010'!N16</f>
        <v>0</v>
      </c>
      <c r="BP37" s="62">
        <f>'2010'!O16</f>
        <v>0</v>
      </c>
      <c r="BQ37" s="62">
        <f>'2010'!P16</f>
        <v>2.5000000000000001E-3</v>
      </c>
      <c r="BR37" s="62">
        <f>'2010'!Q16</f>
        <v>2.5000000000000001E-3</v>
      </c>
      <c r="BS37" s="62">
        <f>'2011'!F18</f>
        <v>2.5000000000000001E-3</v>
      </c>
      <c r="BT37" s="62">
        <f>'2011'!G18</f>
        <v>0</v>
      </c>
      <c r="BU37" s="62">
        <f>'2011'!H18</f>
        <v>0</v>
      </c>
      <c r="BV37" s="62">
        <f>'2011'!I18</f>
        <v>0</v>
      </c>
      <c r="BW37" s="62">
        <f>'2011'!J18</f>
        <v>0</v>
      </c>
      <c r="BX37" s="62">
        <f>'2011'!K18</f>
        <v>0</v>
      </c>
      <c r="BY37" s="62">
        <f>'2011'!L18</f>
        <v>0</v>
      </c>
      <c r="BZ37" s="62">
        <f>'2011'!M18</f>
        <v>0</v>
      </c>
      <c r="CA37" s="62">
        <f>'2011'!N18</f>
        <v>0</v>
      </c>
      <c r="CB37" s="62">
        <f>'2011'!O18</f>
        <v>0</v>
      </c>
      <c r="CC37" s="62">
        <f>'2011'!P18</f>
        <v>5.0000000000000001E-3</v>
      </c>
      <c r="CD37" s="62">
        <f>'2011'!Q18</f>
        <v>5.0000000000000001E-3</v>
      </c>
      <c r="CE37" s="62">
        <f>'2012'!F14</f>
        <v>0</v>
      </c>
      <c r="CF37" s="62">
        <f>'2012'!G14</f>
        <v>0</v>
      </c>
      <c r="CG37" s="62">
        <f>'2012'!H14</f>
        <v>0</v>
      </c>
      <c r="CH37" s="62">
        <f>'2012'!I14</f>
        <v>0</v>
      </c>
      <c r="CI37" s="62">
        <f>'2012'!J14</f>
        <v>0</v>
      </c>
      <c r="CJ37" s="62">
        <f>'2012'!K14</f>
        <v>0</v>
      </c>
      <c r="CK37" s="62">
        <f>'2012'!L14</f>
        <v>0</v>
      </c>
      <c r="CL37" s="62">
        <f>'2012'!M14</f>
        <v>-2.5000000000000001E-3</v>
      </c>
      <c r="CM37" s="62">
        <f>'2012'!N14</f>
        <v>-2.5000000000000001E-3</v>
      </c>
      <c r="CN37" s="62">
        <f>'2012'!O14</f>
        <v>-2.5000000000000001E-3</v>
      </c>
      <c r="CO37" s="62">
        <f>'2012'!P14</f>
        <v>-2.5000000000000001E-3</v>
      </c>
      <c r="CP37" s="62">
        <f>'2012'!Q14</f>
        <v>-2.5000000000000001E-3</v>
      </c>
      <c r="CQ37" s="62">
        <f>'2013'!F18</f>
        <v>-2.5000000000000001E-3</v>
      </c>
      <c r="CR37" s="62">
        <f>'2013'!G18</f>
        <v>-2.5000000000000001E-3</v>
      </c>
      <c r="CS37" s="62">
        <f>'2013'!H18</f>
        <v>-2.5000000000000001E-3</v>
      </c>
      <c r="CT37" s="62">
        <f>'2013'!I18</f>
        <v>-2.5000000000000001E-3</v>
      </c>
      <c r="CU37" s="62">
        <f>'2013'!J18</f>
        <v>-2.5000000000000001E-3</v>
      </c>
      <c r="CV37" s="62">
        <f>'2013'!K18</f>
        <v>-2.5000000000000001E-3</v>
      </c>
      <c r="CW37" s="62">
        <f>'2013'!L18</f>
        <v>-2.5000000000000001E-3</v>
      </c>
      <c r="CX37" s="62">
        <f>'2013'!M18</f>
        <v>-2E-3</v>
      </c>
      <c r="CY37" s="62">
        <f>'2013'!N18</f>
        <v>-2E-3</v>
      </c>
      <c r="CZ37" s="62">
        <f>'2013'!O18</f>
        <v>-2E-3</v>
      </c>
      <c r="DA37" s="62">
        <f>'2013'!P18</f>
        <v>-2E-3</v>
      </c>
      <c r="DB37" s="102">
        <f>'2013'!Q18</f>
        <v>-2E-3</v>
      </c>
      <c r="DC37" s="133">
        <f>+'2014'!F15</f>
        <v>-1.5E-3</v>
      </c>
      <c r="DD37" s="133">
        <f>+'2014'!G15</f>
        <v>-1.5E-3</v>
      </c>
      <c r="DE37" s="133">
        <f>+'2014'!H15</f>
        <v>-1E-3</v>
      </c>
      <c r="DF37" s="133">
        <f>+'2014'!I15</f>
        <v>-1E-3</v>
      </c>
      <c r="DG37" s="133">
        <f>+'2014'!J15</f>
        <v>-1E-3</v>
      </c>
      <c r="DH37" s="133">
        <f>+'2014'!K15</f>
        <v>-1E-3</v>
      </c>
      <c r="DI37" s="133">
        <f>+'2014'!L15</f>
        <v>-2E-3</v>
      </c>
      <c r="DJ37" s="133">
        <f>+'2014'!M15</f>
        <v>0</v>
      </c>
      <c r="DK37" s="133">
        <f>+'2014'!N15</f>
        <v>0</v>
      </c>
      <c r="DL37" s="133">
        <f>+'2014'!O15</f>
        <v>0</v>
      </c>
      <c r="DM37" s="133">
        <f>+'2014'!P15</f>
        <v>0</v>
      </c>
      <c r="DN37" s="133">
        <f>+'2014'!Q15</f>
        <v>0</v>
      </c>
      <c r="DO37" s="133">
        <f>'2015'!F17</f>
        <v>0</v>
      </c>
      <c r="DP37" s="133">
        <f>'2015'!G17</f>
        <v>0</v>
      </c>
      <c r="DQ37" s="133">
        <f>'2015'!H17</f>
        <v>-1.5E-3</v>
      </c>
      <c r="DR37" s="133">
        <f>'2015'!I17</f>
        <v>-1.5E-3</v>
      </c>
      <c r="DS37" s="133">
        <f>'2015'!J17</f>
        <v>-1.5E-3</v>
      </c>
      <c r="DT37" s="133">
        <f>'2015'!K17</f>
        <v>-1.5E-3</v>
      </c>
      <c r="DU37" s="133">
        <f>'2015'!L17</f>
        <v>-1.5E-3</v>
      </c>
      <c r="DV37" s="133">
        <f>'2015'!M17</f>
        <v>0</v>
      </c>
      <c r="DW37" s="133">
        <f>'2015'!N17</f>
        <v>0</v>
      </c>
      <c r="DX37" s="133">
        <f>'2015'!O17</f>
        <v>0</v>
      </c>
      <c r="DY37" s="133">
        <f>'2015'!P17</f>
        <v>0</v>
      </c>
      <c r="DZ37" s="133">
        <f>'2015'!Q17</f>
        <v>0</v>
      </c>
      <c r="EA37" s="133">
        <f>'2015'!R17</f>
        <v>0</v>
      </c>
      <c r="EB37" s="133">
        <f>'2016'!G16</f>
        <v>0</v>
      </c>
      <c r="EC37" s="133">
        <f>'2016'!H16</f>
        <v>-1.5E-3</v>
      </c>
      <c r="ED37" s="133">
        <f>'2016'!I16</f>
        <v>-1.5E-3</v>
      </c>
      <c r="EE37" s="133">
        <f>'2016'!J16</f>
        <v>-1.5E-3</v>
      </c>
      <c r="EF37" s="133">
        <f>'2016'!K16</f>
        <v>0</v>
      </c>
      <c r="EG37" s="133">
        <f>'2016'!L16</f>
        <v>0</v>
      </c>
      <c r="EH37" s="133">
        <f>'2016'!M16</f>
        <v>0</v>
      </c>
      <c r="EI37" s="133">
        <f>'2016'!N16</f>
        <v>0</v>
      </c>
      <c r="EJ37" s="133">
        <f>'2016'!O16</f>
        <v>0</v>
      </c>
      <c r="EK37" s="133">
        <f>'2016'!P16</f>
        <v>0</v>
      </c>
      <c r="EL37" s="133">
        <f>'2016'!Q16</f>
        <v>0</v>
      </c>
      <c r="EM37" s="133">
        <f>'2017'!F16</f>
        <v>0</v>
      </c>
      <c r="EN37" s="133">
        <f>'2017'!G16</f>
        <v>0</v>
      </c>
      <c r="EO37" s="133">
        <f>'2017'!H16</f>
        <v>0</v>
      </c>
      <c r="EP37" s="133">
        <f>'2017'!I16</f>
        <v>0</v>
      </c>
      <c r="EQ37" s="133">
        <f>'2017'!J16</f>
        <v>0</v>
      </c>
      <c r="ER37" s="133">
        <f>'2017'!K16</f>
        <v>0</v>
      </c>
      <c r="ES37" s="133">
        <f>'2017'!L16</f>
        <v>0</v>
      </c>
      <c r="ET37" s="133">
        <f>'2017'!M16</f>
        <v>0</v>
      </c>
      <c r="EU37" s="133">
        <f>'2017'!N16</f>
        <v>0</v>
      </c>
      <c r="EV37" s="133">
        <f>'2017'!O16</f>
        <v>0</v>
      </c>
      <c r="EW37" s="133">
        <f>'2017'!P16</f>
        <v>0</v>
      </c>
      <c r="EX37" s="133">
        <f>'2017'!Q16</f>
        <v>0</v>
      </c>
      <c r="EY37" s="133">
        <f>'2018'!F15</f>
        <v>0</v>
      </c>
      <c r="EZ37" s="133">
        <f>'2018'!G15</f>
        <v>0</v>
      </c>
      <c r="FA37" s="133">
        <f>'2018'!H15</f>
        <v>0</v>
      </c>
      <c r="FB37" s="133">
        <f>'2018'!I15</f>
        <v>0</v>
      </c>
      <c r="FC37" s="133">
        <f>'2018'!J15</f>
        <v>0</v>
      </c>
      <c r="FD37" s="133">
        <f>'2018'!K15</f>
        <v>0</v>
      </c>
      <c r="FE37" s="133">
        <f>'2018'!L15</f>
        <v>0</v>
      </c>
      <c r="FF37" s="133">
        <f>'2018'!M15</f>
        <v>0</v>
      </c>
      <c r="FG37" s="133">
        <f>'2018'!N15</f>
        <v>0</v>
      </c>
      <c r="FH37" s="133">
        <f>'2018'!O15</f>
        <v>0</v>
      </c>
      <c r="FI37" s="133">
        <f>'2018'!P15</f>
        <v>0</v>
      </c>
      <c r="FJ37" s="133">
        <f>'2018'!Q15</f>
        <v>0</v>
      </c>
      <c r="FK37" s="133">
        <f>'2019'!F16</f>
        <v>0</v>
      </c>
      <c r="FL37" s="133">
        <f>'2019'!G16</f>
        <v>0</v>
      </c>
      <c r="FM37" s="133">
        <f>'2019'!H16</f>
        <v>0</v>
      </c>
      <c r="FN37" s="133">
        <f>'2019'!I16</f>
        <v>0</v>
      </c>
      <c r="FO37" s="133">
        <f>'2019'!J16</f>
        <v>0</v>
      </c>
      <c r="FP37" s="133">
        <f>'2019'!K16</f>
        <v>0</v>
      </c>
      <c r="FQ37" s="133">
        <f>'2019'!L16</f>
        <v>0</v>
      </c>
      <c r="FR37" s="133">
        <f>'2019'!M16</f>
        <v>0</v>
      </c>
      <c r="FS37" s="133">
        <f>'2019'!N16</f>
        <v>0</v>
      </c>
    </row>
    <row r="38" spans="1:175" s="33" customFormat="1" x14ac:dyDescent="0.2">
      <c r="A38" s="32" t="s">
        <v>57</v>
      </c>
      <c r="B38" s="32"/>
      <c r="C38" s="32"/>
      <c r="D38" s="32"/>
      <c r="E38" s="32"/>
      <c r="F38" s="60">
        <v>0.06</v>
      </c>
      <c r="G38" s="60">
        <v>0.06</v>
      </c>
      <c r="H38" s="60">
        <v>0.06</v>
      </c>
      <c r="I38" s="60">
        <v>0.06</v>
      </c>
      <c r="J38" s="60">
        <v>0.06</v>
      </c>
      <c r="K38" s="60">
        <v>0.06</v>
      </c>
      <c r="L38" s="60">
        <v>0.06</v>
      </c>
      <c r="M38" s="60">
        <v>0.06</v>
      </c>
      <c r="N38" s="60">
        <v>6.25E-2</v>
      </c>
      <c r="O38" s="60">
        <v>6.7500000000000004E-2</v>
      </c>
      <c r="P38" s="60">
        <v>7.2500000000000009E-2</v>
      </c>
      <c r="Q38" s="60">
        <v>7.7499999999999999E-2</v>
      </c>
      <c r="R38" s="60">
        <v>0.08</v>
      </c>
      <c r="S38" s="60">
        <v>0.08</v>
      </c>
      <c r="T38" s="60">
        <v>0.08</v>
      </c>
      <c r="U38" s="60">
        <v>0.08</v>
      </c>
      <c r="V38" s="60">
        <v>0.08</v>
      </c>
      <c r="W38" s="60">
        <v>0.08</v>
      </c>
      <c r="X38" s="60">
        <v>0.08</v>
      </c>
      <c r="Y38" s="60">
        <v>0.08</v>
      </c>
      <c r="Z38" s="60">
        <v>7.7499999999999999E-2</v>
      </c>
      <c r="AA38" s="60">
        <v>7.7499999999999999E-2</v>
      </c>
      <c r="AB38" s="60">
        <v>7.7499999999999999E-2</v>
      </c>
      <c r="AC38" s="60">
        <v>7.4999999999999997E-2</v>
      </c>
      <c r="AD38" s="60">
        <v>7.4999999999999997E-2</v>
      </c>
      <c r="AE38" s="60">
        <v>7.4999999999999997E-2</v>
      </c>
      <c r="AF38" s="60">
        <v>7.4999999999999997E-2</v>
      </c>
      <c r="AG38" s="60">
        <v>7.4999999999999997E-2</v>
      </c>
      <c r="AH38" s="60">
        <v>7.4999999999999997E-2</v>
      </c>
      <c r="AI38" s="60">
        <v>0.08</v>
      </c>
      <c r="AJ38" s="60">
        <v>8.2500000000000004E-2</v>
      </c>
      <c r="AK38" s="60">
        <v>8.5000000000000006E-2</v>
      </c>
      <c r="AL38" s="60">
        <v>8.5000000000000006E-2</v>
      </c>
      <c r="AM38" s="60">
        <v>8.5000000000000006E-2</v>
      </c>
      <c r="AN38" s="60">
        <v>8.5000000000000006E-2</v>
      </c>
      <c r="AO38" s="60">
        <v>8.5000000000000006E-2</v>
      </c>
      <c r="AP38" s="60">
        <v>8.5000000000000006E-2</v>
      </c>
      <c r="AQ38" s="60">
        <v>0.115</v>
      </c>
      <c r="AR38" s="60">
        <v>0.11</v>
      </c>
      <c r="AS38" s="60">
        <v>0.105</v>
      </c>
      <c r="AT38" s="60">
        <v>9.9999999999999992E-2</v>
      </c>
      <c r="AU38" s="60">
        <v>9.5000000000000001E-2</v>
      </c>
      <c r="AV38" s="60">
        <v>9.5000000000000001E-2</v>
      </c>
      <c r="AW38" s="60">
        <v>9.5000000000000001E-2</v>
      </c>
      <c r="AX38" s="60">
        <v>9.5000000000000001E-2</v>
      </c>
      <c r="AY38" s="60">
        <v>9.5000000000000001E-2</v>
      </c>
      <c r="AZ38" s="60">
        <v>9.5000000000000001E-2</v>
      </c>
      <c r="BA38" s="60">
        <v>8.5000000000000006E-2</v>
      </c>
      <c r="BB38" s="60">
        <v>0.08</v>
      </c>
      <c r="BC38" s="60">
        <v>7.4999999999999997E-2</v>
      </c>
      <c r="BD38" s="60">
        <v>6.9999999999999993E-2</v>
      </c>
      <c r="BE38" s="60">
        <v>6.5000000000000002E-2</v>
      </c>
      <c r="BF38" s="60">
        <v>6.25E-2</v>
      </c>
      <c r="BG38" s="60">
        <v>0.06</v>
      </c>
      <c r="BH38" s="60">
        <v>5.7499999999999996E-2</v>
      </c>
      <c r="BI38" s="60">
        <v>5.5E-2</v>
      </c>
      <c r="BJ38" s="60">
        <v>5.2499999999999998E-2</v>
      </c>
      <c r="BK38" s="60">
        <v>5.2499999999999998E-2</v>
      </c>
      <c r="BL38" s="60">
        <v>5.2499999999999998E-2</v>
      </c>
      <c r="BM38" s="60">
        <v>5.2499999999999998E-2</v>
      </c>
      <c r="BN38" s="60">
        <v>5.2499999999999998E-2</v>
      </c>
      <c r="BO38" s="60">
        <v>5.2499999999999998E-2</v>
      </c>
      <c r="BP38" s="60">
        <v>5.2499999999999998E-2</v>
      </c>
      <c r="BQ38" s="60">
        <v>5.5E-2</v>
      </c>
      <c r="BR38" s="60">
        <v>5.7500000000000002E-2</v>
      </c>
      <c r="BS38" s="60">
        <v>0.06</v>
      </c>
      <c r="BT38" s="60">
        <v>0.06</v>
      </c>
      <c r="BU38" s="60">
        <v>0.06</v>
      </c>
      <c r="BV38" s="60">
        <v>0.06</v>
      </c>
      <c r="BW38" s="60">
        <v>0.06</v>
      </c>
      <c r="BX38" s="60">
        <v>0.06</v>
      </c>
      <c r="BY38" s="60">
        <v>0.06</v>
      </c>
      <c r="BZ38" s="60">
        <v>0.06</v>
      </c>
      <c r="CA38" s="60">
        <v>0.06</v>
      </c>
      <c r="CB38" s="60">
        <v>0.06</v>
      </c>
      <c r="CC38" s="60">
        <v>6.5000000000000002E-2</v>
      </c>
      <c r="CD38" s="60">
        <v>7.0000000000000007E-2</v>
      </c>
      <c r="CE38" s="60">
        <v>7.0000000000000007E-2</v>
      </c>
      <c r="CF38" s="75">
        <v>7.0000000000000007E-2</v>
      </c>
      <c r="CG38" s="75">
        <v>7.0000000000000007E-2</v>
      </c>
      <c r="CH38" s="75">
        <v>7.0000000000000007E-2</v>
      </c>
      <c r="CI38" s="75">
        <v>7.0000000000000007E-2</v>
      </c>
      <c r="CJ38" s="75">
        <v>7.0000000000000007E-2</v>
      </c>
      <c r="CK38" s="75">
        <v>7.0000000000000007E-2</v>
      </c>
      <c r="CL38" s="75">
        <v>6.7500000000000004E-2</v>
      </c>
      <c r="CM38" s="75">
        <v>6.5000000000000002E-2</v>
      </c>
      <c r="CN38" s="75">
        <v>6.25E-2</v>
      </c>
      <c r="CO38" s="75">
        <v>0.06</v>
      </c>
      <c r="CP38" s="75">
        <f t="shared" ref="CP38:CV38" si="0">CO38+CP37</f>
        <v>5.7499999999999996E-2</v>
      </c>
      <c r="CQ38" s="75">
        <f t="shared" si="0"/>
        <v>5.4999999999999993E-2</v>
      </c>
      <c r="CR38" s="75">
        <f t="shared" si="0"/>
        <v>5.2499999999999991E-2</v>
      </c>
      <c r="CS38" s="75">
        <f t="shared" si="0"/>
        <v>4.9999999999999989E-2</v>
      </c>
      <c r="CT38" s="75">
        <f t="shared" si="0"/>
        <v>4.7499999999999987E-2</v>
      </c>
      <c r="CU38" s="75">
        <f t="shared" si="0"/>
        <v>4.4999999999999984E-2</v>
      </c>
      <c r="CV38" s="75">
        <f t="shared" si="0"/>
        <v>4.2499999999999982E-2</v>
      </c>
      <c r="CW38" s="75">
        <f t="shared" ref="CW38" si="1">CV38+CW37</f>
        <v>3.999999999999998E-2</v>
      </c>
      <c r="CX38" s="75">
        <f t="shared" ref="CX38:DB38" si="2">CW38+CX37</f>
        <v>3.7999999999999978E-2</v>
      </c>
      <c r="CY38" s="75">
        <f t="shared" si="2"/>
        <v>3.5999999999999976E-2</v>
      </c>
      <c r="CZ38" s="75">
        <f t="shared" si="2"/>
        <v>3.3999999999999975E-2</v>
      </c>
      <c r="DA38" s="75">
        <f t="shared" si="2"/>
        <v>3.1999999999999973E-2</v>
      </c>
      <c r="DB38" s="130">
        <f t="shared" si="2"/>
        <v>2.9999999999999971E-2</v>
      </c>
      <c r="DC38" s="132">
        <f t="shared" ref="DC38:DN38" si="3">+DB38+DC37</f>
        <v>2.849999999999997E-2</v>
      </c>
      <c r="DD38" s="132">
        <f t="shared" si="3"/>
        <v>2.6999999999999968E-2</v>
      </c>
      <c r="DE38" s="132">
        <f t="shared" si="3"/>
        <v>2.5999999999999968E-2</v>
      </c>
      <c r="DF38" s="132">
        <f t="shared" si="3"/>
        <v>2.4999999999999967E-2</v>
      </c>
      <c r="DG38" s="132">
        <f t="shared" si="3"/>
        <v>2.3999999999999966E-2</v>
      </c>
      <c r="DH38" s="132">
        <f t="shared" si="3"/>
        <v>2.2999999999999965E-2</v>
      </c>
      <c r="DI38" s="132">
        <f t="shared" si="3"/>
        <v>2.0999999999999963E-2</v>
      </c>
      <c r="DJ38" s="132">
        <f t="shared" si="3"/>
        <v>2.0999999999999963E-2</v>
      </c>
      <c r="DK38" s="132">
        <f t="shared" si="3"/>
        <v>2.0999999999999963E-2</v>
      </c>
      <c r="DL38" s="132">
        <f t="shared" si="3"/>
        <v>2.0999999999999963E-2</v>
      </c>
      <c r="DM38" s="132">
        <f t="shared" si="3"/>
        <v>2.0999999999999963E-2</v>
      </c>
      <c r="DN38" s="132">
        <f t="shared" si="3"/>
        <v>2.0999999999999963E-2</v>
      </c>
      <c r="DO38" s="132">
        <f>DN38+DO37</f>
        <v>2.0999999999999963E-2</v>
      </c>
      <c r="DP38" s="132">
        <f>+DO38+DP37</f>
        <v>2.0999999999999963E-2</v>
      </c>
      <c r="DQ38" s="132">
        <f t="shared" ref="DQ38:DZ38" si="4">DP38+DQ37</f>
        <v>1.9499999999999962E-2</v>
      </c>
      <c r="DR38" s="132">
        <f t="shared" si="4"/>
        <v>1.799999999999996E-2</v>
      </c>
      <c r="DS38" s="132">
        <f t="shared" si="4"/>
        <v>1.6499999999999959E-2</v>
      </c>
      <c r="DT38" s="132">
        <f t="shared" si="4"/>
        <v>1.499999999999996E-2</v>
      </c>
      <c r="DU38" s="132">
        <f t="shared" si="4"/>
        <v>1.349999999999996E-2</v>
      </c>
      <c r="DV38" s="132">
        <f t="shared" si="4"/>
        <v>1.349999999999996E-2</v>
      </c>
      <c r="DW38" s="132">
        <f t="shared" si="4"/>
        <v>1.349999999999996E-2</v>
      </c>
      <c r="DX38" s="132">
        <f t="shared" si="4"/>
        <v>1.349999999999996E-2</v>
      </c>
      <c r="DY38" s="132">
        <f t="shared" si="4"/>
        <v>1.349999999999996E-2</v>
      </c>
      <c r="DZ38" s="132">
        <f t="shared" si="4"/>
        <v>1.349999999999996E-2</v>
      </c>
      <c r="EA38" s="132">
        <f t="shared" ref="EA38:EI38" si="5">DZ38+EA37</f>
        <v>1.349999999999996E-2</v>
      </c>
      <c r="EB38" s="132">
        <f t="shared" si="5"/>
        <v>1.349999999999996E-2</v>
      </c>
      <c r="EC38" s="132">
        <f t="shared" si="5"/>
        <v>1.199999999999996E-2</v>
      </c>
      <c r="ED38" s="132">
        <f t="shared" si="5"/>
        <v>1.0499999999999961E-2</v>
      </c>
      <c r="EE38" s="132">
        <f t="shared" si="5"/>
        <v>8.9999999999999612E-3</v>
      </c>
      <c r="EF38" s="132">
        <f t="shared" si="5"/>
        <v>8.9999999999999612E-3</v>
      </c>
      <c r="EG38" s="132">
        <f t="shared" si="5"/>
        <v>8.9999999999999612E-3</v>
      </c>
      <c r="EH38" s="132">
        <f t="shared" si="5"/>
        <v>8.9999999999999612E-3</v>
      </c>
      <c r="EI38" s="132">
        <f t="shared" si="5"/>
        <v>8.9999999999999612E-3</v>
      </c>
      <c r="EJ38" s="132">
        <f t="shared" ref="EJ38:FN38" si="6">EI38+EJ37</f>
        <v>8.9999999999999612E-3</v>
      </c>
      <c r="EK38" s="132">
        <f t="shared" si="6"/>
        <v>8.9999999999999612E-3</v>
      </c>
      <c r="EL38" s="132">
        <f t="shared" si="6"/>
        <v>8.9999999999999612E-3</v>
      </c>
      <c r="EM38" s="132">
        <f t="shared" si="6"/>
        <v>8.9999999999999612E-3</v>
      </c>
      <c r="EN38" s="132">
        <f t="shared" si="6"/>
        <v>8.9999999999999612E-3</v>
      </c>
      <c r="EO38" s="132">
        <f t="shared" si="6"/>
        <v>8.9999999999999612E-3</v>
      </c>
      <c r="EP38" s="132">
        <f t="shared" si="6"/>
        <v>8.9999999999999612E-3</v>
      </c>
      <c r="EQ38" s="132">
        <f t="shared" si="6"/>
        <v>8.9999999999999612E-3</v>
      </c>
      <c r="ER38" s="132">
        <f t="shared" si="6"/>
        <v>8.9999999999999612E-3</v>
      </c>
      <c r="ES38" s="132">
        <f t="shared" si="6"/>
        <v>8.9999999999999612E-3</v>
      </c>
      <c r="ET38" s="132">
        <f t="shared" si="6"/>
        <v>8.9999999999999612E-3</v>
      </c>
      <c r="EU38" s="132">
        <f t="shared" si="6"/>
        <v>8.9999999999999612E-3</v>
      </c>
      <c r="EV38" s="132">
        <f t="shared" si="6"/>
        <v>8.9999999999999612E-3</v>
      </c>
      <c r="EW38" s="132">
        <f t="shared" si="6"/>
        <v>8.9999999999999612E-3</v>
      </c>
      <c r="EX38" s="132">
        <f t="shared" si="6"/>
        <v>8.9999999999999612E-3</v>
      </c>
      <c r="EY38" s="132">
        <f t="shared" si="6"/>
        <v>8.9999999999999612E-3</v>
      </c>
      <c r="EZ38" s="132">
        <f t="shared" si="6"/>
        <v>8.9999999999999612E-3</v>
      </c>
      <c r="FA38" s="132">
        <f t="shared" si="6"/>
        <v>8.9999999999999612E-3</v>
      </c>
      <c r="FB38" s="132">
        <f t="shared" si="6"/>
        <v>8.9999999999999612E-3</v>
      </c>
      <c r="FC38" s="132">
        <f t="shared" si="6"/>
        <v>8.9999999999999612E-3</v>
      </c>
      <c r="FD38" s="132">
        <f t="shared" si="6"/>
        <v>8.9999999999999612E-3</v>
      </c>
      <c r="FE38" s="132">
        <f t="shared" si="6"/>
        <v>8.9999999999999612E-3</v>
      </c>
      <c r="FF38" s="132">
        <f t="shared" si="6"/>
        <v>8.9999999999999612E-3</v>
      </c>
      <c r="FG38" s="132">
        <f t="shared" si="6"/>
        <v>8.9999999999999612E-3</v>
      </c>
      <c r="FH38" s="132">
        <f t="shared" si="6"/>
        <v>8.9999999999999612E-3</v>
      </c>
      <c r="FI38" s="132">
        <f t="shared" si="6"/>
        <v>8.9999999999999612E-3</v>
      </c>
      <c r="FJ38" s="132">
        <f t="shared" si="6"/>
        <v>8.9999999999999612E-3</v>
      </c>
      <c r="FK38" s="132">
        <f t="shared" si="6"/>
        <v>8.9999999999999612E-3</v>
      </c>
      <c r="FL38" s="132">
        <f t="shared" si="6"/>
        <v>8.9999999999999612E-3</v>
      </c>
      <c r="FM38" s="132">
        <f t="shared" si="6"/>
        <v>8.9999999999999612E-3</v>
      </c>
      <c r="FN38" s="132">
        <f t="shared" si="6"/>
        <v>8.9999999999999612E-3</v>
      </c>
      <c r="FO38" s="132">
        <f>FN38+FO37</f>
        <v>8.9999999999999612E-3</v>
      </c>
      <c r="FP38" s="132">
        <f>FO38+FP37</f>
        <v>8.9999999999999612E-3</v>
      </c>
      <c r="FQ38" s="132">
        <f>FP38+FQ37</f>
        <v>8.9999999999999612E-3</v>
      </c>
      <c r="FR38" s="132">
        <f>FQ38+FR37</f>
        <v>8.9999999999999612E-3</v>
      </c>
      <c r="FS38" s="132">
        <f>FR38+FS37</f>
        <v>8.9999999999999612E-3</v>
      </c>
    </row>
    <row r="39" spans="1:175" s="33" customFormat="1" ht="13.5" thickBot="1" x14ac:dyDescent="0.25">
      <c r="A39" s="59"/>
      <c r="F39" s="91"/>
      <c r="G39" s="91"/>
      <c r="H39" s="91"/>
      <c r="I39" s="91"/>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101"/>
      <c r="BT39" s="101"/>
      <c r="BU39" s="101"/>
      <c r="BV39" s="101"/>
      <c r="BW39" s="101"/>
      <c r="BX39" s="101"/>
      <c r="CF39" s="47"/>
    </row>
    <row r="40" spans="1:175" ht="13.5" thickBot="1" x14ac:dyDescent="0.25">
      <c r="A40" s="64" t="s">
        <v>24</v>
      </c>
      <c r="G40" s="101"/>
      <c r="H40" s="101"/>
      <c r="I40" s="101"/>
      <c r="S40" s="101"/>
      <c r="T40" s="101"/>
    </row>
    <row r="41" spans="1:175" ht="4.5" customHeight="1" thickBot="1" x14ac:dyDescent="0.25">
      <c r="A41" s="9"/>
      <c r="G41" s="101"/>
      <c r="H41" s="101"/>
      <c r="I41" s="101"/>
      <c r="S41" s="101"/>
      <c r="T41" s="101"/>
    </row>
    <row r="42" spans="1:175" ht="39.75" customHeight="1" thickBot="1" x14ac:dyDescent="0.25">
      <c r="A42" s="63"/>
      <c r="B42" s="153" t="s">
        <v>35</v>
      </c>
      <c r="C42" s="154"/>
      <c r="G42" s="101"/>
      <c r="H42" s="101"/>
      <c r="I42" s="101"/>
      <c r="S42" s="101"/>
      <c r="T42" s="101"/>
    </row>
    <row r="43" spans="1:175" ht="13.5" thickBot="1" x14ac:dyDescent="0.25">
      <c r="A43" s="49"/>
      <c r="C43" s="50"/>
      <c r="E43" s="1" t="s">
        <v>59</v>
      </c>
      <c r="F43" s="97">
        <f>r_import!F1</f>
        <v>38649</v>
      </c>
      <c r="G43" s="97">
        <f>r_import!G1</f>
        <v>38684</v>
      </c>
      <c r="H43" s="97">
        <f>r_import!H1</f>
        <v>38705</v>
      </c>
      <c r="I43" s="97">
        <f>r_import!I1</f>
        <v>38740</v>
      </c>
      <c r="J43" s="97">
        <f>r_import!J1</f>
        <v>38775</v>
      </c>
      <c r="K43" s="97">
        <f>r_import!K1</f>
        <v>38796</v>
      </c>
      <c r="L43" s="97">
        <f>r_import!L1</f>
        <v>38831</v>
      </c>
      <c r="M43" s="97">
        <f>r_import!M1</f>
        <v>38859</v>
      </c>
      <c r="N43" s="97">
        <f>r_import!N1</f>
        <v>38887</v>
      </c>
      <c r="O43" s="97">
        <f>r_import!O1</f>
        <v>38922</v>
      </c>
      <c r="P43" s="97">
        <f>r_import!P1</f>
        <v>38957</v>
      </c>
      <c r="Q43" s="97">
        <f>r_import!Q1</f>
        <v>38985</v>
      </c>
      <c r="R43" s="97">
        <f>r_import!R1</f>
        <v>39014</v>
      </c>
      <c r="S43" s="97">
        <f>r_import!S1</f>
        <v>39041</v>
      </c>
      <c r="T43" s="97">
        <f>r_import!T1</f>
        <v>39069</v>
      </c>
      <c r="U43" s="97">
        <f>r_import!U1</f>
        <v>39104</v>
      </c>
      <c r="V43" s="97">
        <f>r_import!V1</f>
        <v>39139</v>
      </c>
      <c r="W43" s="97">
        <f>r_import!W1</f>
        <v>39167</v>
      </c>
      <c r="X43" s="97">
        <f>r_import!X1</f>
        <v>39195</v>
      </c>
      <c r="Y43" s="97">
        <f>r_import!Y1</f>
        <v>39223</v>
      </c>
      <c r="Z43" s="97">
        <f>r_import!Z1</f>
        <v>39258</v>
      </c>
      <c r="AA43" s="97">
        <f>r_import!AA1</f>
        <v>39286</v>
      </c>
      <c r="AB43" s="97">
        <f>r_import!AB1</f>
        <v>39321</v>
      </c>
      <c r="AC43" s="97">
        <f>r_import!AC1</f>
        <v>39349</v>
      </c>
      <c r="AD43" s="97">
        <f>r_import!AD1</f>
        <v>39384</v>
      </c>
      <c r="AE43" s="97">
        <f>r_import!AE1</f>
        <v>39412</v>
      </c>
      <c r="AF43" s="97">
        <f>r_import!AF1</f>
        <v>39433</v>
      </c>
      <c r="AG43" s="97">
        <f>r_import!AG1</f>
        <v>39468</v>
      </c>
      <c r="AH43" s="97">
        <f>r_import!AH1</f>
        <v>39503</v>
      </c>
      <c r="AI43" s="97">
        <f>r_import!AI1</f>
        <v>39538</v>
      </c>
      <c r="AJ43" s="97">
        <f>r_import!AJ1</f>
        <v>39566</v>
      </c>
      <c r="AK43" s="97">
        <f>r_import!AK1</f>
        <v>39594</v>
      </c>
      <c r="AL43" s="97">
        <f>r_import!AL1</f>
        <v>39622</v>
      </c>
      <c r="AM43" s="97">
        <f>r_import!AM1</f>
        <v>39650</v>
      </c>
      <c r="AN43" s="97">
        <f>r_import!AN1</f>
        <v>39685</v>
      </c>
      <c r="AO43" s="97">
        <f>r_import!AO1</f>
        <v>39720</v>
      </c>
      <c r="AP43" s="97">
        <f>r_import!AP1</f>
        <v>39741</v>
      </c>
      <c r="AQ43" s="97">
        <f>r_import!AQ1</f>
        <v>39743</v>
      </c>
      <c r="AR43" s="97">
        <f>r_import!AR1</f>
        <v>39776</v>
      </c>
      <c r="AS43" s="97">
        <f>r_import!AS1</f>
        <v>39790</v>
      </c>
      <c r="AT43" s="97">
        <f>r_import!AT1</f>
        <v>39804</v>
      </c>
      <c r="AU43" s="97">
        <f>r_import!AU1</f>
        <v>39832</v>
      </c>
      <c r="AV43" s="97">
        <f>r_import!AV1</f>
        <v>39867</v>
      </c>
      <c r="AW43" s="97">
        <f>r_import!AW1</f>
        <v>39895</v>
      </c>
      <c r="AX43" s="97">
        <f>r_import!AX1</f>
        <v>39923</v>
      </c>
      <c r="AY43" s="97">
        <f>r_import!AY1</f>
        <v>39958</v>
      </c>
      <c r="AZ43" s="97">
        <f>r_import!AZ1</f>
        <v>39986</v>
      </c>
      <c r="BA43" s="97">
        <f>r_import!BA1</f>
        <v>40021</v>
      </c>
      <c r="BB43" s="97">
        <f>r_import!BB1</f>
        <v>40049</v>
      </c>
      <c r="BC43" s="97">
        <f>r_import!BC1</f>
        <v>40084</v>
      </c>
      <c r="BD43" s="97">
        <f>r_import!BD1</f>
        <v>40105</v>
      </c>
      <c r="BE43" s="97">
        <f>r_import!BE1</f>
        <v>40140</v>
      </c>
      <c r="BF43" s="97">
        <f>r_import!BF1</f>
        <v>40168</v>
      </c>
      <c r="BG43" s="97">
        <f>r_import!BG1</f>
        <v>40203</v>
      </c>
      <c r="BH43" s="97">
        <f>r_import!BH1</f>
        <v>40231</v>
      </c>
      <c r="BI43" s="97">
        <f>r_import!BI1</f>
        <v>40266</v>
      </c>
      <c r="BJ43" s="97">
        <f>r_import!BJ1</f>
        <v>40294</v>
      </c>
      <c r="BK43" s="97">
        <f>r_import!BK1</f>
        <v>40329</v>
      </c>
      <c r="BL43" s="97">
        <f>r_import!BL1</f>
        <v>40350</v>
      </c>
      <c r="BM43" s="97">
        <f>r_import!BM1</f>
        <v>40378</v>
      </c>
      <c r="BN43" s="97">
        <f>r_import!BN1</f>
        <v>40413</v>
      </c>
      <c r="BO43" s="97">
        <f>r_import!BO1</f>
        <v>40448</v>
      </c>
      <c r="BP43" s="97">
        <f>r_import!BP1</f>
        <v>40476</v>
      </c>
      <c r="BQ43" s="97">
        <f>r_import!BQ1</f>
        <v>40511</v>
      </c>
      <c r="BR43" s="97">
        <f>r_import!BR1</f>
        <v>40532</v>
      </c>
      <c r="BS43" s="97">
        <f>r_import!BS1</f>
        <v>40567</v>
      </c>
      <c r="BT43" s="97">
        <f>r_import!BT1</f>
        <v>40595</v>
      </c>
      <c r="BU43" s="97">
        <f>r_import!BU1</f>
        <v>40630</v>
      </c>
      <c r="BV43" s="97">
        <v>40651</v>
      </c>
      <c r="BW43" s="97">
        <f>+r_import!BW1</f>
        <v>40679</v>
      </c>
      <c r="BX43" s="97">
        <f>+r_import!BX1</f>
        <v>40714</v>
      </c>
      <c r="BY43" s="97">
        <f>+r_import!BY1</f>
        <v>40750</v>
      </c>
      <c r="BZ43" s="97">
        <f>+r_import!BZ1</f>
        <v>40778</v>
      </c>
      <c r="CA43" s="97">
        <f>+r_import!CA1</f>
        <v>40806</v>
      </c>
      <c r="CB43" s="97">
        <f>+r_import!CB1</f>
        <v>40841</v>
      </c>
      <c r="CC43" s="97">
        <f>+r_import!CC1</f>
        <v>40876</v>
      </c>
      <c r="CD43" s="97">
        <f>+r_import!CD1</f>
        <v>40897</v>
      </c>
      <c r="CE43" s="97">
        <f>+r_import!CE1</f>
        <v>40932</v>
      </c>
      <c r="CF43" s="105">
        <f>+r_import!CF1</f>
        <v>40967</v>
      </c>
      <c r="CG43" s="105">
        <f>+r_import!CG1</f>
        <v>40995</v>
      </c>
      <c r="CH43" s="105">
        <f>+r_import!CH1</f>
        <v>41023</v>
      </c>
      <c r="CI43" s="105">
        <f>+r_import!CI1</f>
        <v>41058</v>
      </c>
      <c r="CJ43" s="105">
        <f>+r_import!CJ1</f>
        <v>41086</v>
      </c>
      <c r="CK43" s="105">
        <f>+r_import!CK1</f>
        <v>41114</v>
      </c>
      <c r="CL43" s="105">
        <f>+r_import!CL1</f>
        <v>41149</v>
      </c>
      <c r="CM43" s="105">
        <f>+r_import!CM1</f>
        <v>41177</v>
      </c>
      <c r="CN43" s="105">
        <f>+r_import!CN1</f>
        <v>41212</v>
      </c>
      <c r="CO43" s="105">
        <f>+r_import!CO1</f>
        <v>41240</v>
      </c>
      <c r="CP43" s="105">
        <f>+r_import!CP1</f>
        <v>41261</v>
      </c>
      <c r="CQ43" s="105">
        <f>+r_import!CQ1</f>
        <v>41303</v>
      </c>
      <c r="CR43" s="105">
        <f>+r_import!CR1</f>
        <v>41331</v>
      </c>
      <c r="CS43" s="105">
        <v>41359</v>
      </c>
      <c r="CT43" s="105">
        <v>41387</v>
      </c>
      <c r="CU43" s="105">
        <v>41422</v>
      </c>
      <c r="CV43" s="105">
        <v>41450</v>
      </c>
      <c r="CW43" s="105">
        <v>41478</v>
      </c>
      <c r="CX43" s="105">
        <v>41513</v>
      </c>
      <c r="CY43" s="105">
        <v>41541</v>
      </c>
      <c r="CZ43" s="105">
        <v>41576</v>
      </c>
      <c r="DA43" s="105">
        <v>41604</v>
      </c>
      <c r="DB43" s="105">
        <v>41625</v>
      </c>
      <c r="DC43" s="126">
        <v>41660</v>
      </c>
      <c r="DD43" s="126">
        <v>41688</v>
      </c>
      <c r="DE43" s="126">
        <v>41723</v>
      </c>
      <c r="DF43" s="126">
        <v>41758</v>
      </c>
      <c r="DG43" s="126">
        <v>41786</v>
      </c>
      <c r="DH43" s="126">
        <v>41814</v>
      </c>
      <c r="DI43" s="126">
        <v>41842</v>
      </c>
      <c r="DJ43" s="126">
        <v>41877</v>
      </c>
      <c r="DK43" s="126">
        <v>41905</v>
      </c>
      <c r="DL43" s="126">
        <v>41940</v>
      </c>
      <c r="DM43" s="126">
        <v>41968</v>
      </c>
      <c r="DN43" s="126">
        <v>41989</v>
      </c>
      <c r="DO43" s="126">
        <v>42031</v>
      </c>
      <c r="DP43" s="126">
        <v>42059</v>
      </c>
      <c r="DQ43" s="126">
        <v>42087</v>
      </c>
      <c r="DR43" s="126">
        <v>42115</v>
      </c>
      <c r="DS43" s="126">
        <v>42150</v>
      </c>
      <c r="DT43" s="126">
        <v>42178</v>
      </c>
      <c r="DU43" s="126">
        <v>42206</v>
      </c>
      <c r="DV43" s="126">
        <v>42241</v>
      </c>
      <c r="DW43" s="126">
        <v>42269</v>
      </c>
      <c r="DX43" s="126">
        <v>42297</v>
      </c>
      <c r="DY43" s="126">
        <v>42325</v>
      </c>
      <c r="DZ43" s="126">
        <v>42353</v>
      </c>
      <c r="EA43" s="126">
        <f>+r_import!EA1</f>
        <v>42395</v>
      </c>
      <c r="EB43" s="126">
        <v>42423</v>
      </c>
      <c r="EC43" s="126">
        <v>42451</v>
      </c>
      <c r="ED43" s="126">
        <v>42486</v>
      </c>
      <c r="EE43" s="126">
        <v>42514</v>
      </c>
      <c r="EF43" s="126">
        <v>42542</v>
      </c>
      <c r="EG43" s="126">
        <v>42577</v>
      </c>
      <c r="EH43" s="126">
        <v>42605</v>
      </c>
      <c r="EI43" s="126">
        <v>42633</v>
      </c>
      <c r="EJ43" s="126">
        <v>42668</v>
      </c>
      <c r="EK43" s="126">
        <v>42696</v>
      </c>
      <c r="EL43" s="126">
        <v>42724</v>
      </c>
      <c r="EM43" s="126">
        <v>42759</v>
      </c>
      <c r="EN43" s="126">
        <v>42794</v>
      </c>
      <c r="EO43" s="126">
        <v>42822</v>
      </c>
      <c r="EP43" s="126">
        <v>42850</v>
      </c>
      <c r="EQ43" s="126">
        <v>42878</v>
      </c>
      <c r="ER43" s="126">
        <v>42906</v>
      </c>
      <c r="ES43" s="126">
        <v>42934</v>
      </c>
      <c r="ET43" s="126">
        <v>42969</v>
      </c>
      <c r="EU43" s="126">
        <v>42997</v>
      </c>
      <c r="EV43" s="126">
        <v>43032</v>
      </c>
      <c r="EW43" s="126">
        <v>43060</v>
      </c>
      <c r="EX43" s="126">
        <v>43088</v>
      </c>
      <c r="EY43" s="126">
        <v>43130</v>
      </c>
      <c r="EZ43" s="147">
        <v>43158</v>
      </c>
      <c r="FA43" s="147">
        <v>43186</v>
      </c>
      <c r="FB43" s="147">
        <v>43214</v>
      </c>
      <c r="FC43" s="147">
        <v>43242</v>
      </c>
      <c r="FD43" s="147">
        <v>43270</v>
      </c>
      <c r="FE43" s="147">
        <v>43305</v>
      </c>
      <c r="FF43" s="147">
        <v>43333</v>
      </c>
      <c r="FG43" s="147">
        <v>43361</v>
      </c>
      <c r="FH43" s="147">
        <v>43389</v>
      </c>
      <c r="FI43" s="147">
        <v>43424</v>
      </c>
      <c r="FJ43" s="147">
        <v>43452</v>
      </c>
      <c r="FK43" s="147">
        <v>43494</v>
      </c>
      <c r="FL43" s="147">
        <v>43522</v>
      </c>
      <c r="FM43" s="147">
        <v>43550</v>
      </c>
      <c r="FN43" s="147">
        <v>43585</v>
      </c>
      <c r="FO43" s="147">
        <v>43613</v>
      </c>
      <c r="FP43" s="147">
        <v>43641</v>
      </c>
      <c r="FQ43" s="147">
        <v>43669</v>
      </c>
      <c r="FR43" s="147">
        <v>43704</v>
      </c>
      <c r="FS43" s="147">
        <v>43732</v>
      </c>
    </row>
    <row r="44" spans="1:175" ht="59.25" customHeight="1" thickBot="1" x14ac:dyDescent="0.25">
      <c r="A44" s="65"/>
      <c r="B44" s="155" t="s">
        <v>65</v>
      </c>
      <c r="C44" s="154"/>
      <c r="E44" s="90">
        <v>0.01</v>
      </c>
      <c r="F44" s="2">
        <f>COUNTIF(r_import!F$2:F$30,$E44)</f>
        <v>0</v>
      </c>
      <c r="G44" s="2">
        <f>COUNTIF(r_import!G$2:G$30,$E44)</f>
        <v>0</v>
      </c>
      <c r="H44" s="2">
        <f>COUNTIF(r_import!H$2:H$30,$E44)</f>
        <v>0</v>
      </c>
      <c r="I44" s="2">
        <f>COUNTIF(r_import!I$2:I$30,$E44)</f>
        <v>0</v>
      </c>
      <c r="J44" s="2">
        <f>COUNTIF(r_import!J$2:J$30,$E44)</f>
        <v>0</v>
      </c>
      <c r="K44" s="2">
        <f>COUNTIF(r_import!K$2:K$30,$E44)</f>
        <v>0</v>
      </c>
      <c r="L44" s="2">
        <f>COUNTIF(r_import!L$2:L$30,$E44)</f>
        <v>0</v>
      </c>
      <c r="M44" s="2">
        <f>COUNTIF(r_import!M$2:M$30,$E44)</f>
        <v>0</v>
      </c>
      <c r="N44" s="2">
        <f>COUNTIF(r_import!N$2:N$30,$E44)</f>
        <v>0</v>
      </c>
      <c r="O44" s="2">
        <f>COUNTIF(r_import!O$2:O$30,$E44)</f>
        <v>0</v>
      </c>
      <c r="P44" s="2">
        <f>COUNTIF(r_import!P$2:P$30,$E44)</f>
        <v>0</v>
      </c>
      <c r="Q44" s="2">
        <f>COUNTIF(r_import!Q$2:Q$30,$E44)</f>
        <v>0</v>
      </c>
      <c r="R44" s="2">
        <f>COUNTIF(r_import!R$2:R$30,$E44)</f>
        <v>0</v>
      </c>
      <c r="S44" s="2">
        <f>COUNTIF(r_import!S$2:S$30,$E44)</f>
        <v>0</v>
      </c>
      <c r="T44" s="2">
        <f>COUNTIF(r_import!T$2:T$30,$E44)</f>
        <v>0</v>
      </c>
      <c r="U44" s="2">
        <f>COUNTIF(r_import!U$2:U$30,$E44)</f>
        <v>0</v>
      </c>
      <c r="V44" s="2">
        <f>COUNTIF(r_import!V$2:V$30,$E44)</f>
        <v>0</v>
      </c>
      <c r="W44" s="2">
        <f>COUNTIF(r_import!W$2:W$30,$E44)</f>
        <v>0</v>
      </c>
      <c r="X44" s="2">
        <f>COUNTIF(r_import!X$2:X$30,$E44)</f>
        <v>0</v>
      </c>
      <c r="Y44" s="2">
        <f>COUNTIF(r_import!Y$2:Y$30,$E44)</f>
        <v>0</v>
      </c>
      <c r="Z44" s="2">
        <f>COUNTIF(r_import!Z$2:Z$30,$E44)</f>
        <v>0</v>
      </c>
      <c r="AA44" s="2">
        <f>COUNTIF(r_import!AA$2:AA$30,$E44)</f>
        <v>0</v>
      </c>
      <c r="AB44" s="2">
        <f>COUNTIF(r_import!AB$2:AB$30,$E44)</f>
        <v>0</v>
      </c>
      <c r="AC44" s="2">
        <f>COUNTIF(r_import!AC$2:AC$30,$E44)</f>
        <v>0</v>
      </c>
      <c r="AD44" s="2">
        <f>COUNTIF(r_import!AD$2:AD$30,$E44)</f>
        <v>0</v>
      </c>
      <c r="AE44" s="2">
        <f>COUNTIF(r_import!AE$2:AE$30,$E44)</f>
        <v>0</v>
      </c>
      <c r="AF44" s="2">
        <f>COUNTIF(r_import!AF$2:AF$30,$E44)</f>
        <v>0</v>
      </c>
      <c r="AG44" s="2">
        <f>COUNTIF(r_import!AG$2:AG$30,$E44)</f>
        <v>0</v>
      </c>
      <c r="AH44" s="2">
        <f>COUNTIF(r_import!AH$2:AH$30,$E44)</f>
        <v>0</v>
      </c>
      <c r="AI44" s="2">
        <f>COUNTIF(r_import!AI$2:AI$30,$E44)</f>
        <v>0</v>
      </c>
      <c r="AJ44" s="2">
        <f>COUNTIF(r_import!AJ$2:AJ$30,$E44)</f>
        <v>0</v>
      </c>
      <c r="AK44" s="2">
        <f>COUNTIF(r_import!AK$2:AK$30,$E44)</f>
        <v>0</v>
      </c>
      <c r="AL44" s="2">
        <f>COUNTIF(r_import!AL$2:AL$30,$E44)</f>
        <v>0</v>
      </c>
      <c r="AM44" s="2">
        <f>COUNTIF(r_import!AM$2:AM$30,$E44)</f>
        <v>0</v>
      </c>
      <c r="AN44" s="2">
        <f>COUNTIF(r_import!AN$2:AN$30,$E44)</f>
        <v>0</v>
      </c>
      <c r="AO44" s="2">
        <f>COUNTIF(r_import!AO$2:AO$30,$E44)</f>
        <v>0</v>
      </c>
      <c r="AP44" s="2">
        <f>COUNTIF(r_import!AP$2:AP$30,$E44)</f>
        <v>0</v>
      </c>
      <c r="AQ44" s="2">
        <f>COUNTIF(r_import!AQ$2:AQ$30,$E44)</f>
        <v>0</v>
      </c>
      <c r="AR44" s="2">
        <f>COUNTIF(r_import!AR$2:AR$30,$E44)</f>
        <v>0</v>
      </c>
      <c r="AS44" s="2">
        <f>COUNTIF(r_import!AS$2:AS$30,$E44)</f>
        <v>0</v>
      </c>
      <c r="AT44" s="2">
        <f>COUNTIF(r_import!AT$2:AT$30,$E44)</f>
        <v>0</v>
      </c>
      <c r="AU44" s="2">
        <f>COUNTIF(r_import!AU$2:AU$30,$E44)</f>
        <v>0</v>
      </c>
      <c r="AV44" s="2">
        <f>COUNTIF(r_import!AV$2:AV$30,$E44)</f>
        <v>0</v>
      </c>
      <c r="AW44" s="2">
        <f>COUNTIF(r_import!AW$2:AW$30,$E44)</f>
        <v>3</v>
      </c>
      <c r="AX44" s="2">
        <f>COUNTIF(r_import!AX$2:AX$30,$E44)</f>
        <v>0</v>
      </c>
      <c r="AY44" s="2">
        <f>COUNTIF(r_import!AY$2:AY$30,$E44)</f>
        <v>0</v>
      </c>
      <c r="AZ44" s="2">
        <f>COUNTIF(r_import!AZ$2:AZ$30,$E44)</f>
        <v>0</v>
      </c>
      <c r="BA44" s="2">
        <f>COUNTIF(r_import!BA$2:BA$30,$E44)</f>
        <v>0</v>
      </c>
      <c r="BB44" s="2">
        <f>COUNTIF(r_import!BB$2:BB$30,$E44)</f>
        <v>0</v>
      </c>
      <c r="BC44" s="2">
        <f>COUNTIF(r_import!BC$2:BC$30,$E44)</f>
        <v>0</v>
      </c>
      <c r="BD44" s="2">
        <f>COUNTIF(r_import!BD$2:BD$30,$E44)</f>
        <v>0</v>
      </c>
      <c r="BE44" s="2">
        <f>COUNTIF(r_import!BE$2:BE$30,$E44)</f>
        <v>0</v>
      </c>
      <c r="BF44" s="2">
        <f>COUNTIF(r_import!BF$2:BF$30,$E44)</f>
        <v>0</v>
      </c>
      <c r="BG44" s="2">
        <f>COUNTIF(r_import!BG$2:BG$30,$E44)</f>
        <v>0</v>
      </c>
      <c r="BH44" s="2">
        <f>COUNTIF(r_import!BH$2:BH$30,$E44)</f>
        <v>0</v>
      </c>
      <c r="BI44" s="2">
        <f>COUNTIF(r_import!BI$2:BI$30,$E44)</f>
        <v>0</v>
      </c>
      <c r="BJ44" s="2">
        <f>COUNTIF(r_import!BJ$2:BJ$30,$E44)</f>
        <v>0</v>
      </c>
      <c r="BK44" s="2">
        <f>COUNTIF(r_import!BK$2:BK$30,$E44)</f>
        <v>0</v>
      </c>
      <c r="BL44" s="2">
        <f>COUNTIF(r_import!BL$2:BL$30,$E44)</f>
        <v>0</v>
      </c>
      <c r="BM44" s="2">
        <f>COUNTIF(r_import!BM$2:BM$30,$E44)</f>
        <v>0</v>
      </c>
      <c r="BN44" s="2">
        <f>COUNTIF(r_import!BN$2:BN$30,$E44)</f>
        <v>0</v>
      </c>
      <c r="BO44" s="2">
        <f>COUNTIF(r_import!BO$2:BO$30,$E44)</f>
        <v>0</v>
      </c>
      <c r="BP44" s="2">
        <f>COUNTIF(r_import!BP$2:BP$30,$E44)</f>
        <v>0</v>
      </c>
      <c r="BQ44" s="2">
        <f>COUNTIF(r_import!BQ$2:BQ$30,$E44)</f>
        <v>0</v>
      </c>
      <c r="BR44" s="2">
        <f>COUNTIF(r_import!BR$2:BR$30,$E44)</f>
        <v>0</v>
      </c>
      <c r="BS44" s="2">
        <f>COUNTIF(r_import!BS$2:BS$30,$E44)</f>
        <v>0</v>
      </c>
      <c r="BT44" s="2">
        <f>COUNTIF(r_import!BT$2:BT$30,$E44)</f>
        <v>0</v>
      </c>
      <c r="BU44" s="2">
        <f>COUNTIF(r_import!BU$2:BU$30,$E44)</f>
        <v>0</v>
      </c>
      <c r="BV44" s="2">
        <f>COUNTIF(r_import!BV$2:BV$30,$E44)</f>
        <v>0</v>
      </c>
      <c r="BW44" s="2">
        <f>COUNTIF(r_import!BW$2:BW$30,$E44)</f>
        <v>0</v>
      </c>
      <c r="BX44" s="2">
        <f>COUNTIF(r_import!BX$2:BX$30,$E44)</f>
        <v>0</v>
      </c>
      <c r="BY44" s="2">
        <f>COUNTIF(r_import!BY$2:BY$30,$E44)</f>
        <v>0</v>
      </c>
      <c r="BZ44" s="2">
        <f>COUNTIF(r_import!BZ$2:BZ$30,$E44)</f>
        <v>0</v>
      </c>
      <c r="CA44" s="2">
        <f>COUNTIF(r_import!CA$2:CA$30,$E44)</f>
        <v>0</v>
      </c>
      <c r="CB44" s="2">
        <f>COUNTIF(r_import!CB$2:CB$30,$E44)</f>
        <v>0</v>
      </c>
      <c r="CC44" s="2">
        <f>COUNTIF(r_import!CC$2:CC$30,$E44)</f>
        <v>0</v>
      </c>
      <c r="CD44" s="2">
        <f>COUNTIF(r_import!CD$2:CD$30,$E44)</f>
        <v>0</v>
      </c>
      <c r="CE44" s="2">
        <f>COUNTIF(r_import!CE$2:CE$30,$E44)</f>
        <v>0</v>
      </c>
      <c r="CF44" s="106">
        <f>COUNTIF(r_import!CF$2:CF$30,$E44)</f>
        <v>0</v>
      </c>
      <c r="CG44" s="106">
        <f>COUNTIF(r_import!CG$2:CG$30,$E44)</f>
        <v>0</v>
      </c>
      <c r="CH44" s="106">
        <f>COUNTIF(r_import!CH$2:CH$30,$E44)</f>
        <v>0</v>
      </c>
      <c r="CI44" s="106">
        <f>COUNTIF(r_import!CI$2:CI$30,$E44)</f>
        <v>0</v>
      </c>
      <c r="CJ44" s="106">
        <f>COUNTIF(r_import!CJ$2:CJ$30,$E44)</f>
        <v>0</v>
      </c>
      <c r="CK44" s="106">
        <f>COUNTIF(r_import!CK$2:CK$30,$E44)</f>
        <v>0</v>
      </c>
      <c r="CL44" s="106">
        <f>COUNTIF(r_import!CL$2:CL$30,$E44)</f>
        <v>0</v>
      </c>
      <c r="CM44" s="106">
        <f>COUNTIF(r_import!CM$2:CM$30,$E44)</f>
        <v>0</v>
      </c>
      <c r="CN44" s="106">
        <f>COUNTIF(r_import!CN$2:CN$30,$E44)</f>
        <v>0</v>
      </c>
      <c r="CO44" s="106">
        <f>COUNTIF(r_import!CO$2:CO$30,$E44)</f>
        <v>0</v>
      </c>
      <c r="CP44" s="106">
        <f>COUNTIF(r_import!CP$2:CP$30,$E44)</f>
        <v>0</v>
      </c>
      <c r="CQ44" s="106">
        <f>COUNTIF(r_import!CQ$2:CQ$30,$E44)</f>
        <v>0</v>
      </c>
      <c r="CR44" s="106">
        <f>COUNTIF(r_import!CR$2:CR$30,$E44)</f>
        <v>0</v>
      </c>
      <c r="CS44" s="106">
        <f>COUNTIF(r_import!CS$2:CS$30,$E44)</f>
        <v>0</v>
      </c>
      <c r="CT44" s="106">
        <f>COUNTIF(r_import!CT$2:CT$30,$E44)</f>
        <v>0</v>
      </c>
      <c r="CU44" s="106">
        <f>COUNTIF(r_import!CU$2:CU$30,$E44)</f>
        <v>0</v>
      </c>
      <c r="CV44" s="106">
        <f>COUNTIF(r_import!CV$2:CV$30,$E44)</f>
        <v>0</v>
      </c>
      <c r="CW44" s="106">
        <f>COUNTIF(r_import!CW$2:CW$30,$E44)</f>
        <v>0</v>
      </c>
      <c r="CX44" s="106">
        <f>COUNTIF(r_import!CX$2:CX$30,$E44)</f>
        <v>0</v>
      </c>
      <c r="CY44" s="106">
        <f>COUNTIF(r_import!CY$2:CY$30,$E44)</f>
        <v>0</v>
      </c>
      <c r="CZ44" s="106">
        <f>COUNTIF(r_import!CZ$2:CZ$31,$E44)</f>
        <v>0</v>
      </c>
      <c r="DA44" s="106">
        <f>COUNTIF(r_import!DA$2:DA$31,$E44)</f>
        <v>0</v>
      </c>
      <c r="DB44" s="106">
        <f>COUNTIF(r_import!DB$2:DB$30,$E44)</f>
        <v>0</v>
      </c>
      <c r="DC44" s="106">
        <f>COUNTIF(r_import!DC$2:DC$30,$E44)</f>
        <v>0</v>
      </c>
      <c r="DD44" s="106">
        <f>COUNTIF(r_import!DD$2:DD$31,$E44)</f>
        <v>0</v>
      </c>
      <c r="DE44" s="106">
        <f>COUNTIF(r_import!DE$2:DE$31,$E44)</f>
        <v>0</v>
      </c>
      <c r="DF44" s="106">
        <f>COUNTIF(r_import!DF$2:DF$31,$E44)</f>
        <v>0</v>
      </c>
      <c r="DG44" s="106">
        <f>COUNTIF(r_import!DG$2:DG$31,$E44)</f>
        <v>0</v>
      </c>
      <c r="DH44" s="106">
        <f>COUNTIF(r_import!DH$2:DH$31,$E44)</f>
        <v>0</v>
      </c>
      <c r="DI44" s="106">
        <f>COUNTIF(r_import!DI$2:DI$31,$E44)</f>
        <v>0</v>
      </c>
      <c r="DJ44" s="106">
        <f>COUNTIF(r_import!DJ$2:DJ$31,$E44)</f>
        <v>0</v>
      </c>
      <c r="DK44" s="106">
        <f>COUNTIF(r_import!DK$2:DK$31,$E44)</f>
        <v>0</v>
      </c>
      <c r="DL44" s="106">
        <f>COUNTIF(r_import!DL$2:DL$31,$E44)</f>
        <v>0</v>
      </c>
      <c r="DM44" s="106">
        <f>COUNTIF(r_import!DM$2:DM$31,$E44)</f>
        <v>0</v>
      </c>
      <c r="DN44" s="106">
        <f>COUNTIF(r_import!DN$2:DN$31,$E44)</f>
        <v>0</v>
      </c>
      <c r="DO44" s="106">
        <f>COUNTIF(r_import!DO$2:DO$31,$E44)</f>
        <v>0</v>
      </c>
      <c r="DP44" s="106">
        <f>COUNTIF(r_import!DP$2:DP$31,$E44)</f>
        <v>0</v>
      </c>
      <c r="DQ44" s="106">
        <f>COUNTIF(r_import!DQ$2:DQ$31,$E44)</f>
        <v>0</v>
      </c>
      <c r="DR44" s="106">
        <f>COUNTIF(r_import!DR$2:DR$31,$E44)</f>
        <v>0</v>
      </c>
      <c r="DS44" s="106">
        <f>COUNTIF(r_import!DS$2:DS$31,$E44)</f>
        <v>0</v>
      </c>
      <c r="DT44" s="106">
        <f>COUNTIF(r_import!DT$2:DT$31,$E44)</f>
        <v>0</v>
      </c>
      <c r="DU44" s="106">
        <f>COUNTIF(r_import!DU$2:DU$31,$E44)</f>
        <v>0</v>
      </c>
      <c r="DV44" s="106">
        <f>COUNTIF(r_import!DV$2:DV$31,$E44)</f>
        <v>0</v>
      </c>
      <c r="DW44" s="106">
        <f>COUNTIF(r_import!DW$2:DW$31,$E44)</f>
        <v>0</v>
      </c>
      <c r="DX44" s="106">
        <f>COUNTIF(r_import!DX$2:DX$31,$E44)</f>
        <v>0</v>
      </c>
      <c r="DY44" s="106">
        <f>COUNTIF(r_import!DY$2:DY$31,$E44)</f>
        <v>0</v>
      </c>
      <c r="DZ44" s="106">
        <f>COUNTIF(r_import!DZ$2:DZ$31,$E44)</f>
        <v>0</v>
      </c>
      <c r="EA44" s="106">
        <f>COUNTIF(r_import!EA$2:EA$31,$E44)</f>
        <v>0</v>
      </c>
      <c r="EB44" s="106">
        <f>COUNTIF(r_import!EB$2:EB$31,$E44)</f>
        <v>0</v>
      </c>
      <c r="EC44" s="106">
        <f>COUNTIF(r_import!EC$2:EC$31,$E44)</f>
        <v>0</v>
      </c>
      <c r="ED44" s="106">
        <f>COUNTIF(r_import!ED$2:ED$31,$E44)</f>
        <v>0</v>
      </c>
      <c r="EE44" s="106">
        <f>COUNTIF(r_import!EE$2:EE$31,$E44)</f>
        <v>0</v>
      </c>
      <c r="EF44" s="106">
        <f>COUNTIF(r_import!EF$2:EF$31,$E44)</f>
        <v>0</v>
      </c>
      <c r="EG44" s="106">
        <f>COUNTIF(r_import!EG$2:EG$31,$E44)</f>
        <v>0</v>
      </c>
      <c r="EH44" s="106">
        <f>COUNTIF(r_import!EH$2:EH$31,$E44)</f>
        <v>0</v>
      </c>
      <c r="EI44" s="106">
        <f>COUNTIF(r_import!EI$2:EI$31,$E44)</f>
        <v>0</v>
      </c>
      <c r="EJ44" s="106">
        <f>COUNTIF(r_import!EJ$2:EJ$31,$E44)</f>
        <v>0</v>
      </c>
      <c r="EK44" s="106">
        <f>COUNTIF(r_import!EK$2:EK$31,$E44)</f>
        <v>0</v>
      </c>
      <c r="EL44" s="106">
        <f>COUNTIF(r_import!EL$2:EL$31,$E44)</f>
        <v>0</v>
      </c>
      <c r="EM44" s="106">
        <f>COUNTIF(r_import!EM$2:EM$31,$E44)</f>
        <v>0</v>
      </c>
      <c r="EN44" s="106">
        <f>COUNTIF(r_import!EN$2:EN$31,$E44)</f>
        <v>0</v>
      </c>
      <c r="EO44" s="106">
        <f>COUNTIF(r_import!EO$2:EO$31,$E44)</f>
        <v>0</v>
      </c>
      <c r="EP44" s="106">
        <f>COUNTIF(r_import!EP$2:EP$31,$E44)</f>
        <v>0</v>
      </c>
      <c r="EQ44" s="106">
        <f>COUNTIF(r_import!EQ$2:EQ$31,$E44)</f>
        <v>0</v>
      </c>
      <c r="ER44" s="106">
        <f>COUNTIF(r_import!ER$2:ER$31,$E44)</f>
        <v>0</v>
      </c>
      <c r="ES44" s="106">
        <f>COUNTIF(r_import!ES$2:ES$31,$E44)</f>
        <v>0</v>
      </c>
      <c r="ET44" s="106">
        <f>COUNTIF(r_import!ET$2:ET$31,$E44)</f>
        <v>0</v>
      </c>
      <c r="EU44" s="106">
        <f>COUNTIF(r_import!EU$2:EU$31,$E44)</f>
        <v>0</v>
      </c>
      <c r="EV44" s="106">
        <f>COUNTIF(r_import!EV$2:EV$31,$E44)</f>
        <v>0</v>
      </c>
      <c r="EW44" s="106">
        <f>COUNTIF(r_import!EW$2:EW$31,$E44)</f>
        <v>0</v>
      </c>
      <c r="EX44" s="106">
        <f>COUNTIF(r_import!EX$2:EX$31,$E44)</f>
        <v>0</v>
      </c>
      <c r="EY44" s="106">
        <f>COUNTIF(r_import!EY$2:EY$31,$E44)</f>
        <v>0</v>
      </c>
      <c r="EZ44" s="106">
        <f>COUNTIF(r_import!EZ$2:EZ$31,$E44)</f>
        <v>0</v>
      </c>
      <c r="FA44" s="106">
        <f>COUNTIF(r_import!FA$2:FA$31,$E44)</f>
        <v>0</v>
      </c>
      <c r="FB44" s="106">
        <f>COUNTIF(r_import!FB$2:FB$31,$E44)</f>
        <v>0</v>
      </c>
      <c r="FC44" s="106">
        <f>COUNTIF(r_import!FC$2:FC$31,$E44)</f>
        <v>0</v>
      </c>
      <c r="FD44" s="106">
        <f>COUNTIF(r_import!FD$2:FD$31,$E44)</f>
        <v>0</v>
      </c>
      <c r="FE44" s="106">
        <f>COUNTIF(r_import!FE$2:FE$31,$E44)</f>
        <v>0</v>
      </c>
      <c r="FF44" s="106">
        <f>COUNTIF(r_import!FF$2:FF$31,$E44)</f>
        <v>0</v>
      </c>
      <c r="FG44" s="106">
        <f>COUNTIF(r_import!FG$2:FG$31,$E44)</f>
        <v>0</v>
      </c>
      <c r="FH44" s="106">
        <f>COUNTIF(r_import!FH$2:FH$31,$E44)</f>
        <v>0</v>
      </c>
      <c r="FI44" s="106">
        <f>COUNTIF(r_import!FI$2:FI$31,$E44)</f>
        <v>0</v>
      </c>
      <c r="FJ44" s="106">
        <f>COUNTIF(r_import!FJ$2:FJ$31,$E44)</f>
        <v>0</v>
      </c>
      <c r="FK44" s="106">
        <f>COUNTIF(r_import!FK$2:FK$31,$E44)</f>
        <v>0</v>
      </c>
      <c r="FL44" s="106">
        <f>COUNTIF(r_import!FL$2:FL$31,$E44)</f>
        <v>0</v>
      </c>
      <c r="FM44" s="106">
        <f>COUNTIF(r_import!FM$2:FM$31,$E44)</f>
        <v>0</v>
      </c>
      <c r="FN44" s="106">
        <f>COUNTIF(r_import!FN$2:FN$31,$E44)</f>
        <v>0</v>
      </c>
      <c r="FO44" s="106">
        <f>COUNTIF(r_import!FO$2:FO$31,$E44)</f>
        <v>0</v>
      </c>
      <c r="FP44" s="106">
        <f>COUNTIF(r_import!FP$2:FP$31,$E44)</f>
        <v>0</v>
      </c>
      <c r="FQ44" s="106">
        <f>COUNTIF(r_import!FQ$2:FQ$31,$E44)</f>
        <v>0</v>
      </c>
      <c r="FR44" s="106">
        <f>COUNTIF(r_import!FR$2:FR$31,$E44)</f>
        <v>0</v>
      </c>
      <c r="FS44" s="106">
        <f>COUNTIF(r_import!FS$2:FS$31,$E44)</f>
        <v>0</v>
      </c>
    </row>
    <row r="45" spans="1:175" ht="15" customHeight="1" x14ac:dyDescent="0.2">
      <c r="A45" s="9"/>
      <c r="E45" s="90">
        <v>7.4999999999999997E-3</v>
      </c>
      <c r="F45" s="2">
        <f>COUNTIF(r_import!F$2:F$30,$E45)</f>
        <v>0</v>
      </c>
      <c r="G45" s="2">
        <f>COUNTIF(r_import!G$2:G$30,$E45)</f>
        <v>0</v>
      </c>
      <c r="H45" s="2">
        <f>COUNTIF(r_import!H$2:H$30,$E45)</f>
        <v>0</v>
      </c>
      <c r="I45" s="2">
        <f>COUNTIF(r_import!I$2:I$30,$E45)</f>
        <v>0</v>
      </c>
      <c r="J45" s="2">
        <f>COUNTIF(r_import!J$2:J$30,$E45)</f>
        <v>0</v>
      </c>
      <c r="K45" s="2">
        <f>COUNTIF(r_import!K$2:K$30,$E45)</f>
        <v>0</v>
      </c>
      <c r="L45" s="2">
        <f>COUNTIF(r_import!L$2:L$30,$E45)</f>
        <v>0</v>
      </c>
      <c r="M45" s="2">
        <f>COUNTIF(r_import!M$2:M$30,$E45)</f>
        <v>0</v>
      </c>
      <c r="N45" s="2">
        <f>COUNTIF(r_import!N$2:N$30,$E45)</f>
        <v>0</v>
      </c>
      <c r="O45" s="2">
        <f>COUNTIF(r_import!O$2:O$30,$E45)</f>
        <v>0</v>
      </c>
      <c r="P45" s="2">
        <f>COUNTIF(r_import!P$2:P$30,$E45)</f>
        <v>0</v>
      </c>
      <c r="Q45" s="2">
        <f>COUNTIF(r_import!Q$2:Q$30,$E45)</f>
        <v>0</v>
      </c>
      <c r="R45" s="2">
        <f>COUNTIF(r_import!R$2:R$30,$E45)</f>
        <v>0</v>
      </c>
      <c r="S45" s="2">
        <f>COUNTIF(r_import!S$2:S$30,$E45)</f>
        <v>0</v>
      </c>
      <c r="T45" s="2">
        <f>COUNTIF(r_import!T$2:T$30,$E45)</f>
        <v>0</v>
      </c>
      <c r="U45" s="2">
        <f>COUNTIF(r_import!U$2:U$30,$E45)</f>
        <v>0</v>
      </c>
      <c r="V45" s="2">
        <f>COUNTIF(r_import!V$2:V$30,$E45)</f>
        <v>0</v>
      </c>
      <c r="W45" s="2">
        <f>COUNTIF(r_import!W$2:W$30,$E45)</f>
        <v>0</v>
      </c>
      <c r="X45" s="2">
        <f>COUNTIF(r_import!X$2:X$30,$E45)</f>
        <v>0</v>
      </c>
      <c r="Y45" s="2">
        <f>COUNTIF(r_import!Y$2:Y$30,$E45)</f>
        <v>0</v>
      </c>
      <c r="Z45" s="2">
        <f>COUNTIF(r_import!Z$2:Z$30,$E45)</f>
        <v>0</v>
      </c>
      <c r="AA45" s="2">
        <f>COUNTIF(r_import!AA$2:AA$30,$E45)</f>
        <v>0</v>
      </c>
      <c r="AB45" s="2">
        <f>COUNTIF(r_import!AB$2:AB$30,$E45)</f>
        <v>0</v>
      </c>
      <c r="AC45" s="2">
        <f>COUNTIF(r_import!AC$2:AC$30,$E45)</f>
        <v>0</v>
      </c>
      <c r="AD45" s="2">
        <f>COUNTIF(r_import!AD$2:AD$30,$E45)</f>
        <v>0</v>
      </c>
      <c r="AE45" s="2">
        <f>COUNTIF(r_import!AE$2:AE$30,$E45)</f>
        <v>0</v>
      </c>
      <c r="AF45" s="2">
        <f>COUNTIF(r_import!AF$2:AF$30,$E45)</f>
        <v>0</v>
      </c>
      <c r="AG45" s="2">
        <f>COUNTIF(r_import!AG$2:AG$30,$E45)</f>
        <v>0</v>
      </c>
      <c r="AH45" s="2">
        <f>COUNTIF(r_import!AH$2:AH$30,$E45)</f>
        <v>0</v>
      </c>
      <c r="AI45" s="2">
        <f>COUNTIF(r_import!AI$2:AI$30,$E45)</f>
        <v>0</v>
      </c>
      <c r="AJ45" s="2">
        <f>COUNTIF(r_import!AJ$2:AJ$30,$E45)</f>
        <v>0</v>
      </c>
      <c r="AK45" s="2">
        <f>COUNTIF(r_import!AK$2:AK$30,$E45)</f>
        <v>0</v>
      </c>
      <c r="AL45" s="2">
        <f>COUNTIF(r_import!AL$2:AL$30,$E45)</f>
        <v>0</v>
      </c>
      <c r="AM45" s="2">
        <f>COUNTIF(r_import!AM$2:AM$30,$E45)</f>
        <v>0</v>
      </c>
      <c r="AN45" s="2">
        <f>COUNTIF(r_import!AN$2:AN$30,$E45)</f>
        <v>0</v>
      </c>
      <c r="AO45" s="2">
        <f>COUNTIF(r_import!AO$2:AO$30,$E45)</f>
        <v>0</v>
      </c>
      <c r="AP45" s="2">
        <f>COUNTIF(r_import!AP$2:AP$30,$E45)</f>
        <v>0</v>
      </c>
      <c r="AQ45" s="2">
        <f>COUNTIF(r_import!AQ$2:AQ$30,$E45)</f>
        <v>0</v>
      </c>
      <c r="AR45" s="2">
        <f>COUNTIF(r_import!AR$2:AR$30,$E45)</f>
        <v>0</v>
      </c>
      <c r="AS45" s="2">
        <f>COUNTIF(r_import!AS$2:AS$30,$E45)</f>
        <v>0</v>
      </c>
      <c r="AT45" s="2">
        <f>COUNTIF(r_import!AT$2:AT$30,$E45)</f>
        <v>0</v>
      </c>
      <c r="AU45" s="2">
        <f>COUNTIF(r_import!AU$2:AU$30,$E45)</f>
        <v>0</v>
      </c>
      <c r="AV45" s="2">
        <f>COUNTIF(r_import!AV$2:AV$30,$E45)</f>
        <v>0</v>
      </c>
      <c r="AW45" s="2">
        <f>COUNTIF(r_import!AW$2:AW$30,$E45)</f>
        <v>0</v>
      </c>
      <c r="AX45" s="2">
        <f>COUNTIF(r_import!AX$2:AX$30,$E45)</f>
        <v>0</v>
      </c>
      <c r="AY45" s="2">
        <f>COUNTIF(r_import!AY$2:AY$30,$E45)</f>
        <v>0</v>
      </c>
      <c r="AZ45" s="2">
        <f>COUNTIF(r_import!AZ$2:AZ$30,$E45)</f>
        <v>0</v>
      </c>
      <c r="BA45" s="2">
        <f>COUNTIF(r_import!BA$2:BA$30,$E45)</f>
        <v>0</v>
      </c>
      <c r="BB45" s="2">
        <f>COUNTIF(r_import!BB$2:BB$30,$E45)</f>
        <v>0</v>
      </c>
      <c r="BC45" s="2">
        <f>COUNTIF(r_import!BC$2:BC$30,$E45)</f>
        <v>0</v>
      </c>
      <c r="BD45" s="2">
        <f>COUNTIF(r_import!BD$2:BD$30,$E45)</f>
        <v>0</v>
      </c>
      <c r="BE45" s="2">
        <f>COUNTIF(r_import!BE$2:BE$30,$E45)</f>
        <v>0</v>
      </c>
      <c r="BF45" s="2">
        <f>COUNTIF(r_import!BF$2:BF$30,$E45)</f>
        <v>0</v>
      </c>
      <c r="BG45" s="2">
        <f>COUNTIF(r_import!BG$2:BG$30,$E45)</f>
        <v>0</v>
      </c>
      <c r="BH45" s="2">
        <f>COUNTIF(r_import!BH$2:BH$30,$E45)</f>
        <v>0</v>
      </c>
      <c r="BI45" s="2">
        <f>COUNTIF(r_import!BI$2:BI$30,$E45)</f>
        <v>0</v>
      </c>
      <c r="BJ45" s="2">
        <f>COUNTIF(r_import!BJ$2:BJ$30,$E45)</f>
        <v>0</v>
      </c>
      <c r="BK45" s="2">
        <f>COUNTIF(r_import!BK$2:BK$30,$E45)</f>
        <v>0</v>
      </c>
      <c r="BL45" s="2">
        <f>COUNTIF(r_import!BL$2:BL$30,$E45)</f>
        <v>0</v>
      </c>
      <c r="BM45" s="2">
        <f>COUNTIF(r_import!BM$2:BM$30,$E45)</f>
        <v>0</v>
      </c>
      <c r="BN45" s="2">
        <f>COUNTIF(r_import!BN$2:BN$30,$E45)</f>
        <v>0</v>
      </c>
      <c r="BO45" s="2">
        <f>COUNTIF(r_import!BO$2:BO$30,$E45)</f>
        <v>0</v>
      </c>
      <c r="BP45" s="2">
        <f>COUNTIF(r_import!BP$2:BP$30,$E45)</f>
        <v>0</v>
      </c>
      <c r="BQ45" s="2">
        <f>COUNTIF(r_import!BQ$2:BQ$30,$E45)</f>
        <v>0</v>
      </c>
      <c r="BR45" s="2">
        <f>COUNTIF(r_import!BR$2:BR$30,$E45)</f>
        <v>0</v>
      </c>
      <c r="BS45" s="2">
        <f>COUNTIF(r_import!BS$2:BS$30,$E45)</f>
        <v>0</v>
      </c>
      <c r="BT45" s="2">
        <f>COUNTIF(r_import!BT$2:BT$30,$E45)</f>
        <v>0</v>
      </c>
      <c r="BU45" s="2">
        <f>COUNTIF(r_import!BU$2:BU$30,$E45)</f>
        <v>0</v>
      </c>
      <c r="BV45" s="2">
        <f>COUNTIF(r_import!BV$2:BV$30,$E45)</f>
        <v>0</v>
      </c>
      <c r="BW45" s="2">
        <f>COUNTIF(r_import!BW$2:BW$30,$E45)</f>
        <v>0</v>
      </c>
      <c r="BX45" s="2">
        <f>COUNTIF(r_import!BX$2:BX$30,$E45)</f>
        <v>0</v>
      </c>
      <c r="BY45" s="2">
        <f>COUNTIF(r_import!BY$2:BY$30,$E45)</f>
        <v>0</v>
      </c>
      <c r="BZ45" s="2">
        <f>COUNTIF(r_import!BZ$2:BZ$30,$E45)</f>
        <v>0</v>
      </c>
      <c r="CA45" s="2">
        <f>COUNTIF(r_import!CA$2:CA$30,$E45)</f>
        <v>0</v>
      </c>
      <c r="CB45" s="2">
        <f>COUNTIF(r_import!CB$2:CB$30,$E45)</f>
        <v>0</v>
      </c>
      <c r="CC45" s="2">
        <f>COUNTIF(r_import!CC$2:CC$30,$E45)</f>
        <v>0</v>
      </c>
      <c r="CD45" s="2">
        <f>COUNTIF(r_import!CD$2:CD$30,$E45)</f>
        <v>0</v>
      </c>
      <c r="CE45" s="2">
        <f>COUNTIF(r_import!CE$2:CE$30,$E45)</f>
        <v>0</v>
      </c>
      <c r="CF45" s="106">
        <f>COUNTIF(r_import!CF$2:CF$30,$E45)</f>
        <v>0</v>
      </c>
      <c r="CG45" s="106">
        <f>COUNTIF(r_import!CG$2:CG$30,$E45)</f>
        <v>0</v>
      </c>
      <c r="CH45" s="106">
        <f>COUNTIF(r_import!CH$2:CH$30,$E45)</f>
        <v>0</v>
      </c>
      <c r="CI45" s="106">
        <f>COUNTIF(r_import!CI$2:CI$30,$E45)</f>
        <v>0</v>
      </c>
      <c r="CJ45" s="106">
        <f>COUNTIF(r_import!CJ$2:CJ$30,$E45)</f>
        <v>0</v>
      </c>
      <c r="CK45" s="106">
        <f>COUNTIF(r_import!CK$2:CK$30,$E45)</f>
        <v>0</v>
      </c>
      <c r="CL45" s="106">
        <f>COUNTIF(r_import!CL$2:CL$30,$E45)</f>
        <v>0</v>
      </c>
      <c r="CM45" s="106">
        <f>COUNTIF(r_import!CM$2:CM$30,$E45)</f>
        <v>0</v>
      </c>
      <c r="CN45" s="106">
        <f>COUNTIF(r_import!CN$2:CN$30,$E45)</f>
        <v>0</v>
      </c>
      <c r="CO45" s="106">
        <f>COUNTIF(r_import!CO$2:CO$30,$E45)</f>
        <v>0</v>
      </c>
      <c r="CP45" s="106">
        <f>COUNTIF(r_import!CP$2:CP$30,$E45)</f>
        <v>0</v>
      </c>
      <c r="CQ45" s="106">
        <f>COUNTIF(r_import!CQ$2:CQ$30,$E45)</f>
        <v>0</v>
      </c>
      <c r="CR45" s="106">
        <f>COUNTIF(r_import!CR$2:CR$30,$E45)</f>
        <v>0</v>
      </c>
      <c r="CS45" s="106">
        <f>COUNTIF(r_import!CS$2:CS$30,$E45)</f>
        <v>0</v>
      </c>
      <c r="CT45" s="106">
        <f>COUNTIF(r_import!CT$2:CT$30,$E45)</f>
        <v>0</v>
      </c>
      <c r="CU45" s="106">
        <f>COUNTIF(r_import!CU$2:CU$30,$E45)</f>
        <v>0</v>
      </c>
      <c r="CV45" s="106">
        <f>COUNTIF(r_import!CV$2:CV$30,$E45)</f>
        <v>0</v>
      </c>
      <c r="CW45" s="106">
        <f>COUNTIF(r_import!CW$2:CW$30,$E45)</f>
        <v>0</v>
      </c>
      <c r="CX45" s="106">
        <f>COUNTIF(r_import!CX$2:CX$30,$E45)</f>
        <v>0</v>
      </c>
      <c r="CY45" s="106">
        <f>COUNTIF(r_import!CY$2:CY$30,$E45)</f>
        <v>0</v>
      </c>
      <c r="CZ45" s="106">
        <f>COUNTIF(r_import!CZ$2:CZ$31,$E45)</f>
        <v>0</v>
      </c>
      <c r="DA45" s="106">
        <f>COUNTIF(r_import!DA$2:DA$31,$E45)</f>
        <v>0</v>
      </c>
      <c r="DB45" s="106">
        <f>COUNTIF(r_import!DB$2:DB$31,$E45)</f>
        <v>0</v>
      </c>
      <c r="DC45" s="106">
        <f>COUNTIF(r_import!DC$2:DC$31,$E45)</f>
        <v>0</v>
      </c>
      <c r="DD45" s="106">
        <f>COUNTIF(r_import!DD$2:DD$31,$E45)</f>
        <v>0</v>
      </c>
      <c r="DE45" s="106">
        <f>COUNTIF(r_import!DE$2:DE$31,$E45)</f>
        <v>0</v>
      </c>
      <c r="DF45" s="106">
        <f>COUNTIF(r_import!DF$2:DF$31,$E45)</f>
        <v>0</v>
      </c>
      <c r="DG45" s="106">
        <f>COUNTIF(r_import!DG$2:DG$31,$E45)</f>
        <v>0</v>
      </c>
      <c r="DH45" s="106">
        <f>COUNTIF(r_import!DH$2:DH$31,$E45)</f>
        <v>0</v>
      </c>
      <c r="DI45" s="106">
        <f>COUNTIF(r_import!DI$2:DI$31,$E45)</f>
        <v>0</v>
      </c>
      <c r="DJ45" s="106">
        <f>COUNTIF(r_import!DJ$2:DJ$31,$E45)</f>
        <v>0</v>
      </c>
      <c r="DK45" s="106">
        <f>COUNTIF(r_import!DK$2:DK$31,$E45)</f>
        <v>0</v>
      </c>
      <c r="DL45" s="106">
        <f>COUNTIF(r_import!DL$2:DL$31,$E45)</f>
        <v>0</v>
      </c>
      <c r="DM45" s="106">
        <f>COUNTIF(r_import!DM$2:DM$31,$E45)</f>
        <v>0</v>
      </c>
      <c r="DN45" s="106">
        <f>COUNTIF(r_import!DN$2:DN$31,$E45)</f>
        <v>0</v>
      </c>
      <c r="DO45" s="106">
        <f>COUNTIF(r_import!DO$2:DO$31,$E45)</f>
        <v>0</v>
      </c>
      <c r="DP45" s="106">
        <f>COUNTIF(r_import!DP$2:DP$31,$E45)</f>
        <v>0</v>
      </c>
      <c r="DQ45" s="106">
        <f>COUNTIF(r_import!DQ$2:DQ$31,$E45)</f>
        <v>0</v>
      </c>
      <c r="DR45" s="106">
        <f>COUNTIF(r_import!DR$2:DR$31,$E45)</f>
        <v>0</v>
      </c>
      <c r="DS45" s="106">
        <f>COUNTIF(r_import!DS$2:DS$31,$E45)</f>
        <v>0</v>
      </c>
      <c r="DT45" s="106">
        <f>COUNTIF(r_import!DT$2:DT$31,$E45)</f>
        <v>0</v>
      </c>
      <c r="DU45" s="106">
        <f>COUNTIF(r_import!DU$2:DU$31,$E45)</f>
        <v>0</v>
      </c>
      <c r="DV45" s="106">
        <f>COUNTIF(r_import!DV$2:DV$31,$E45)</f>
        <v>0</v>
      </c>
      <c r="DW45" s="106">
        <f>COUNTIF(r_import!DW$2:DW$31,$E45)</f>
        <v>0</v>
      </c>
      <c r="DX45" s="106">
        <f>COUNTIF(r_import!DX$2:DX$31,$E45)</f>
        <v>0</v>
      </c>
      <c r="DY45" s="106">
        <f>COUNTIF(r_import!DY$2:DY$31,$E45)</f>
        <v>0</v>
      </c>
      <c r="DZ45" s="106">
        <f>COUNTIF(r_import!DZ$2:DZ$31,$E45)</f>
        <v>0</v>
      </c>
      <c r="EA45" s="106">
        <f>COUNTIF(r_import!EA$2:EA$31,$E45)</f>
        <v>0</v>
      </c>
      <c r="EB45" s="106">
        <f>COUNTIF(r_import!EB$2:EB$31,$E45)</f>
        <v>0</v>
      </c>
      <c r="EC45" s="106">
        <f>COUNTIF(r_import!EC$2:EC$31,$E45)</f>
        <v>0</v>
      </c>
      <c r="ED45" s="106">
        <f>COUNTIF(r_import!ED$2:ED$31,$E45)</f>
        <v>0</v>
      </c>
      <c r="EE45" s="106">
        <f>COUNTIF(r_import!EE$2:EE$31,$E45)</f>
        <v>0</v>
      </c>
      <c r="EF45" s="106">
        <f>COUNTIF(r_import!EF$2:EF$31,$E45)</f>
        <v>0</v>
      </c>
      <c r="EG45" s="106">
        <f>COUNTIF(r_import!EG$2:EG$31,$E45)</f>
        <v>0</v>
      </c>
      <c r="EH45" s="106">
        <f>COUNTIF(r_import!EH$2:EH$31,$E45)</f>
        <v>0</v>
      </c>
      <c r="EI45" s="106">
        <f>COUNTIF(r_import!EI$2:EI$31,$E45)</f>
        <v>0</v>
      </c>
      <c r="EJ45" s="106">
        <f>COUNTIF(r_import!EJ$2:EJ$31,$E45)</f>
        <v>0</v>
      </c>
      <c r="EK45" s="106">
        <f>COUNTIF(r_import!EK$2:EK$31,$E45)</f>
        <v>0</v>
      </c>
      <c r="EL45" s="106">
        <f>COUNTIF(r_import!EL$2:EL$31,$E45)</f>
        <v>0</v>
      </c>
      <c r="EM45" s="106">
        <f>COUNTIF(r_import!EM$2:EM$31,$E45)</f>
        <v>0</v>
      </c>
      <c r="EN45" s="106">
        <f>COUNTIF(r_import!EN$2:EN$31,$E45)</f>
        <v>0</v>
      </c>
      <c r="EO45" s="106">
        <f>COUNTIF(r_import!EO$2:EO$31,$E45)</f>
        <v>0</v>
      </c>
      <c r="EP45" s="106">
        <f>COUNTIF(r_import!EP$2:EP$31,$E45)</f>
        <v>0</v>
      </c>
      <c r="EQ45" s="106">
        <f>COUNTIF(r_import!EQ$2:EQ$31,$E45)</f>
        <v>0</v>
      </c>
      <c r="ER45" s="106">
        <f>COUNTIF(r_import!ER$2:ER$31,$E45)</f>
        <v>0</v>
      </c>
      <c r="ES45" s="106">
        <f>COUNTIF(r_import!ES$2:ES$31,$E45)</f>
        <v>0</v>
      </c>
      <c r="ET45" s="106">
        <f>COUNTIF(r_import!ET$2:ET$31,$E45)</f>
        <v>0</v>
      </c>
      <c r="EU45" s="106">
        <f>COUNTIF(r_import!EU$2:EU$31,$E45)</f>
        <v>0</v>
      </c>
      <c r="EV45" s="106">
        <f>COUNTIF(r_import!EV$2:EV$31,$E45)</f>
        <v>0</v>
      </c>
      <c r="EW45" s="106">
        <f>COUNTIF(r_import!EW$2:EW$31,$E45)</f>
        <v>0</v>
      </c>
      <c r="EX45" s="106">
        <f>COUNTIF(r_import!EX$2:EX$31,$E45)</f>
        <v>0</v>
      </c>
      <c r="EY45" s="106">
        <f>COUNTIF(r_import!EY$2:EY$31,$E45)</f>
        <v>0</v>
      </c>
      <c r="EZ45" s="106">
        <f>COUNTIF(r_import!EZ$2:EZ$31,$E45)</f>
        <v>0</v>
      </c>
      <c r="FA45" s="106">
        <f>COUNTIF(r_import!FA$2:FA$31,$E45)</f>
        <v>0</v>
      </c>
      <c r="FB45" s="106">
        <f>COUNTIF(r_import!FB$2:FB$31,$E45)</f>
        <v>0</v>
      </c>
      <c r="FC45" s="106">
        <f>COUNTIF(r_import!FC$2:FC$31,$E45)</f>
        <v>0</v>
      </c>
      <c r="FD45" s="106">
        <f>COUNTIF(r_import!FD$2:FD$31,$E45)</f>
        <v>0</v>
      </c>
      <c r="FE45" s="106">
        <f>COUNTIF(r_import!FE$2:FE$31,$E45)</f>
        <v>0</v>
      </c>
      <c r="FF45" s="106">
        <f>COUNTIF(r_import!FF$2:FF$31,$E45)</f>
        <v>0</v>
      </c>
      <c r="FG45" s="106">
        <f>COUNTIF(r_import!FG$2:FG$31,$E45)</f>
        <v>0</v>
      </c>
      <c r="FH45" s="106">
        <f>COUNTIF(r_import!FH$2:FH$31,$E45)</f>
        <v>0</v>
      </c>
      <c r="FI45" s="106">
        <f>COUNTIF(r_import!FI$2:FI$31,$E45)</f>
        <v>0</v>
      </c>
      <c r="FJ45" s="106">
        <f>COUNTIF(r_import!FJ$2:FJ$31,$E45)</f>
        <v>0</v>
      </c>
      <c r="FK45" s="106">
        <f>COUNTIF(r_import!FK$2:FK$31,$E45)</f>
        <v>0</v>
      </c>
      <c r="FL45" s="106">
        <f>COUNTIF(r_import!FL$2:FL$31,$E45)</f>
        <v>0</v>
      </c>
      <c r="FM45" s="106">
        <f>COUNTIF(r_import!FM$2:FM$31,$E45)</f>
        <v>0</v>
      </c>
      <c r="FN45" s="106">
        <f>COUNTIF(r_import!FN$2:FN$31,$E45)</f>
        <v>0</v>
      </c>
      <c r="FO45" s="106">
        <f>COUNTIF(r_import!FO$2:FO$31,$E45)</f>
        <v>0</v>
      </c>
      <c r="FP45" s="106">
        <f>COUNTIF(r_import!FP$2:FP$31,$E45)</f>
        <v>0</v>
      </c>
      <c r="FQ45" s="106">
        <f>COUNTIF(r_import!FQ$2:FQ$31,$E45)</f>
        <v>0</v>
      </c>
      <c r="FR45" s="106">
        <f>COUNTIF(r_import!FR$2:FR$31,$E45)</f>
        <v>0</v>
      </c>
      <c r="FS45" s="106">
        <f>COUNTIF(r_import!FS$2:FS$31,$E45)</f>
        <v>0</v>
      </c>
    </row>
    <row r="46" spans="1:175" ht="15" customHeight="1" x14ac:dyDescent="0.2">
      <c r="A46" s="49"/>
      <c r="E46" s="90">
        <v>5.0000000000000001E-3</v>
      </c>
      <c r="F46" s="2">
        <f>COUNTIF(r_import!F$2:F$30,$E46)</f>
        <v>0</v>
      </c>
      <c r="G46" s="2">
        <f>COUNTIF(r_import!G$2:G$30,$E46)</f>
        <v>0</v>
      </c>
      <c r="H46" s="2">
        <f>COUNTIF(r_import!H$2:H$30,$E46)</f>
        <v>0</v>
      </c>
      <c r="I46" s="2">
        <f>COUNTIF(r_import!I$2:I$30,$E46)</f>
        <v>0</v>
      </c>
      <c r="J46" s="2">
        <f>COUNTIF(r_import!J$2:J$30,$E46)</f>
        <v>0</v>
      </c>
      <c r="K46" s="2">
        <f>COUNTIF(r_import!K$2:K$30,$E46)</f>
        <v>0</v>
      </c>
      <c r="L46" s="2">
        <f>COUNTIF(r_import!L$2:L$30,$E46)</f>
        <v>0</v>
      </c>
      <c r="M46" s="2">
        <f>COUNTIF(r_import!M$2:M$30,$E46)</f>
        <v>0</v>
      </c>
      <c r="N46" s="2">
        <f>COUNTIF(r_import!N$2:N$30,$E46)</f>
        <v>0</v>
      </c>
      <c r="O46" s="2">
        <f>COUNTIF(r_import!O$2:O$30,$E46)</f>
        <v>12</v>
      </c>
      <c r="P46" s="2">
        <f>COUNTIF(r_import!P$2:P$30,$E46)</f>
        <v>12</v>
      </c>
      <c r="Q46" s="2">
        <f>COUNTIF(r_import!Q$2:Q$30,$E46)</f>
        <v>11</v>
      </c>
      <c r="R46" s="2">
        <f>COUNTIF(r_import!R$2:R$30,$E46)</f>
        <v>2</v>
      </c>
      <c r="S46" s="2">
        <f>COUNTIF(r_import!S$2:S$30,$E46)</f>
        <v>0</v>
      </c>
      <c r="T46" s="2">
        <f>COUNTIF(r_import!T$2:T$30,$E46)</f>
        <v>0</v>
      </c>
      <c r="U46" s="2">
        <f>COUNTIF(r_import!U$2:U$30,$E46)</f>
        <v>0</v>
      </c>
      <c r="V46" s="2">
        <f>COUNTIF(r_import!V$2:V$30,$E46)</f>
        <v>0</v>
      </c>
      <c r="W46" s="2">
        <f>COUNTIF(r_import!W$2:W$30,$E46)</f>
        <v>0</v>
      </c>
      <c r="X46" s="2">
        <f>COUNTIF(r_import!X$2:X$30,$E46)</f>
        <v>0</v>
      </c>
      <c r="Y46" s="2">
        <f>COUNTIF(r_import!Y$2:Y$30,$E46)</f>
        <v>0</v>
      </c>
      <c r="Z46" s="2">
        <f>COUNTIF(r_import!Z$2:Z$30,$E46)</f>
        <v>0</v>
      </c>
      <c r="AA46" s="2">
        <f>COUNTIF(r_import!AA$2:AA$30,$E46)</f>
        <v>0</v>
      </c>
      <c r="AB46" s="2">
        <f>COUNTIF(r_import!AB$2:AB$30,$E46)</f>
        <v>0</v>
      </c>
      <c r="AC46" s="2">
        <f>COUNTIF(r_import!AC$2:AC$30,$E46)</f>
        <v>0</v>
      </c>
      <c r="AD46" s="2">
        <f>COUNTIF(r_import!AD$2:AD$30,$E46)</f>
        <v>0</v>
      </c>
      <c r="AE46" s="2">
        <f>COUNTIF(r_import!AE$2:AE$30,$E46)</f>
        <v>0</v>
      </c>
      <c r="AF46" s="2">
        <f>COUNTIF(r_import!AF$2:AF$30,$E46)</f>
        <v>0</v>
      </c>
      <c r="AG46" s="2">
        <f>COUNTIF(r_import!AG$2:AG$30,$E46)</f>
        <v>0</v>
      </c>
      <c r="AH46" s="2">
        <f>COUNTIF(r_import!AH$2:AH$30,$E46)</f>
        <v>0</v>
      </c>
      <c r="AI46" s="2">
        <f>COUNTIF(r_import!AI$2:AI$30,$E46)</f>
        <v>9</v>
      </c>
      <c r="AJ46" s="2">
        <f>COUNTIF(r_import!AJ$2:AJ$30,$E46)</f>
        <v>0</v>
      </c>
      <c r="AK46" s="2">
        <f>COUNTIF(r_import!AK$2:AK$30,$E46)</f>
        <v>0</v>
      </c>
      <c r="AL46" s="2">
        <f>COUNTIF(r_import!AL$2:AL$30,$E46)</f>
        <v>0</v>
      </c>
      <c r="AM46" s="2">
        <f>COUNTIF(r_import!AM$2:AM$30,$E46)</f>
        <v>0</v>
      </c>
      <c r="AN46" s="2">
        <f>COUNTIF(r_import!AN$2:AN$30,$E46)</f>
        <v>0</v>
      </c>
      <c r="AO46" s="2">
        <f>COUNTIF(r_import!AO$2:AO$30,$E46)</f>
        <v>0</v>
      </c>
      <c r="AP46" s="2">
        <f>COUNTIF(r_import!AP$2:AP$30,$E46)</f>
        <v>0</v>
      </c>
      <c r="AQ46" s="2">
        <f>COUNTIF(r_import!AQ$2:AQ$30,$E46)</f>
        <v>0</v>
      </c>
      <c r="AR46" s="2">
        <f>COUNTIF(r_import!AR$2:AR$30,$E46)</f>
        <v>0</v>
      </c>
      <c r="AS46" s="2">
        <f>COUNTIF(r_import!AS$2:AS$30,$E46)</f>
        <v>0</v>
      </c>
      <c r="AT46" s="2">
        <f>COUNTIF(r_import!AT$2:AT$30,$E46)</f>
        <v>0</v>
      </c>
      <c r="AU46" s="2">
        <f>COUNTIF(r_import!AU$2:AU$30,$E46)</f>
        <v>0</v>
      </c>
      <c r="AV46" s="2">
        <f>COUNTIF(r_import!AV$2:AV$30,$E46)</f>
        <v>0</v>
      </c>
      <c r="AW46" s="2">
        <f>COUNTIF(r_import!AW$2:AW$30,$E46)</f>
        <v>0</v>
      </c>
      <c r="AX46" s="2">
        <f>COUNTIF(r_import!AX$2:AX$30,$E46)</f>
        <v>0</v>
      </c>
      <c r="AY46" s="2">
        <f>COUNTIF(r_import!AY$2:AY$30,$E46)</f>
        <v>0</v>
      </c>
      <c r="AZ46" s="2">
        <f>COUNTIF(r_import!AZ$2:AZ$30,$E46)</f>
        <v>0</v>
      </c>
      <c r="BA46" s="2">
        <f>COUNTIF(r_import!BA$2:BA$30,$E46)</f>
        <v>0</v>
      </c>
      <c r="BB46" s="2">
        <f>COUNTIF(r_import!BB$2:BB$30,$E46)</f>
        <v>0</v>
      </c>
      <c r="BC46" s="2">
        <f>COUNTIF(r_import!BC$2:BC$30,$E46)</f>
        <v>0</v>
      </c>
      <c r="BD46" s="2">
        <f>COUNTIF(r_import!BD$2:BD$30,$E46)</f>
        <v>0</v>
      </c>
      <c r="BE46" s="2">
        <f>COUNTIF(r_import!BE$2:BE$30,$E46)</f>
        <v>0</v>
      </c>
      <c r="BF46" s="2">
        <f>COUNTIF(r_import!BF$2:BF$30,$E46)</f>
        <v>0</v>
      </c>
      <c r="BG46" s="2">
        <f>COUNTIF(r_import!BG$2:BG$30,$E46)</f>
        <v>0</v>
      </c>
      <c r="BH46" s="2">
        <f>COUNTIF(r_import!BH$2:BH$30,$E46)</f>
        <v>0</v>
      </c>
      <c r="BI46" s="2">
        <f>COUNTIF(r_import!BI$2:BI$30,$E46)</f>
        <v>0</v>
      </c>
      <c r="BJ46" s="2">
        <f>COUNTIF(r_import!BJ$2:BJ$30,$E46)</f>
        <v>0</v>
      </c>
      <c r="BK46" s="2">
        <f>COUNTIF(r_import!BK$2:BK$30,$E46)</f>
        <v>0</v>
      </c>
      <c r="BL46" s="2">
        <f>COUNTIF(r_import!BL$2:BL$30,$E46)</f>
        <v>0</v>
      </c>
      <c r="BM46" s="2">
        <f>COUNTIF(r_import!BM$2:BM$30,$E46)</f>
        <v>0</v>
      </c>
      <c r="BN46" s="2">
        <f>COUNTIF(r_import!BN$2:BN$30,$E46)</f>
        <v>0</v>
      </c>
      <c r="BO46" s="2">
        <f>COUNTIF(r_import!BO$2:BO$30,$E46)</f>
        <v>0</v>
      </c>
      <c r="BP46" s="2">
        <f>COUNTIF(r_import!BP$2:BP$30,$E46)</f>
        <v>0</v>
      </c>
      <c r="BQ46" s="2">
        <f>COUNTIF(r_import!BQ$2:BQ$30,$E46)</f>
        <v>0</v>
      </c>
      <c r="BR46" s="2">
        <f>COUNTIF(r_import!BR$2:BR$30,$E46)</f>
        <v>0</v>
      </c>
      <c r="BS46" s="2">
        <f>COUNTIF(r_import!BS$2:BS$30,$E46)</f>
        <v>0</v>
      </c>
      <c r="BT46" s="2">
        <f>COUNTIF(r_import!BT$2:BT$30,$E46)</f>
        <v>0</v>
      </c>
      <c r="BU46" s="2">
        <f>COUNTIF(r_import!BU$2:BU$30,$E46)</f>
        <v>0</v>
      </c>
      <c r="BV46" s="2">
        <f>COUNTIF(r_import!BV$2:BV$30,$E46)</f>
        <v>0</v>
      </c>
      <c r="BW46" s="2">
        <f>COUNTIF(r_import!BW$2:BW$30,$E46)</f>
        <v>0</v>
      </c>
      <c r="BX46" s="2">
        <f>COUNTIF(r_import!BX$2:BX$30,$E46)</f>
        <v>0</v>
      </c>
      <c r="BY46" s="2">
        <f>COUNTIF(r_import!BY$2:BY$30,$E46)</f>
        <v>0</v>
      </c>
      <c r="BZ46" s="2">
        <f>COUNTIF(r_import!BZ$2:BZ$30,$E46)</f>
        <v>0</v>
      </c>
      <c r="CA46" s="2">
        <f>COUNTIF(r_import!CA$2:CA$30,$E46)</f>
        <v>0</v>
      </c>
      <c r="CB46" s="2">
        <f>COUNTIF(r_import!CB$2:CB$30,$E46)</f>
        <v>0</v>
      </c>
      <c r="CC46" s="2">
        <f>COUNTIF(r_import!CC$2:CC$30,$E46)</f>
        <v>7</v>
      </c>
      <c r="CD46" s="2">
        <f>COUNTIF(r_import!CD$2:CD$30,$E46)</f>
        <v>5</v>
      </c>
      <c r="CE46" s="2">
        <f>COUNTIF(r_import!CE$2:CE$30,$E46)</f>
        <v>3</v>
      </c>
      <c r="CF46" s="106">
        <f>COUNTIF(r_import!CF$2:CF$30,$E46)</f>
        <v>0</v>
      </c>
      <c r="CG46" s="106">
        <f>COUNTIF(r_import!CG$2:CG$30,$E46)</f>
        <v>0</v>
      </c>
      <c r="CH46" s="106">
        <f>COUNTIF(r_import!CH$2:CH$30,$E46)</f>
        <v>0</v>
      </c>
      <c r="CI46" s="106">
        <f>COUNTIF(r_import!CI$2:CI$30,$E46)</f>
        <v>0</v>
      </c>
      <c r="CJ46" s="106">
        <f>COUNTIF(r_import!CJ$2:CJ$30,$E46)</f>
        <v>0</v>
      </c>
      <c r="CK46" s="106">
        <f>COUNTIF(r_import!CK$2:CK$30,$E46)</f>
        <v>0</v>
      </c>
      <c r="CL46" s="106">
        <f>COUNTIF(r_import!CL$2:CL$30,$E46)</f>
        <v>0</v>
      </c>
      <c r="CM46" s="106">
        <f>COUNTIF(r_import!CM$2:CM$30,$E46)</f>
        <v>0</v>
      </c>
      <c r="CN46" s="106">
        <f>COUNTIF(r_import!CN$2:CN$30,$E46)</f>
        <v>0</v>
      </c>
      <c r="CO46" s="106">
        <f>COUNTIF(r_import!CO$2:CO$30,$E46)</f>
        <v>0</v>
      </c>
      <c r="CP46" s="106">
        <f>COUNTIF(r_import!CP$2:CP$30,$E46)</f>
        <v>0</v>
      </c>
      <c r="CQ46" s="106">
        <f>COUNTIF(r_import!CQ$2:CQ$30,$E46)</f>
        <v>0</v>
      </c>
      <c r="CR46" s="106">
        <f>COUNTIF(r_import!CR$2:CR$30,$E46)</f>
        <v>0</v>
      </c>
      <c r="CS46" s="106">
        <f>COUNTIF(r_import!CS$2:CS$30,$E46)</f>
        <v>0</v>
      </c>
      <c r="CT46" s="106">
        <f>COUNTIF(r_import!CT$2:CT$30,$E46)</f>
        <v>0</v>
      </c>
      <c r="CU46" s="106">
        <f>COUNTIF(r_import!CU$2:CU$30,$E46)</f>
        <v>0</v>
      </c>
      <c r="CV46" s="106">
        <f>COUNTIF(r_import!CV$2:CV$30,$E46)</f>
        <v>0</v>
      </c>
      <c r="CW46" s="106">
        <f>COUNTIF(r_import!CW$2:CW$30,$E46)</f>
        <v>0</v>
      </c>
      <c r="CX46" s="106">
        <f>COUNTIF(r_import!CX$2:CX$30,$E46)</f>
        <v>0</v>
      </c>
      <c r="CY46" s="106">
        <f>COUNTIF(r_import!CY$2:CY$30,$E46)</f>
        <v>0</v>
      </c>
      <c r="CZ46" s="106">
        <f>COUNTIF(r_import!CZ$2:CZ$31,$E46)</f>
        <v>0</v>
      </c>
      <c r="DA46" s="106">
        <f>COUNTIF(r_import!DA$2:DA$31,$E46)</f>
        <v>0</v>
      </c>
      <c r="DB46" s="106">
        <f>COUNTIF(r_import!DB$2:DB$31,$E46)</f>
        <v>0</v>
      </c>
      <c r="DC46" s="106">
        <f>COUNTIF(r_import!DC$2:DC$31,$E46)</f>
        <v>0</v>
      </c>
      <c r="DD46" s="106">
        <f>COUNTIF(r_import!DD$2:DD$31,$E46)</f>
        <v>0</v>
      </c>
      <c r="DE46" s="106">
        <f>COUNTIF(r_import!DE$2:DE$31,$E46)</f>
        <v>0</v>
      </c>
      <c r="DF46" s="106">
        <f>COUNTIF(r_import!DF$2:DF$31,$E46)</f>
        <v>0</v>
      </c>
      <c r="DG46" s="106">
        <f>COUNTIF(r_import!DG$2:DG$31,$E46)</f>
        <v>0</v>
      </c>
      <c r="DH46" s="106">
        <f>COUNTIF(r_import!DH$2:DH$31,$E46)</f>
        <v>0</v>
      </c>
      <c r="DI46" s="106">
        <f>COUNTIF(r_import!DI$2:DI$31,$E46)</f>
        <v>0</v>
      </c>
      <c r="DJ46" s="106">
        <f>COUNTIF(r_import!DJ$2:DJ$31,$E46)</f>
        <v>0</v>
      </c>
      <c r="DK46" s="106">
        <f>COUNTIF(r_import!DK$2:DK$31,$E46)</f>
        <v>0</v>
      </c>
      <c r="DL46" s="106">
        <f>COUNTIF(r_import!DL$2:DL$31,$E46)</f>
        <v>0</v>
      </c>
      <c r="DM46" s="106">
        <f>COUNTIF(r_import!DM$2:DM$31,$E46)</f>
        <v>0</v>
      </c>
      <c r="DN46" s="106">
        <f>COUNTIF(r_import!DN$2:DN$31,$E46)</f>
        <v>0</v>
      </c>
      <c r="DO46" s="106">
        <f>COUNTIF(r_import!DO$2:DO$31,$E46)</f>
        <v>0</v>
      </c>
      <c r="DP46" s="106">
        <f>COUNTIF(r_import!DP$2:DP$31,$E46)</f>
        <v>0</v>
      </c>
      <c r="DQ46" s="106">
        <f>COUNTIF(r_import!DQ$2:DQ$31,$E46)</f>
        <v>0</v>
      </c>
      <c r="DR46" s="106">
        <f>COUNTIF(r_import!DR$2:DR$31,$E46)</f>
        <v>0</v>
      </c>
      <c r="DS46" s="106">
        <f>COUNTIF(r_import!DS$2:DS$31,$E46)</f>
        <v>0</v>
      </c>
      <c r="DT46" s="106">
        <f>COUNTIF(r_import!DT$2:DT$31,$E46)</f>
        <v>0</v>
      </c>
      <c r="DU46" s="106">
        <f>COUNTIF(r_import!DU$2:DU$31,$E46)</f>
        <v>0</v>
      </c>
      <c r="DV46" s="106">
        <f>COUNTIF(r_import!DV$2:DV$31,$E46)</f>
        <v>0</v>
      </c>
      <c r="DW46" s="106">
        <f>COUNTIF(r_import!DW$2:DW$31,$E46)</f>
        <v>0</v>
      </c>
      <c r="DX46" s="106">
        <f>COUNTIF(r_import!DX$2:DX$31,$E46)</f>
        <v>0</v>
      </c>
      <c r="DY46" s="106">
        <f>COUNTIF(r_import!DY$2:DY$31,$E46)</f>
        <v>0</v>
      </c>
      <c r="DZ46" s="106">
        <f>COUNTIF(r_import!DZ$2:DZ$31,$E46)</f>
        <v>0</v>
      </c>
      <c r="EA46" s="106">
        <f>COUNTIF(r_import!EA$2:EA$31,$E46)</f>
        <v>0</v>
      </c>
      <c r="EB46" s="106">
        <f>COUNTIF(r_import!EB$2:EB$31,$E46)</f>
        <v>0</v>
      </c>
      <c r="EC46" s="106">
        <f>COUNTIF(r_import!EC$2:EC$31,$E46)</f>
        <v>0</v>
      </c>
      <c r="ED46" s="106">
        <f>COUNTIF(r_import!ED$2:ED$31,$E46)</f>
        <v>0</v>
      </c>
      <c r="EE46" s="106">
        <f>COUNTIF(r_import!EE$2:EE$31,$E46)</f>
        <v>0</v>
      </c>
      <c r="EF46" s="106">
        <f>COUNTIF(r_import!EF$2:EF$31,$E46)</f>
        <v>0</v>
      </c>
      <c r="EG46" s="106">
        <f>COUNTIF(r_import!EG$2:EG$31,$E46)</f>
        <v>0</v>
      </c>
      <c r="EH46" s="106">
        <f>COUNTIF(r_import!EH$2:EH$31,$E46)</f>
        <v>0</v>
      </c>
      <c r="EI46" s="106">
        <f>COUNTIF(r_import!EI$2:EI$31,$E46)</f>
        <v>0</v>
      </c>
      <c r="EJ46" s="106">
        <f>COUNTIF(r_import!EJ$2:EJ$31,$E46)</f>
        <v>0</v>
      </c>
      <c r="EK46" s="106">
        <f>COUNTIF(r_import!EK$2:EK$31,$E46)</f>
        <v>0</v>
      </c>
      <c r="EL46" s="106">
        <f>COUNTIF(r_import!EL$2:EL$31,$E46)</f>
        <v>0</v>
      </c>
      <c r="EM46" s="106">
        <f>COUNTIF(r_import!EM$2:EM$31,$E46)</f>
        <v>0</v>
      </c>
      <c r="EN46" s="106">
        <f>COUNTIF(r_import!EN$2:EN$31,$E46)</f>
        <v>0</v>
      </c>
      <c r="EO46" s="106">
        <f>COUNTIF(r_import!EO$2:EO$31,$E46)</f>
        <v>0</v>
      </c>
      <c r="EP46" s="106">
        <f>COUNTIF(r_import!EP$2:EP$31,$E46)</f>
        <v>0</v>
      </c>
      <c r="EQ46" s="106">
        <f>COUNTIF(r_import!EQ$2:EQ$31,$E46)</f>
        <v>0</v>
      </c>
      <c r="ER46" s="106">
        <f>COUNTIF(r_import!ER$2:ER$31,$E46)</f>
        <v>0</v>
      </c>
      <c r="ES46" s="106">
        <f>COUNTIF(r_import!ES$2:ES$31,$E46)</f>
        <v>0</v>
      </c>
      <c r="ET46" s="106">
        <f>COUNTIF(r_import!ET$2:ET$31,$E46)</f>
        <v>0</v>
      </c>
      <c r="EU46" s="106">
        <f>COUNTIF(r_import!EU$2:EU$31,$E46)</f>
        <v>0</v>
      </c>
      <c r="EV46" s="106">
        <f>COUNTIF(r_import!EV$2:EV$31,$E46)</f>
        <v>0</v>
      </c>
      <c r="EW46" s="106">
        <f>COUNTIF(r_import!EW$2:EW$31,$E46)</f>
        <v>0</v>
      </c>
      <c r="EX46" s="106">
        <f>COUNTIF(r_import!EX$2:EX$31,$E46)</f>
        <v>0</v>
      </c>
      <c r="EY46" s="106">
        <f>COUNTIF(r_import!EY$2:EY$31,$E46)</f>
        <v>0</v>
      </c>
      <c r="EZ46" s="106">
        <f>COUNTIF(r_import!EZ$2:EZ$31,$E46)</f>
        <v>0</v>
      </c>
      <c r="FA46" s="106">
        <f>COUNTIF(r_import!FA$2:FA$31,$E46)</f>
        <v>0</v>
      </c>
      <c r="FB46" s="106">
        <f>COUNTIF(r_import!FB$2:FB$31,$E46)</f>
        <v>0</v>
      </c>
      <c r="FC46" s="106">
        <f>COUNTIF(r_import!FC$2:FC$31,$E46)</f>
        <v>0</v>
      </c>
      <c r="FD46" s="106">
        <f>COUNTIF(r_import!FD$2:FD$31,$E46)</f>
        <v>0</v>
      </c>
      <c r="FE46" s="106">
        <f>COUNTIF(r_import!FE$2:FE$31,$E46)</f>
        <v>0</v>
      </c>
      <c r="FF46" s="106">
        <f>COUNTIF(r_import!FF$2:FF$31,$E46)</f>
        <v>0</v>
      </c>
      <c r="FG46" s="106">
        <f>COUNTIF(r_import!FG$2:FG$31,$E46)</f>
        <v>0</v>
      </c>
      <c r="FH46" s="106">
        <f>COUNTIF(r_import!FH$2:FH$31,$E46)</f>
        <v>0</v>
      </c>
      <c r="FI46" s="106">
        <f>COUNTIF(r_import!FI$2:FI$31,$E46)</f>
        <v>0</v>
      </c>
      <c r="FJ46" s="106">
        <f>COUNTIF(r_import!FJ$2:FJ$31,$E46)</f>
        <v>0</v>
      </c>
      <c r="FK46" s="106">
        <f>COUNTIF(r_import!FK$2:FK$31,$E46)</f>
        <v>0</v>
      </c>
      <c r="FL46" s="106">
        <f>COUNTIF(r_import!FL$2:FL$31,$E46)</f>
        <v>0</v>
      </c>
      <c r="FM46" s="106">
        <f>COUNTIF(r_import!FM$2:FM$31,$E46)</f>
        <v>0</v>
      </c>
      <c r="FN46" s="106">
        <f>COUNTIF(r_import!FN$2:FN$31,$E46)</f>
        <v>0</v>
      </c>
      <c r="FO46" s="106">
        <f>COUNTIF(r_import!FO$2:FO$31,$E46)</f>
        <v>0</v>
      </c>
      <c r="FP46" s="106">
        <f>COUNTIF(r_import!FP$2:FP$31,$E46)</f>
        <v>0</v>
      </c>
      <c r="FQ46" s="106">
        <f>COUNTIF(r_import!FQ$2:FQ$31,$E46)</f>
        <v>0</v>
      </c>
      <c r="FR46" s="106">
        <f>COUNTIF(r_import!FR$2:FR$31,$E46)</f>
        <v>0</v>
      </c>
      <c r="FS46" s="106">
        <f>COUNTIF(r_import!FS$2:FS$31,$E46)</f>
        <v>0</v>
      </c>
    </row>
    <row r="47" spans="1:175" ht="15" customHeight="1" x14ac:dyDescent="0.2">
      <c r="E47" s="90">
        <v>2.5000000000000001E-3</v>
      </c>
      <c r="F47" s="2">
        <f>COUNTIF(r_import!F$2:F$30,$E47)</f>
        <v>2</v>
      </c>
      <c r="G47" s="2">
        <f>COUNTIF(r_import!G$2:G$30,$E47)</f>
        <v>0</v>
      </c>
      <c r="H47" s="2">
        <f>COUNTIF(r_import!H$2:H$30,$E47)</f>
        <v>0</v>
      </c>
      <c r="I47" s="2">
        <f>COUNTIF(r_import!I$2:I$30,$E47)</f>
        <v>0</v>
      </c>
      <c r="J47" s="2">
        <f>COUNTIF(r_import!J$2:J$30,$E47)</f>
        <v>0</v>
      </c>
      <c r="K47" s="2">
        <f>COUNTIF(r_import!K$2:K$30,$E47)</f>
        <v>0</v>
      </c>
      <c r="L47" s="2">
        <f>COUNTIF(r_import!L$2:L$30,$E47)</f>
        <v>0</v>
      </c>
      <c r="M47" s="2">
        <f>COUNTIF(r_import!M$2:M$30,$E47)</f>
        <v>0</v>
      </c>
      <c r="N47" s="2">
        <f>COUNTIF(r_import!N$2:N$30,$E47)</f>
        <v>8</v>
      </c>
      <c r="O47" s="2">
        <f>COUNTIF(r_import!O$2:O$30,$E47)</f>
        <v>0</v>
      </c>
      <c r="P47" s="2">
        <f>COUNTIF(r_import!P$2:P$30,$E47)</f>
        <v>0</v>
      </c>
      <c r="Q47" s="2">
        <f>COUNTIF(r_import!Q$2:Q$30,$E47)</f>
        <v>2</v>
      </c>
      <c r="R47" s="2">
        <f>COUNTIF(r_import!R$2:R$30,$E47)</f>
        <v>7</v>
      </c>
      <c r="S47" s="2">
        <f>COUNTIF(r_import!S$2:S$30,$E47)</f>
        <v>5</v>
      </c>
      <c r="T47" s="2">
        <f>COUNTIF(r_import!T$2:T$30,$E47)</f>
        <v>0</v>
      </c>
      <c r="U47" s="2">
        <f>COUNTIF(r_import!U$2:U$30,$E47)</f>
        <v>4</v>
      </c>
      <c r="V47" s="2">
        <f>COUNTIF(r_import!V$2:V$30,$E47)</f>
        <v>4</v>
      </c>
      <c r="W47" s="2">
        <f>COUNTIF(r_import!W$2:W$30,$E47)</f>
        <v>0</v>
      </c>
      <c r="X47" s="2">
        <f>COUNTIF(r_import!X$2:X$30,$E47)</f>
        <v>0</v>
      </c>
      <c r="Y47" s="2">
        <f>COUNTIF(r_import!Y$2:Y$30,$E47)</f>
        <v>0</v>
      </c>
      <c r="Z47" s="2">
        <f>COUNTIF(r_import!Z$2:Z$30,$E47)</f>
        <v>0</v>
      </c>
      <c r="AA47" s="2">
        <f>COUNTIF(r_import!AA$2:AA$30,$E47)</f>
        <v>0</v>
      </c>
      <c r="AB47" s="2">
        <f>COUNTIF(r_import!AB$2:AB$30,$E47)</f>
        <v>0</v>
      </c>
      <c r="AC47" s="2">
        <f>COUNTIF(r_import!AC$2:AC$30,$E47)</f>
        <v>0</v>
      </c>
      <c r="AD47" s="2">
        <f>COUNTIF(r_import!AD$2:AD$30,$E47)</f>
        <v>0</v>
      </c>
      <c r="AE47" s="2">
        <f>COUNTIF(r_import!AE$2:AE$30,$E47)</f>
        <v>0</v>
      </c>
      <c r="AF47" s="2">
        <f>COUNTIF(r_import!AF$2:AF$30,$E47)</f>
        <v>0</v>
      </c>
      <c r="AG47" s="2">
        <f>COUNTIF(r_import!AG$2:AG$30,$E47)</f>
        <v>1</v>
      </c>
      <c r="AH47" s="2">
        <f>COUNTIF(r_import!AH$2:AH$30,$E47)</f>
        <v>4</v>
      </c>
      <c r="AI47" s="2">
        <f>COUNTIF(r_import!AI$2:AI$30,$E47)</f>
        <v>2</v>
      </c>
      <c r="AJ47" s="2">
        <f>COUNTIF(r_import!AJ$2:AJ$30,$E47)</f>
        <v>7</v>
      </c>
      <c r="AK47" s="2">
        <f>COUNTIF(r_import!AK$2:AK$30,$E47)</f>
        <v>8</v>
      </c>
      <c r="AL47" s="2">
        <f>COUNTIF(r_import!AL$2:AL$30,$E47)</f>
        <v>4</v>
      </c>
      <c r="AM47" s="2">
        <f>COUNTIF(r_import!AM$2:AM$30,$E47)</f>
        <v>0</v>
      </c>
      <c r="AN47" s="2">
        <f>COUNTIF(r_import!AN$2:AN$30,$E47)</f>
        <v>0</v>
      </c>
      <c r="AO47" s="2">
        <f>COUNTIF(r_import!AO$2:AO$30,$E47)</f>
        <v>0</v>
      </c>
      <c r="AP47" s="2">
        <f>COUNTIF(r_import!AP$2:AP$30,$E47)</f>
        <v>0</v>
      </c>
      <c r="AQ47" s="2">
        <f>COUNTIF(r_import!AQ$2:AQ$30,$E47)</f>
        <v>0</v>
      </c>
      <c r="AR47" s="2">
        <f>COUNTIF(r_import!AR$2:AR$30,$E47)</f>
        <v>0</v>
      </c>
      <c r="AS47" s="2">
        <f>COUNTIF(r_import!AS$2:AS$30,$E47)</f>
        <v>0</v>
      </c>
      <c r="AT47" s="2">
        <f>COUNTIF(r_import!AT$2:AT$30,$E47)</f>
        <v>0</v>
      </c>
      <c r="AU47" s="2">
        <f>COUNTIF(r_import!AU$2:AU$30,$E47)</f>
        <v>0</v>
      </c>
      <c r="AV47" s="2">
        <f>COUNTIF(r_import!AV$2:AV$30,$E47)</f>
        <v>0</v>
      </c>
      <c r="AW47" s="2">
        <f>COUNTIF(r_import!AW$2:AW$30,$E47)</f>
        <v>0</v>
      </c>
      <c r="AX47" s="2">
        <f>COUNTIF(r_import!AX$2:AX$30,$E47)</f>
        <v>0</v>
      </c>
      <c r="AY47" s="2">
        <f>COUNTIF(r_import!AY$2:AY$30,$E47)</f>
        <v>0</v>
      </c>
      <c r="AZ47" s="2">
        <f>COUNTIF(r_import!AZ$2:AZ$30,$E47)</f>
        <v>0</v>
      </c>
      <c r="BA47" s="2">
        <f>COUNTIF(r_import!BA$2:BA$30,$E47)</f>
        <v>0</v>
      </c>
      <c r="BB47" s="2">
        <f>COUNTIF(r_import!BB$2:BB$30,$E47)</f>
        <v>0</v>
      </c>
      <c r="BC47" s="2">
        <f>COUNTIF(r_import!BC$2:BC$30,$E47)</f>
        <v>0</v>
      </c>
      <c r="BD47" s="2">
        <f>COUNTIF(r_import!BD$2:BD$30,$E47)</f>
        <v>0</v>
      </c>
      <c r="BE47" s="2">
        <f>COUNTIF(r_import!BE$2:BE$30,$E47)</f>
        <v>0</v>
      </c>
      <c r="BF47" s="2">
        <f>COUNTIF(r_import!BF$2:BF$30,$E47)</f>
        <v>0</v>
      </c>
      <c r="BG47" s="2">
        <f>COUNTIF(r_import!BG$2:BG$30,$E47)</f>
        <v>0</v>
      </c>
      <c r="BH47" s="2">
        <f>COUNTIF(r_import!BH$2:BH$30,$E47)</f>
        <v>0</v>
      </c>
      <c r="BI47" s="2">
        <f>COUNTIF(r_import!BI$2:BI$30,$E47)</f>
        <v>0</v>
      </c>
      <c r="BJ47" s="2">
        <f>COUNTIF(r_import!BJ$2:BJ$30,$E47)</f>
        <v>0</v>
      </c>
      <c r="BK47" s="2">
        <f>COUNTIF(r_import!BK$2:BK$30,$E47)</f>
        <v>0</v>
      </c>
      <c r="BL47" s="2">
        <f>COUNTIF(r_import!BL$2:BL$30,$E47)</f>
        <v>0</v>
      </c>
      <c r="BM47" s="2">
        <f>COUNTIF(r_import!BM$2:BM$30,$E47)</f>
        <v>0</v>
      </c>
      <c r="BN47" s="2">
        <f>COUNTIF(r_import!BN$2:BN$30,$E47)</f>
        <v>2</v>
      </c>
      <c r="BO47" s="2">
        <f>COUNTIF(r_import!BO$2:BO$30,$E47)</f>
        <v>0</v>
      </c>
      <c r="BP47" s="2">
        <f>COUNTIF(r_import!BP$2:BP$30,$E47)</f>
        <v>1</v>
      </c>
      <c r="BQ47" s="2">
        <f>COUNTIF(r_import!BQ$2:BQ$30,$E47)</f>
        <v>6</v>
      </c>
      <c r="BR47" s="2">
        <f>COUNTIF(r_import!BR$2:BR$30,$E47)</f>
        <v>4</v>
      </c>
      <c r="BS47" s="2">
        <f>COUNTIF(r_import!BS$2:BS$30,$E47)</f>
        <v>4</v>
      </c>
      <c r="BT47" s="2">
        <f>COUNTIF(r_import!BT$2:BT$30,$E47)</f>
        <v>0</v>
      </c>
      <c r="BU47" s="2">
        <f>COUNTIF(r_import!BU$2:BU$30,$E47)</f>
        <v>0</v>
      </c>
      <c r="BV47" s="2">
        <f>COUNTIF(r_import!BV$2:BV$30,$E47)</f>
        <v>0</v>
      </c>
      <c r="BW47" s="2">
        <f>COUNTIF(r_import!BW$2:BW$30,$E47)</f>
        <v>0</v>
      </c>
      <c r="BX47" s="2">
        <f>COUNTIF(r_import!BX$2:BX$30,$E47)</f>
        <v>0</v>
      </c>
      <c r="BY47" s="2">
        <f>COUNTIF(r_import!BY$2:BY$30,$E47)</f>
        <v>0</v>
      </c>
      <c r="BZ47" s="2">
        <f>COUNTIF(r_import!BZ$2:BZ$30,$E47)</f>
        <v>0</v>
      </c>
      <c r="CA47" s="2">
        <f>COUNTIF(r_import!CA$2:CA$30,$E47)</f>
        <v>1</v>
      </c>
      <c r="CB47" s="2">
        <f>COUNTIF(r_import!CB$2:CB$30,$E47)</f>
        <v>1</v>
      </c>
      <c r="CC47" s="2">
        <f>COUNTIF(r_import!CC$2:CC$30,$E47)</f>
        <v>0</v>
      </c>
      <c r="CD47" s="2">
        <f>COUNTIF(r_import!CD$2:CD$30,$E47)</f>
        <v>2</v>
      </c>
      <c r="CE47" s="2">
        <f>COUNTIF(r_import!CE$2:CE$30,$E47)</f>
        <v>0</v>
      </c>
      <c r="CF47" s="106">
        <f>COUNTIF(r_import!CF$2:CF$30,$E47)</f>
        <v>0</v>
      </c>
      <c r="CG47" s="106">
        <f>COUNTIF(r_import!CG$2:CG$30,$E47)</f>
        <v>1</v>
      </c>
      <c r="CH47" s="106">
        <f>COUNTIF(r_import!CH$2:CH$30,$E47)</f>
        <v>1</v>
      </c>
      <c r="CI47" s="106">
        <f>COUNTIF(r_import!CI$2:CI$30,$E47)</f>
        <v>0</v>
      </c>
      <c r="CJ47" s="106">
        <f>COUNTIF(r_import!CJ$2:CJ$30,$E47)</f>
        <v>0</v>
      </c>
      <c r="CK47" s="106">
        <f>COUNTIF(r_import!CK$2:CK$30,$E47)</f>
        <v>0</v>
      </c>
      <c r="CL47" s="106">
        <f>COUNTIF(r_import!CL$2:CL$30,$E47)</f>
        <v>0</v>
      </c>
      <c r="CM47" s="106">
        <f>COUNTIF(r_import!CM$2:CM$30,$E47)</f>
        <v>0</v>
      </c>
      <c r="CN47" s="106">
        <f>COUNTIF(r_import!CN$2:CN$30,$E47)</f>
        <v>0</v>
      </c>
      <c r="CO47" s="106">
        <f>COUNTIF(r_import!CO$2:CO$30,$E47)</f>
        <v>0</v>
      </c>
      <c r="CP47" s="106">
        <f>COUNTIF(r_import!CP$2:CP$30,$E47)</f>
        <v>0</v>
      </c>
      <c r="CQ47" s="106">
        <f>COUNTIF(r_import!CQ$2:CQ$30,$E47)</f>
        <v>0</v>
      </c>
      <c r="CR47" s="106">
        <f>COUNTIF(r_import!CR$2:CR$30,$E47)</f>
        <v>0</v>
      </c>
      <c r="CS47" s="106">
        <f>COUNTIF(r_import!CS$2:CS$30,$E47)</f>
        <v>0</v>
      </c>
      <c r="CT47" s="106">
        <f>COUNTIF(r_import!CT$2:CT$30,$E47)</f>
        <v>0</v>
      </c>
      <c r="CU47" s="106">
        <f>COUNTIF(r_import!CU$2:CU$30,$E47)</f>
        <v>0</v>
      </c>
      <c r="CV47" s="106">
        <f>COUNTIF(r_import!CV$2:CV$30,$E47)</f>
        <v>0</v>
      </c>
      <c r="CW47" s="106">
        <f>COUNTIF(r_import!CW$2:CW$30,$E47)</f>
        <v>0</v>
      </c>
      <c r="CX47" s="106">
        <f>COUNTIF(r_import!CX$2:CX$30,$E47)</f>
        <v>0</v>
      </c>
      <c r="CY47" s="106">
        <f>COUNTIF(r_import!CY$2:CY$30,$E47)</f>
        <v>0</v>
      </c>
      <c r="CZ47" s="106">
        <f>COUNTIF(r_import!CZ$2:CZ$31,$E47)</f>
        <v>0</v>
      </c>
      <c r="DA47" s="106">
        <f>COUNTIF(r_import!DA$2:DA$31,$E47)</f>
        <v>0</v>
      </c>
      <c r="DB47" s="106">
        <f>COUNTIF(r_import!DB$2:DB$31,$E47)</f>
        <v>0</v>
      </c>
      <c r="DC47" s="106">
        <f>COUNTIF(r_import!DC$2:DC$31,$E47)</f>
        <v>0</v>
      </c>
      <c r="DD47" s="106">
        <f>COUNTIF(r_import!DD$2:DD$31,$E47)</f>
        <v>0</v>
      </c>
      <c r="DE47" s="106">
        <f>COUNTIF(r_import!DE$2:DE$31,$E47)</f>
        <v>0</v>
      </c>
      <c r="DF47" s="106">
        <f>COUNTIF(r_import!DF$2:DF$31,$E47)</f>
        <v>0</v>
      </c>
      <c r="DG47" s="106">
        <f>COUNTIF(r_import!DG$2:DG$31,$E47)</f>
        <v>0</v>
      </c>
      <c r="DH47" s="106">
        <f>COUNTIF(r_import!DH$2:DH$31,$E47)</f>
        <v>0</v>
      </c>
      <c r="DI47" s="106">
        <f>COUNTIF(r_import!DI$2:DI$31,$E47)</f>
        <v>0</v>
      </c>
      <c r="DJ47" s="106">
        <f>COUNTIF(r_import!DJ$2:DJ$31,$E47)</f>
        <v>0</v>
      </c>
      <c r="DK47" s="106">
        <f>COUNTIF(r_import!DK$2:DK$31,$E47)</f>
        <v>0</v>
      </c>
      <c r="DL47" s="106">
        <f>COUNTIF(r_import!DL$2:DL$31,$E47)</f>
        <v>0</v>
      </c>
      <c r="DM47" s="106">
        <f>COUNTIF(r_import!DM$2:DM$31,$E47)</f>
        <v>0</v>
      </c>
      <c r="DN47" s="106">
        <f>COUNTIF(r_import!DN$2:DN$31,$E47)</f>
        <v>0</v>
      </c>
      <c r="DO47" s="106">
        <f>COUNTIF(r_import!DO$2:DO$31,$E47)</f>
        <v>0</v>
      </c>
      <c r="DP47" s="106">
        <f>COUNTIF(r_import!DP$2:DP$31,$E47)</f>
        <v>0</v>
      </c>
      <c r="DQ47" s="106">
        <f>COUNTIF(r_import!DQ$2:DQ$31,$E47)</f>
        <v>0</v>
      </c>
      <c r="DR47" s="106">
        <f>COUNTIF(r_import!DR$2:DR$31,$E47)</f>
        <v>0</v>
      </c>
      <c r="DS47" s="106">
        <f>COUNTIF(r_import!DS$2:DS$31,$E47)</f>
        <v>0</v>
      </c>
      <c r="DT47" s="106">
        <f>COUNTIF(r_import!DT$2:DT$31,$E47)</f>
        <v>0</v>
      </c>
      <c r="DU47" s="106">
        <f>COUNTIF(r_import!DU$2:DU$31,$E47)</f>
        <v>0</v>
      </c>
      <c r="DV47" s="106">
        <f>COUNTIF(r_import!DV$2:DV$31,$E47)</f>
        <v>0</v>
      </c>
      <c r="DW47" s="106">
        <f>COUNTIF(r_import!DW$2:DW$31,$E47)</f>
        <v>0</v>
      </c>
      <c r="DX47" s="106">
        <f>COUNTIF(r_import!DX$2:DX$31,$E47)</f>
        <v>0</v>
      </c>
      <c r="DY47" s="106">
        <f>COUNTIF(r_import!DY$2:DY$31,$E47)</f>
        <v>0</v>
      </c>
      <c r="DZ47" s="106">
        <f>COUNTIF(r_import!DZ$2:DZ$31,$E47)</f>
        <v>0</v>
      </c>
      <c r="EA47" s="106">
        <f>COUNTIF(r_import!EA$2:EA$31,$E47)</f>
        <v>0</v>
      </c>
      <c r="EB47" s="106">
        <f>COUNTIF(r_import!EB$2:EB$31,$E47)</f>
        <v>0</v>
      </c>
      <c r="EC47" s="106">
        <f>COUNTIF(r_import!EC$2:EC$31,$E47)</f>
        <v>0</v>
      </c>
      <c r="ED47" s="106">
        <f>COUNTIF(r_import!ED$2:ED$31,$E47)</f>
        <v>0</v>
      </c>
      <c r="EE47" s="106">
        <f>COUNTIF(r_import!EE$2:EE$31,$E47)</f>
        <v>0</v>
      </c>
      <c r="EF47" s="106">
        <f>COUNTIF(r_import!EF$2:EF$31,$E47)</f>
        <v>0</v>
      </c>
      <c r="EG47" s="106">
        <f>COUNTIF(r_import!EG$2:EG$31,$E47)</f>
        <v>0</v>
      </c>
      <c r="EH47" s="106">
        <f>COUNTIF(r_import!EH$2:EH$31,$E47)</f>
        <v>0</v>
      </c>
      <c r="EI47" s="106">
        <f>COUNTIF(r_import!EI$2:EI$31,$E47)</f>
        <v>0</v>
      </c>
      <c r="EJ47" s="106">
        <f>COUNTIF(r_import!EJ$2:EJ$31,$E47)</f>
        <v>0</v>
      </c>
      <c r="EK47" s="106">
        <f>COUNTIF(r_import!EK$2:EK$31,$E47)</f>
        <v>0</v>
      </c>
      <c r="EL47" s="106">
        <f>COUNTIF(r_import!EL$2:EL$31,$E47)</f>
        <v>0</v>
      </c>
      <c r="EM47" s="106">
        <f>COUNTIF(r_import!EM$2:EM$31,$E47)</f>
        <v>0</v>
      </c>
      <c r="EN47" s="106">
        <f>COUNTIF(r_import!EN$2:EN$31,$E47)</f>
        <v>0</v>
      </c>
      <c r="EO47" s="106">
        <f>COUNTIF(r_import!EO$2:EO$31,$E47)</f>
        <v>0</v>
      </c>
      <c r="EP47" s="106">
        <f>COUNTIF(r_import!EP$2:EP$31,$E47)</f>
        <v>0</v>
      </c>
      <c r="EQ47" s="106">
        <f>COUNTIF(r_import!EQ$2:EQ$31,$E47)</f>
        <v>0</v>
      </c>
      <c r="ER47" s="106">
        <f>COUNTIF(r_import!ER$2:ER$31,$E47)</f>
        <v>0</v>
      </c>
      <c r="ES47" s="106">
        <f>COUNTIF(r_import!ES$2:ES$31,$E47)</f>
        <v>0</v>
      </c>
      <c r="ET47" s="106">
        <f>COUNTIF(r_import!ET$2:ET$31,$E47)</f>
        <v>0</v>
      </c>
      <c r="EU47" s="106">
        <f>COUNTIF(r_import!EU$2:EU$31,$E47)</f>
        <v>0</v>
      </c>
      <c r="EV47" s="106">
        <f>COUNTIF(r_import!EV$2:EV$31,$E47)</f>
        <v>0</v>
      </c>
      <c r="EW47" s="106">
        <f>COUNTIF(r_import!EW$2:EW$31,$E47)</f>
        <v>0</v>
      </c>
      <c r="EX47" s="106">
        <f>COUNTIF(r_import!EX$2:EX$31,$E47)</f>
        <v>0</v>
      </c>
      <c r="EY47" s="106">
        <f>COUNTIF(r_import!EY$2:EY$31,$E47)</f>
        <v>0</v>
      </c>
      <c r="EZ47" s="106">
        <f>COUNTIF(r_import!EZ$2:EZ$31,$E47)</f>
        <v>0</v>
      </c>
      <c r="FA47" s="106">
        <f>COUNTIF(r_import!FA$2:FA$31,$E47)</f>
        <v>0</v>
      </c>
      <c r="FB47" s="106">
        <f>COUNTIF(r_import!FB$2:FB$31,$E47)</f>
        <v>0</v>
      </c>
      <c r="FC47" s="106">
        <f>COUNTIF(r_import!FC$2:FC$31,$E47)</f>
        <v>0</v>
      </c>
      <c r="FD47" s="106">
        <f>COUNTIF(r_import!FD$2:FD$31,$E47)</f>
        <v>0</v>
      </c>
      <c r="FE47" s="106">
        <f>COUNTIF(r_import!FE$2:FE$31,$E47)</f>
        <v>0</v>
      </c>
      <c r="FF47" s="106">
        <f>COUNTIF(r_import!FF$2:FF$31,$E47)</f>
        <v>0</v>
      </c>
      <c r="FG47" s="106">
        <f>COUNTIF(r_import!FG$2:FG$31,$E47)</f>
        <v>0</v>
      </c>
      <c r="FH47" s="106">
        <f>COUNTIF(r_import!FH$2:FH$31,$E47)</f>
        <v>0</v>
      </c>
      <c r="FI47" s="106">
        <f>COUNTIF(r_import!FI$2:FI$31,$E47)</f>
        <v>0</v>
      </c>
      <c r="FJ47" s="106">
        <f>COUNTIF(r_import!FJ$2:FJ$31,$E47)</f>
        <v>0</v>
      </c>
      <c r="FK47" s="106">
        <f>COUNTIF(r_import!FK$2:FK$31,$E47)</f>
        <v>0</v>
      </c>
      <c r="FL47" s="106">
        <f>COUNTIF(r_import!FL$2:FL$31,$E47)</f>
        <v>0</v>
      </c>
      <c r="FM47" s="106">
        <f>COUNTIF(r_import!FM$2:FM$31,$E47)</f>
        <v>0</v>
      </c>
      <c r="FN47" s="106">
        <f>COUNTIF(r_import!FN$2:FN$31,$E47)</f>
        <v>0</v>
      </c>
      <c r="FO47" s="106">
        <f>COUNTIF(r_import!FO$2:FO$31,$E47)</f>
        <v>0</v>
      </c>
      <c r="FP47" s="106">
        <f>COUNTIF(r_import!FP$2:FP$31,$E47)</f>
        <v>0</v>
      </c>
      <c r="FQ47" s="106">
        <f>COUNTIF(r_import!FQ$2:FQ$31,$E47)</f>
        <v>0</v>
      </c>
      <c r="FR47" s="106">
        <f>COUNTIF(r_import!FR$2:FR$31,$E47)</f>
        <v>0</v>
      </c>
      <c r="FS47" s="106">
        <f>COUNTIF(r_import!FS$2:FS$31,$E47)</f>
        <v>0</v>
      </c>
    </row>
    <row r="48" spans="1:175" ht="15" customHeight="1" x14ac:dyDescent="0.2">
      <c r="E48" s="90">
        <v>0</v>
      </c>
      <c r="F48" s="2">
        <f>COUNTIF(r_import!F$2:F$30,$E48)</f>
        <v>10</v>
      </c>
      <c r="G48" s="2">
        <f>COUNTIF(r_import!G$2:G$30,$E48)</f>
        <v>13</v>
      </c>
      <c r="H48" s="2">
        <f>COUNTIF(r_import!H$2:H$30,$E48)</f>
        <v>13</v>
      </c>
      <c r="I48" s="2">
        <f>COUNTIF(r_import!I$2:I$30,$E48)</f>
        <v>13</v>
      </c>
      <c r="J48" s="2">
        <f>COUNTIF(r_import!J$2:J$30,$E48)</f>
        <v>13</v>
      </c>
      <c r="K48" s="2">
        <f>COUNTIF(r_import!K$2:K$30,$E48)</f>
        <v>12</v>
      </c>
      <c r="L48" s="2">
        <f>COUNTIF(r_import!L$2:L$30,$E48)</f>
        <v>13</v>
      </c>
      <c r="M48" s="2">
        <f>COUNTIF(r_import!M$2:M$30,$E48)</f>
        <v>13</v>
      </c>
      <c r="N48" s="2">
        <f>COUNTIF(r_import!N$2:N$30,$E48)</f>
        <v>5</v>
      </c>
      <c r="O48" s="2">
        <f>COUNTIF(r_import!O$2:O$30,$E48)</f>
        <v>0</v>
      </c>
      <c r="P48" s="2">
        <f>COUNTIF(r_import!P$2:P$30,$E48)</f>
        <v>0</v>
      </c>
      <c r="Q48" s="2">
        <f>COUNTIF(r_import!Q$2:Q$30,$E48)</f>
        <v>0</v>
      </c>
      <c r="R48" s="2">
        <f>COUNTIF(r_import!R$2:R$30,$E48)</f>
        <v>3</v>
      </c>
      <c r="S48" s="2">
        <f>COUNTIF(r_import!S$2:S$30,$E48)</f>
        <v>7</v>
      </c>
      <c r="T48" s="2">
        <f>COUNTIF(r_import!T$2:T$30,$E48)</f>
        <v>13</v>
      </c>
      <c r="U48" s="2">
        <f>COUNTIF(r_import!U$2:U$30,$E48)</f>
        <v>9</v>
      </c>
      <c r="V48" s="2">
        <f>COUNTIF(r_import!V$2:V$30,$E48)</f>
        <v>8</v>
      </c>
      <c r="W48" s="2">
        <f>COUNTIF(r_import!W$2:W$30,$E48)</f>
        <v>12</v>
      </c>
      <c r="X48" s="2">
        <f>COUNTIF(r_import!X$2:X$30,$E48)</f>
        <v>12</v>
      </c>
      <c r="Y48" s="2">
        <f>COUNTIF(r_import!Y$2:Y$30,$E48)</f>
        <v>7</v>
      </c>
      <c r="Z48" s="2">
        <f>COUNTIF(r_import!Z$2:Z$30,$E48)</f>
        <v>2</v>
      </c>
      <c r="AA48" s="2">
        <f>COUNTIF(r_import!AA$2:AA$30,$E48)</f>
        <v>9</v>
      </c>
      <c r="AB48" s="2">
        <f>COUNTIF(r_import!AB$2:AB$30,$E48)</f>
        <v>5</v>
      </c>
      <c r="AC48" s="2">
        <f>COUNTIF(r_import!AC$2:AC$30,$E48)</f>
        <v>2</v>
      </c>
      <c r="AD48" s="2">
        <f>COUNTIF(r_import!AD$2:AD$30,$E48)</f>
        <v>6</v>
      </c>
      <c r="AE48" s="2">
        <f>COUNTIF(r_import!AE$2:AE$30,$E48)</f>
        <v>9</v>
      </c>
      <c r="AF48" s="2">
        <f>COUNTIF(r_import!AF$2:AF$30,$E48)</f>
        <v>11</v>
      </c>
      <c r="AG48" s="2">
        <f>COUNTIF(r_import!AG$2:AG$30,$E48)</f>
        <v>10</v>
      </c>
      <c r="AH48" s="2">
        <f>COUNTIF(r_import!AH$2:AH$30,$E48)</f>
        <v>8</v>
      </c>
      <c r="AI48" s="2">
        <f>COUNTIF(r_import!AI$2:AI$30,$E48)</f>
        <v>1</v>
      </c>
      <c r="AJ48" s="2">
        <f>COUNTIF(r_import!AJ$2:AJ$30,$E48)</f>
        <v>4</v>
      </c>
      <c r="AK48" s="2">
        <f>COUNTIF(r_import!AK$2:AK$30,$E48)</f>
        <v>3</v>
      </c>
      <c r="AL48" s="2">
        <f>COUNTIF(r_import!AL$2:AL$30,$E48)</f>
        <v>6</v>
      </c>
      <c r="AM48" s="2">
        <f>COUNTIF(r_import!AM$2:AM$30,$E48)</f>
        <v>10</v>
      </c>
      <c r="AN48" s="2">
        <f>COUNTIF(r_import!AN$2:AN$30,$E48)</f>
        <v>11</v>
      </c>
      <c r="AO48" s="2">
        <f>COUNTIF(r_import!AO$2:AO$30,$E48)</f>
        <v>10</v>
      </c>
      <c r="AP48" s="2">
        <f>COUNTIF(r_import!AP$2:AP$30,$E48)</f>
        <v>11</v>
      </c>
      <c r="AQ48" s="2">
        <f>COUNTIF(r_import!AQ$2:AQ$30,$E48)</f>
        <v>0</v>
      </c>
      <c r="AR48" s="2">
        <f>COUNTIF(r_import!AR$2:AR$30,$E48)</f>
        <v>1</v>
      </c>
      <c r="AS48" s="2">
        <f>COUNTIF(r_import!AS$2:AS$30,$E48)</f>
        <v>2</v>
      </c>
      <c r="AT48" s="2">
        <f>COUNTIF(r_import!AT$2:AT$30,$E48)</f>
        <v>0</v>
      </c>
      <c r="AU48" s="2">
        <f>COUNTIF(r_import!AU$2:AU$30,$E48)</f>
        <v>0</v>
      </c>
      <c r="AV48" s="2">
        <f>COUNTIF(r_import!AV$2:AV$30,$E48)</f>
        <v>9</v>
      </c>
      <c r="AW48" s="2">
        <f>COUNTIF(r_import!AW$2:AW$30,$E48)</f>
        <v>6</v>
      </c>
      <c r="AX48" s="2">
        <f>COUNTIF(r_import!AX$2:AX$30,$E48)</f>
        <v>9</v>
      </c>
      <c r="AY48" s="2">
        <f>COUNTIF(r_import!AY$2:AY$30,$E48)</f>
        <v>7</v>
      </c>
      <c r="AZ48" s="2">
        <f>COUNTIF(r_import!AZ$2:AZ$30,$E48)</f>
        <v>6</v>
      </c>
      <c r="BA48" s="2">
        <f>COUNTIF(r_import!BA$2:BA$30,$E48)</f>
        <v>0</v>
      </c>
      <c r="BB48" s="2">
        <f>COUNTIF(r_import!BB$2:BB$30,$E48)</f>
        <v>0</v>
      </c>
      <c r="BC48" s="2">
        <f>COUNTIF(r_import!BC$2:BC$30,$E48)</f>
        <v>0</v>
      </c>
      <c r="BD48" s="2">
        <f>COUNTIF(r_import!BD$2:BD$30,$E48)</f>
        <v>0</v>
      </c>
      <c r="BE48" s="2">
        <f>COUNTIF(r_import!BE$2:BE$30,$E48)</f>
        <v>0</v>
      </c>
      <c r="BF48" s="2">
        <f>COUNTIF(r_import!BF$2:BF$30,$E48)</f>
        <v>0</v>
      </c>
      <c r="BG48" s="2">
        <f>COUNTIF(r_import!BG$2:BG$30,$E48)</f>
        <v>0</v>
      </c>
      <c r="BH48" s="2">
        <f>COUNTIF(r_import!BH$2:BH$30,$E48)</f>
        <v>1</v>
      </c>
      <c r="BI48" s="2">
        <f>COUNTIF(r_import!BI$2:BI$30,$E48)</f>
        <v>0</v>
      </c>
      <c r="BJ48" s="2">
        <f>COUNTIF(r_import!BJ$2:BJ$30,$E48)</f>
        <v>0</v>
      </c>
      <c r="BK48" s="2">
        <f>COUNTIF(r_import!BK$2:BK$30,$E48)</f>
        <v>5</v>
      </c>
      <c r="BL48" s="2">
        <f>COUNTIF(r_import!BL$2:BL$30,$E48)</f>
        <v>6</v>
      </c>
      <c r="BM48" s="2">
        <f>COUNTIF(r_import!BM$2:BM$30,$E48)</f>
        <v>7</v>
      </c>
      <c r="BN48" s="2">
        <f>COUNTIF(r_import!BN$2:BN$30,$E48)</f>
        <v>4</v>
      </c>
      <c r="BO48" s="2">
        <f>COUNTIF(r_import!BO$2:BO$30,$E48)</f>
        <v>6</v>
      </c>
      <c r="BP48" s="2">
        <f>COUNTIF(r_import!BP$2:BP$30,$E48)</f>
        <v>5</v>
      </c>
      <c r="BQ48" s="2">
        <f>COUNTIF(r_import!BQ$2:BQ$30,$E48)</f>
        <v>1</v>
      </c>
      <c r="BR48" s="2">
        <f>COUNTIF(r_import!BR$2:BR$30,$E48)</f>
        <v>1</v>
      </c>
      <c r="BS48" s="2">
        <f>COUNTIF(r_import!BS$2:BS$30,$E48)</f>
        <v>2</v>
      </c>
      <c r="BT48" s="2">
        <f>COUNTIF(r_import!BT$2:BT$30,$E48)</f>
        <v>6</v>
      </c>
      <c r="BU48" s="2">
        <f>COUNTIF(r_import!BU$2:BU$30,$E48)</f>
        <v>6</v>
      </c>
      <c r="BV48" s="2">
        <f>COUNTIF(r_import!BV$2:BV$30,$E48)</f>
        <v>7</v>
      </c>
      <c r="BW48" s="2">
        <f>COUNTIF(r_import!BW$2:BW$30,$E48)</f>
        <v>7</v>
      </c>
      <c r="BX48" s="2">
        <f>COUNTIF(r_import!BX$2:BX$30,$E48)</f>
        <v>7</v>
      </c>
      <c r="BY48" s="2">
        <f>COUNTIF(r_import!BY$2:BY$30,$E48)</f>
        <v>7</v>
      </c>
      <c r="BZ48" s="2">
        <f>COUNTIF(r_import!BZ$2:BZ$30,$E48)</f>
        <v>7</v>
      </c>
      <c r="CA48" s="2">
        <f>COUNTIF(r_import!CA$2:CA$30,$E48)</f>
        <v>6</v>
      </c>
      <c r="CB48" s="2">
        <f>COUNTIF(r_import!CB$2:CB$30,$E48)</f>
        <v>6</v>
      </c>
      <c r="CC48" s="2">
        <f>COUNTIF(r_import!CC$2:CC$30,$E48)</f>
        <v>0</v>
      </c>
      <c r="CD48" s="2">
        <f>COUNTIF(r_import!CD$2:CD$30,$E48)</f>
        <v>0</v>
      </c>
      <c r="CE48" s="2">
        <f>COUNTIF(r_import!CE$2:CE$30,$E48)</f>
        <v>4</v>
      </c>
      <c r="CF48" s="106">
        <f>COUNTIF(r_import!CF$2:CF$30,$E48)</f>
        <v>6</v>
      </c>
      <c r="CG48" s="106">
        <f>COUNTIF(r_import!CG$2:CG$30,$E48)</f>
        <v>5</v>
      </c>
      <c r="CH48" s="106">
        <f>COUNTIF(r_import!CH$2:CH$30,$E48)</f>
        <v>5</v>
      </c>
      <c r="CI48" s="106">
        <f>COUNTIF(r_import!CI$2:CI$30,$E48)</f>
        <v>6</v>
      </c>
      <c r="CJ48" s="106">
        <f>COUNTIF(r_import!CJ$2:CJ$30,$E48)</f>
        <v>6</v>
      </c>
      <c r="CK48" s="106">
        <f>COUNTIF(r_import!CK$2:CK$30,$E48)</f>
        <v>5</v>
      </c>
      <c r="CL48" s="106">
        <f>COUNTIF(r_import!CL$2:CL$30,$E48)</f>
        <v>3</v>
      </c>
      <c r="CM48" s="106">
        <f>COUNTIF(r_import!CM$2:CM$30,$E48)</f>
        <v>3</v>
      </c>
      <c r="CN48" s="106">
        <f>COUNTIF(r_import!CN$2:CN$30,$E48)</f>
        <v>3</v>
      </c>
      <c r="CO48" s="106">
        <f>COUNTIF(r_import!CO$2:CO$30,$E48)</f>
        <v>3</v>
      </c>
      <c r="CP48" s="106">
        <f>COUNTIF(r_import!CP$2:CP$30,$E48)</f>
        <v>3</v>
      </c>
      <c r="CQ48" s="106">
        <f>COUNTIF(r_import!CQ$2:CQ$30,$E48)</f>
        <v>3</v>
      </c>
      <c r="CR48" s="106">
        <f>COUNTIF(r_import!CR$2:CR$30,$E48)</f>
        <v>3</v>
      </c>
      <c r="CS48" s="106">
        <f>COUNTIF(r_import!CS$2:CS$30,$E48)</f>
        <v>2</v>
      </c>
      <c r="CT48" s="106">
        <f>COUNTIF(r_import!CT$2:CT$30,$E48)</f>
        <v>0</v>
      </c>
      <c r="CU48" s="106">
        <f>COUNTIF(r_import!CU$2:CU$30,$E48)</f>
        <v>0</v>
      </c>
      <c r="CV48" s="106">
        <f>COUNTIF(r_import!CV$2:CV$30,$E48)</f>
        <v>0</v>
      </c>
      <c r="CW48" s="106">
        <f>COUNTIF(r_import!CW$2:CW$30,$E48)</f>
        <v>0</v>
      </c>
      <c r="CX48" s="106">
        <f>COUNTIF(r_import!CX$2:CX$30,$E48)</f>
        <v>0</v>
      </c>
      <c r="CY48" s="106">
        <f>COUNTIF(r_import!CY$2:CY$30,$E48)</f>
        <v>0</v>
      </c>
      <c r="CZ48" s="106">
        <f>COUNTIF(r_import!CZ$2:CZ$31,$E48)</f>
        <v>0</v>
      </c>
      <c r="DA48" s="106">
        <f>COUNTIF(r_import!DA$2:DA$31,$E48)</f>
        <v>0</v>
      </c>
      <c r="DB48" s="106">
        <f>COUNTIF(r_import!DB$2:DB$31,$E48)</f>
        <v>0</v>
      </c>
      <c r="DC48" s="106">
        <f>COUNTIF(r_import!DC$2:DC$31,$E48)</f>
        <v>0</v>
      </c>
      <c r="DD48" s="106">
        <f>COUNTIF(r_import!DD$2:DD$31,$E48)</f>
        <v>2</v>
      </c>
      <c r="DE48" s="106">
        <f>COUNTIF(r_import!DE$2:DE$31,$E48)</f>
        <v>2</v>
      </c>
      <c r="DF48" s="106">
        <f>COUNTIF(r_import!DF$2:DF$31,$E48)</f>
        <v>2</v>
      </c>
      <c r="DG48" s="106">
        <f>COUNTIF(r_import!DG$2:DG$31,$E48)</f>
        <v>2</v>
      </c>
      <c r="DH48" s="106">
        <f>COUNTIF(r_import!DH$2:DH$31,$E48)</f>
        <v>1</v>
      </c>
      <c r="DI48" s="106">
        <f>COUNTIF(r_import!DI$2:DI$31,$E48)</f>
        <v>1</v>
      </c>
      <c r="DJ48" s="106">
        <f>COUNTIF(r_import!DJ$2:DJ$31,$E48)</f>
        <v>8</v>
      </c>
      <c r="DK48" s="106">
        <f>COUNTIF(r_import!DK$2:DK$31,$E48)</f>
        <v>9</v>
      </c>
      <c r="DL48" s="106">
        <f>COUNTIF(r_import!DL$2:DL$31,$E48)</f>
        <v>9</v>
      </c>
      <c r="DM48" s="106">
        <f>COUNTIF(r_import!DM$2:DM$31,$E48)</f>
        <v>9</v>
      </c>
      <c r="DN48" s="106">
        <f>COUNTIF(r_import!DN$2:DN$31,$E48)</f>
        <v>8</v>
      </c>
      <c r="DO48" s="106">
        <f>COUNTIF(r_import!DO$2:DO$31,$E48)</f>
        <v>9</v>
      </c>
      <c r="DP48" s="106">
        <f>COUNTIF(r_import!DP$2:DP$31,$E48)</f>
        <v>8</v>
      </c>
      <c r="DQ48" s="106">
        <f>COUNTIF(r_import!DQ$2:DQ$31,$E48)</f>
        <v>0</v>
      </c>
      <c r="DR48" s="106">
        <f>COUNTIF(r_import!DR$2:DR$31,$E48)</f>
        <v>0</v>
      </c>
      <c r="DS48" s="106">
        <f>COUNTIF(r_import!DS$2:DS$31,$E48)</f>
        <v>0</v>
      </c>
      <c r="DT48" s="106">
        <f>COUNTIF(r_import!DT$2:DT$31,$E48)</f>
        <v>0</v>
      </c>
      <c r="DU48" s="106">
        <f>COUNTIF(r_import!DU$2:DU$31,$E48)</f>
        <v>1</v>
      </c>
      <c r="DV48" s="106">
        <f>COUNTIF(r_import!DV$2:DV$31,$E48)</f>
        <v>8</v>
      </c>
      <c r="DW48" s="106">
        <f>COUNTIF(r_import!DW$2:DW$31,$E48)</f>
        <v>9</v>
      </c>
      <c r="DX48" s="106">
        <f>COUNTIF(r_import!DX$2:DX$31,$E48)</f>
        <v>9</v>
      </c>
      <c r="DY48" s="106">
        <f>COUNTIF(r_import!DY$2:DY$31,$E48)</f>
        <v>8</v>
      </c>
      <c r="DZ48" s="106">
        <f>COUNTIF(r_import!DZ$2:DZ$31,$E48)</f>
        <v>9</v>
      </c>
      <c r="EA48" s="106">
        <f>COUNTIF(r_import!EA$2:EA$31,$E48)</f>
        <v>9</v>
      </c>
      <c r="EB48" s="106">
        <f>COUNTIF(r_import!EB$2:EB$31,$E48)</f>
        <v>9</v>
      </c>
      <c r="EC48" s="106">
        <f>COUNTIF(r_import!EC$2:EC$31,$E48)</f>
        <v>0</v>
      </c>
      <c r="ED48" s="106">
        <f>COUNTIF(r_import!ED$2:ED$31,$E48)</f>
        <v>0</v>
      </c>
      <c r="EE48" s="106">
        <f>COUNTIF(r_import!EE$2:EE$31,$E48)</f>
        <v>1</v>
      </c>
      <c r="EF48" s="106">
        <f>COUNTIF(r_import!EF$2:EF$31,$E48)</f>
        <v>8</v>
      </c>
      <c r="EG48" s="106">
        <f>COUNTIF(r_import!EG$2:EG$31,$E48)</f>
        <v>7</v>
      </c>
      <c r="EH48" s="106">
        <f>COUNTIF(r_import!EH$2:EH$31,$E48)</f>
        <v>7</v>
      </c>
      <c r="EI48" s="106">
        <f>COUNTIF(r_import!EI$2:EI$31,$E48)</f>
        <v>8</v>
      </c>
      <c r="EJ48" s="106">
        <f>COUNTIF(r_import!EJ$2:EJ$31,$E48)</f>
        <v>9</v>
      </c>
      <c r="EK48" s="106">
        <f>COUNTIF(r_import!EK$2:EK$31,$E48)</f>
        <v>9</v>
      </c>
      <c r="EL48" s="106">
        <f>COUNTIF(r_import!EL$2:EL$31,$E48)</f>
        <v>9</v>
      </c>
      <c r="EM48" s="106">
        <f>COUNTIF(r_import!EM$2:EM$31,$E48)</f>
        <v>9</v>
      </c>
      <c r="EN48" s="106">
        <f>COUNTIF(r_import!EN$2:EN$31,$E48)</f>
        <v>9</v>
      </c>
      <c r="EO48" s="106">
        <f>COUNTIF(r_import!EO$2:EO$31,$E48)</f>
        <v>9</v>
      </c>
      <c r="EP48" s="106">
        <f>COUNTIF(r_import!EP$2:EP$31,$E48)</f>
        <v>9</v>
      </c>
      <c r="EQ48" s="106">
        <f>COUNTIF(r_import!EQ$2:EQ$31,$E48)</f>
        <v>9</v>
      </c>
      <c r="ER48" s="106">
        <f>COUNTIF(r_import!ER$2:ER$31,$E48)</f>
        <v>8</v>
      </c>
      <c r="ES48" s="106">
        <f>COUNTIF(r_import!ES$2:ES$31,$E48)</f>
        <v>8</v>
      </c>
      <c r="ET48" s="106">
        <f>COUNTIF(r_import!ET$2:ET$31,$E48)</f>
        <v>8</v>
      </c>
      <c r="EU48" s="106">
        <f>COUNTIF(r_import!EU$2:EU$31,$E48)</f>
        <v>9</v>
      </c>
      <c r="EV48" s="106">
        <f>COUNTIF(r_import!EV$2:EV$31,$E48)</f>
        <v>7</v>
      </c>
      <c r="EW48" s="106">
        <f>COUNTIF(r_import!EW$2:EW$31,$E48)</f>
        <v>9</v>
      </c>
      <c r="EX48" s="106">
        <f>COUNTIF(r_import!EX$2:EX$31,$E48)</f>
        <v>8</v>
      </c>
      <c r="EY48" s="106">
        <f>COUNTIF(r_import!EY$2:EY$31,$E48)</f>
        <v>9</v>
      </c>
      <c r="EZ48" s="106">
        <f>COUNTIF(r_import!EZ$2:EZ$31,$E48)</f>
        <v>9</v>
      </c>
      <c r="FA48" s="106">
        <f>COUNTIF(r_import!FA$2:FA$31,$E48)</f>
        <v>9</v>
      </c>
      <c r="FB48" s="106">
        <f>COUNTIF(r_import!FB$2:FB$31,$E48)</f>
        <v>9</v>
      </c>
      <c r="FC48" s="106">
        <f>COUNTIF(r_import!FC$2:FC$31,$E48)</f>
        <v>7</v>
      </c>
      <c r="FD48" s="106">
        <f>COUNTIF(r_import!FD$2:FD$31,$E48)</f>
        <v>9</v>
      </c>
      <c r="FE48" s="106">
        <f>COUNTIF(r_import!FE$2:FE$31,$E48)</f>
        <v>7</v>
      </c>
      <c r="FF48" s="106">
        <f>COUNTIF(r_import!FF$2:FF$31,$E48)</f>
        <v>7</v>
      </c>
      <c r="FG48" s="106">
        <f>COUNTIF(r_import!FG$2:FG$31,$E48)</f>
        <v>9</v>
      </c>
      <c r="FH48" s="106">
        <f>COUNTIF(r_import!FH$2:FH$31,$E48)</f>
        <v>9</v>
      </c>
      <c r="FI48" s="106">
        <f>COUNTIF(r_import!FI$2:FI$31,$E48)</f>
        <v>9</v>
      </c>
      <c r="FJ48" s="106">
        <f>COUNTIF(r_import!FJ$2:FJ$31,$E48)</f>
        <v>9</v>
      </c>
      <c r="FK48" s="106">
        <f>COUNTIF(r_import!FK$2:FK$31,$E48)</f>
        <v>9</v>
      </c>
      <c r="FL48" s="106">
        <f>COUNTIF(r_import!FL$2:FL$31,$E48)</f>
        <v>9</v>
      </c>
      <c r="FM48" s="106">
        <f>COUNTIF(r_import!FM$2:FM$31,$E48)</f>
        <v>8</v>
      </c>
      <c r="FN48" s="106">
        <f>COUNTIF(r_import!FN$2:FN$31,$E48)</f>
        <v>9</v>
      </c>
      <c r="FO48" s="106">
        <f>COUNTIF(r_import!FO$2:FO$31,$E48)</f>
        <v>9</v>
      </c>
      <c r="FP48" s="106">
        <f>COUNTIF(r_import!FP$2:FP$31,$E48)</f>
        <v>9</v>
      </c>
      <c r="FQ48" s="106">
        <f>COUNTIF(r_import!FQ$2:FQ$31,$E48)</f>
        <v>9</v>
      </c>
      <c r="FR48" s="106">
        <f>COUNTIF(r_import!FR$2:FR$31,$E48)</f>
        <v>9</v>
      </c>
      <c r="FS48" s="106">
        <f>COUNTIF(r_import!FS$2:FS$31,$E48)</f>
        <v>9</v>
      </c>
    </row>
    <row r="49" spans="1:175" ht="15" customHeight="1" x14ac:dyDescent="0.2">
      <c r="E49" s="90">
        <v>-1E-3</v>
      </c>
      <c r="F49" s="2">
        <f>COUNTIF(r_import!F$2:F$30,$E49)</f>
        <v>0</v>
      </c>
      <c r="G49" s="2">
        <f>COUNTIF(r_import!G$2:G$30,$E49)</f>
        <v>0</v>
      </c>
      <c r="H49" s="2">
        <f>COUNTIF(r_import!H$2:H$30,$E49)</f>
        <v>0</v>
      </c>
      <c r="I49" s="2">
        <f>COUNTIF(r_import!I$2:I$30,$E49)</f>
        <v>0</v>
      </c>
      <c r="J49" s="2">
        <f>COUNTIF(r_import!J$2:J$30,$E49)</f>
        <v>0</v>
      </c>
      <c r="K49" s="2">
        <f>COUNTIF(r_import!K$2:K$30,$E49)</f>
        <v>0</v>
      </c>
      <c r="L49" s="2">
        <f>COUNTIF(r_import!L$2:L$30,$E49)</f>
        <v>0</v>
      </c>
      <c r="M49" s="2">
        <f>COUNTIF(r_import!M$2:M$30,$E49)</f>
        <v>0</v>
      </c>
      <c r="N49" s="2">
        <f>COUNTIF(r_import!N$2:N$30,$E49)</f>
        <v>0</v>
      </c>
      <c r="O49" s="2">
        <f>COUNTIF(r_import!O$2:O$30,$E49)</f>
        <v>0</v>
      </c>
      <c r="P49" s="2">
        <f>COUNTIF(r_import!P$2:P$30,$E49)</f>
        <v>0</v>
      </c>
      <c r="Q49" s="2">
        <f>COUNTIF(r_import!Q$2:Q$30,$E49)</f>
        <v>0</v>
      </c>
      <c r="R49" s="2">
        <f>COUNTIF(r_import!R$2:R$30,$E49)</f>
        <v>0</v>
      </c>
      <c r="S49" s="2">
        <f>COUNTIF(r_import!S$2:S$30,$E49)</f>
        <v>0</v>
      </c>
      <c r="T49" s="2">
        <f>COUNTIF(r_import!T$2:T$30,$E49)</f>
        <v>0</v>
      </c>
      <c r="U49" s="2">
        <f>COUNTIF(r_import!U$2:U$30,$E49)</f>
        <v>0</v>
      </c>
      <c r="V49" s="2">
        <f>COUNTIF(r_import!V$2:V$30,$E49)</f>
        <v>0</v>
      </c>
      <c r="W49" s="2">
        <f>COUNTIF(r_import!W$2:W$30,$E49)</f>
        <v>0</v>
      </c>
      <c r="X49" s="2">
        <f>COUNTIF(r_import!X$2:X$30,$E49)</f>
        <v>0</v>
      </c>
      <c r="Y49" s="2">
        <f>COUNTIF(r_import!Y$2:Y$30,$E49)</f>
        <v>0</v>
      </c>
      <c r="Z49" s="2">
        <f>COUNTIF(r_import!Z$2:Z$30,$E49)</f>
        <v>0</v>
      </c>
      <c r="AA49" s="2">
        <f>COUNTIF(r_import!AA$2:AA$30,$E49)</f>
        <v>0</v>
      </c>
      <c r="AB49" s="2">
        <f>COUNTIF(r_import!AB$2:AB$30,$E49)</f>
        <v>0</v>
      </c>
      <c r="AC49" s="2">
        <f>COUNTIF(r_import!AC$2:AC$30,$E49)</f>
        <v>0</v>
      </c>
      <c r="AD49" s="2">
        <f>COUNTIF(r_import!AD$2:AD$30,$E49)</f>
        <v>0</v>
      </c>
      <c r="AE49" s="2">
        <f>COUNTIF(r_import!AE$2:AE$30,$E49)</f>
        <v>0</v>
      </c>
      <c r="AF49" s="2">
        <f>COUNTIF(r_import!AF$2:AF$30,$E49)</f>
        <v>0</v>
      </c>
      <c r="AG49" s="2">
        <f>COUNTIF(r_import!AG$2:AG$30,$E49)</f>
        <v>0</v>
      </c>
      <c r="AH49" s="2">
        <f>COUNTIF(r_import!AH$2:AH$30,$E49)</f>
        <v>0</v>
      </c>
      <c r="AI49" s="2">
        <f>COUNTIF(r_import!AI$2:AI$30,$E49)</f>
        <v>0</v>
      </c>
      <c r="AJ49" s="2">
        <f>COUNTIF(r_import!AJ$2:AJ$30,$E49)</f>
        <v>0</v>
      </c>
      <c r="AK49" s="2">
        <f>COUNTIF(r_import!AK$2:AK$30,$E49)</f>
        <v>0</v>
      </c>
      <c r="AL49" s="2">
        <f>COUNTIF(r_import!AL$2:AL$30,$E49)</f>
        <v>0</v>
      </c>
      <c r="AM49" s="2">
        <f>COUNTIF(r_import!AM$2:AM$30,$E49)</f>
        <v>0</v>
      </c>
      <c r="AN49" s="2">
        <f>COUNTIF(r_import!AN$2:AN$30,$E49)</f>
        <v>0</v>
      </c>
      <c r="AO49" s="2">
        <f>COUNTIF(r_import!AO$2:AO$30,$E49)</f>
        <v>0</v>
      </c>
      <c r="AP49" s="2">
        <f>COUNTIF(r_import!AP$2:AP$30,$E49)</f>
        <v>0</v>
      </c>
      <c r="AQ49" s="2">
        <f>COUNTIF(r_import!AQ$2:AQ$30,$E49)</f>
        <v>0</v>
      </c>
      <c r="AR49" s="2">
        <f>COUNTIF(r_import!AR$2:AR$30,$E49)</f>
        <v>0</v>
      </c>
      <c r="AS49" s="2">
        <f>COUNTIF(r_import!AS$2:AS$30,$E49)</f>
        <v>0</v>
      </c>
      <c r="AT49" s="2">
        <f>COUNTIF(r_import!AT$2:AT$30,$E49)</f>
        <v>0</v>
      </c>
      <c r="AU49" s="2">
        <f>COUNTIF(r_import!AU$2:AU$30,$E49)</f>
        <v>0</v>
      </c>
      <c r="AV49" s="2">
        <f>COUNTIF(r_import!AV$2:AV$30,$E49)</f>
        <v>0</v>
      </c>
      <c r="AW49" s="2">
        <f>COUNTIF(r_import!AW$2:AW$30,$E49)</f>
        <v>0</v>
      </c>
      <c r="AX49" s="2">
        <f>COUNTIF(r_import!AX$2:AX$30,$E49)</f>
        <v>0</v>
      </c>
      <c r="AY49" s="2">
        <f>COUNTIF(r_import!AY$2:AY$30,$E49)</f>
        <v>0</v>
      </c>
      <c r="AZ49" s="2">
        <f>COUNTIF(r_import!AZ$2:AZ$30,$E49)</f>
        <v>0</v>
      </c>
      <c r="BA49" s="2">
        <f>COUNTIF(r_import!BA$2:BA$30,$E49)</f>
        <v>0</v>
      </c>
      <c r="BB49" s="2">
        <f>COUNTIF(r_import!BB$2:BB$30,$E49)</f>
        <v>0</v>
      </c>
      <c r="BC49" s="2">
        <f>COUNTIF(r_import!BC$2:BC$30,$E49)</f>
        <v>0</v>
      </c>
      <c r="BD49" s="2">
        <f>COUNTIF(r_import!BD$2:BD$30,$E49)</f>
        <v>0</v>
      </c>
      <c r="BE49" s="2">
        <f>COUNTIF(r_import!BE$2:BE$30,$E49)</f>
        <v>0</v>
      </c>
      <c r="BF49" s="2">
        <f>COUNTIF(r_import!BF$2:BF$30,$E49)</f>
        <v>0</v>
      </c>
      <c r="BG49" s="2">
        <f>COUNTIF(r_import!BG$2:BG$30,$E49)</f>
        <v>0</v>
      </c>
      <c r="BH49" s="2">
        <f>COUNTIF(r_import!BH$2:BH$30,$E49)</f>
        <v>0</v>
      </c>
      <c r="BI49" s="2">
        <f>COUNTIF(r_import!BI$2:BI$30,$E49)</f>
        <v>0</v>
      </c>
      <c r="BJ49" s="2">
        <f>COUNTIF(r_import!BJ$2:BJ$30,$E49)</f>
        <v>0</v>
      </c>
      <c r="BK49" s="2">
        <f>COUNTIF(r_import!BK$2:BK$30,$E49)</f>
        <v>0</v>
      </c>
      <c r="BL49" s="2">
        <f>COUNTIF(r_import!BL$2:BL$30,$E49)</f>
        <v>0</v>
      </c>
      <c r="BM49" s="2">
        <f>COUNTIF(r_import!BM$2:BM$30,$E49)</f>
        <v>0</v>
      </c>
      <c r="BN49" s="2">
        <f>COUNTIF(r_import!BN$2:BN$30,$E49)</f>
        <v>0</v>
      </c>
      <c r="BO49" s="2">
        <f>COUNTIF(r_import!BO$2:BO$30,$E49)</f>
        <v>0</v>
      </c>
      <c r="BP49" s="2">
        <f>COUNTIF(r_import!BP$2:BP$30,$E49)</f>
        <v>0</v>
      </c>
      <c r="BQ49" s="2">
        <f>COUNTIF(r_import!BQ$2:BQ$30,$E49)</f>
        <v>0</v>
      </c>
      <c r="BR49" s="2">
        <f>COUNTIF(r_import!BR$2:BR$30,$E49)</f>
        <v>0</v>
      </c>
      <c r="BS49" s="2">
        <f>COUNTIF(r_import!BS$2:BS$30,$E49)</f>
        <v>0</v>
      </c>
      <c r="BT49" s="2">
        <f>COUNTIF(r_import!BT$2:BT$30,$E49)</f>
        <v>0</v>
      </c>
      <c r="BU49" s="2">
        <f>COUNTIF(r_import!BU$2:BU$30,$E49)</f>
        <v>0</v>
      </c>
      <c r="BV49" s="2">
        <f>COUNTIF(r_import!BV$2:BV$30,$E49)</f>
        <v>0</v>
      </c>
      <c r="BW49" s="2">
        <f>COUNTIF(r_import!BW$2:BW$30,$E49)</f>
        <v>0</v>
      </c>
      <c r="BX49" s="2">
        <f>COUNTIF(r_import!BX$2:BX$30,$E49)</f>
        <v>0</v>
      </c>
      <c r="BY49" s="2">
        <f>COUNTIF(r_import!BY$2:BY$30,$E49)</f>
        <v>0</v>
      </c>
      <c r="BZ49" s="2">
        <f>COUNTIF(r_import!BZ$2:BZ$30,$E49)</f>
        <v>0</v>
      </c>
      <c r="CA49" s="2">
        <f>COUNTIF(r_import!CA$2:CA$30,$E49)</f>
        <v>0</v>
      </c>
      <c r="CB49" s="2">
        <f>COUNTIF(r_import!CB$2:CB$30,$E49)</f>
        <v>0</v>
      </c>
      <c r="CC49" s="2">
        <f>COUNTIF(r_import!CC$2:CC$30,$E49)</f>
        <v>0</v>
      </c>
      <c r="CD49" s="2">
        <f>COUNTIF(r_import!CD$2:CD$30,$E49)</f>
        <v>0</v>
      </c>
      <c r="CE49" s="2">
        <f>COUNTIF(r_import!CE$2:CE$30,$E49)</f>
        <v>0</v>
      </c>
      <c r="CF49" s="106">
        <f>COUNTIF(r_import!CF$2:CF$30,$E49)</f>
        <v>0</v>
      </c>
      <c r="CG49" s="106">
        <f>COUNTIF(r_import!CG$2:CG$30,$E49)</f>
        <v>0</v>
      </c>
      <c r="CH49" s="106">
        <f>COUNTIF(r_import!CH$2:CH$30,$E49)</f>
        <v>0</v>
      </c>
      <c r="CI49" s="106">
        <f>COUNTIF(r_import!CI$2:CI$30,$E49)</f>
        <v>0</v>
      </c>
      <c r="CJ49" s="106">
        <f>COUNTIF(r_import!CJ$2:CJ$30,$E49)</f>
        <v>0</v>
      </c>
      <c r="CK49" s="106">
        <f>COUNTIF(r_import!CK$2:CK$30,$E49)</f>
        <v>0</v>
      </c>
      <c r="CL49" s="106">
        <f>COUNTIF(r_import!CL$2:CL$30,$E49)</f>
        <v>0</v>
      </c>
      <c r="CM49" s="106">
        <f>COUNTIF(r_import!CM$2:CM$30,$E49)</f>
        <v>0</v>
      </c>
      <c r="CN49" s="106">
        <f>COUNTIF(r_import!CN$2:CN$30,$E49)</f>
        <v>0</v>
      </c>
      <c r="CO49" s="106">
        <f>COUNTIF(r_import!CO$2:CO$30,$E49)</f>
        <v>0</v>
      </c>
      <c r="CP49" s="106">
        <f>COUNTIF(r_import!CP$2:CP$30,$E49)</f>
        <v>0</v>
      </c>
      <c r="CQ49" s="106">
        <f>COUNTIF(r_import!CQ$2:CQ$30,$E49)</f>
        <v>0</v>
      </c>
      <c r="CR49" s="106">
        <f>COUNTIF(r_import!CR$2:CR$30,$E49)</f>
        <v>0</v>
      </c>
      <c r="CS49" s="106">
        <f>COUNTIF(r_import!CS$2:CS$30,$E49)</f>
        <v>0</v>
      </c>
      <c r="CT49" s="106">
        <f>COUNTIF(r_import!CT$2:CT$30,$E49)</f>
        <v>0</v>
      </c>
      <c r="CU49" s="106">
        <f>COUNTIF(r_import!CU$2:CU$30,$E49)</f>
        <v>0</v>
      </c>
      <c r="CV49" s="106">
        <f>COUNTIF(r_import!CV$2:CV$30,$E49)</f>
        <v>0</v>
      </c>
      <c r="CW49" s="106">
        <f>COUNTIF(r_import!CW$2:CW$30,$E49)</f>
        <v>0</v>
      </c>
      <c r="CX49" s="106">
        <f>COUNTIF(r_import!CX$2:CX$30,$E49)</f>
        <v>2</v>
      </c>
      <c r="CY49" s="106">
        <f>COUNTIF(r_import!CY$2:CY$30,$E49)</f>
        <v>1</v>
      </c>
      <c r="CZ49" s="106">
        <f>COUNTIF(r_import!CZ$2:CZ$31,$E49)</f>
        <v>1</v>
      </c>
      <c r="DA49" s="106">
        <f>COUNTIF(r_import!DA$2:DA$31,$E49)</f>
        <v>1</v>
      </c>
      <c r="DB49" s="106">
        <f>COUNTIF(r_import!DB$2:DB$31,$E49)</f>
        <v>2</v>
      </c>
      <c r="DC49" s="106">
        <f>COUNTIF(r_import!DC$2:DC$31,$E49)</f>
        <v>1</v>
      </c>
      <c r="DD49" s="106">
        <f>COUNTIF(r_import!DD$2:DD$31,$E49)</f>
        <v>0</v>
      </c>
      <c r="DE49" s="106">
        <f>COUNTIF(r_import!DE$2:DE$31,$E49)</f>
        <v>7</v>
      </c>
      <c r="DF49" s="106">
        <f>COUNTIF(r_import!DF$2:DF$31,$E49)</f>
        <v>7</v>
      </c>
      <c r="DG49" s="106">
        <f>COUNTIF(r_import!DG$2:DG$31,$E49)</f>
        <v>7</v>
      </c>
      <c r="DH49" s="106">
        <f>COUNTIF(r_import!DH$2:DH$31,$E49)</f>
        <v>7</v>
      </c>
      <c r="DI49" s="106">
        <f>COUNTIF(r_import!DI$2:DI$31,$E49)</f>
        <v>0</v>
      </c>
      <c r="DJ49" s="106">
        <f>COUNTIF(r_import!DJ$2:DJ$31,$E49)</f>
        <v>0</v>
      </c>
      <c r="DK49" s="106">
        <f>COUNTIF(r_import!DK$2:DK$31,$E49)</f>
        <v>0</v>
      </c>
      <c r="DL49" s="106">
        <f>COUNTIF(r_import!DL$2:DL$31,$E49)</f>
        <v>0</v>
      </c>
      <c r="DM49" s="106">
        <f>COUNTIF(r_import!DM$2:DM$31,$E49)</f>
        <v>0</v>
      </c>
      <c r="DN49" s="106">
        <f>COUNTIF(r_import!DN$2:DN$31,$E49)</f>
        <v>0</v>
      </c>
      <c r="DO49" s="106">
        <f>COUNTIF(r_import!DO$2:DO$31,$E49)</f>
        <v>0</v>
      </c>
      <c r="DP49" s="106">
        <f>COUNTIF(r_import!DP$2:DP$31,$E49)</f>
        <v>0</v>
      </c>
      <c r="DQ49" s="106">
        <f>COUNTIF(r_import!DQ$2:DQ$31,$E49)</f>
        <v>1</v>
      </c>
      <c r="DR49" s="106">
        <f>COUNTIF(r_import!DR$2:DR$31,$E49)</f>
        <v>0</v>
      </c>
      <c r="DS49" s="106">
        <f>COUNTIF(r_import!DS$2:DS$31,$E49)</f>
        <v>0</v>
      </c>
      <c r="DT49" s="106">
        <f>COUNTIF(r_import!DT$2:DT$31,$E49)</f>
        <v>0</v>
      </c>
      <c r="DU49" s="106">
        <f>COUNTIF(r_import!DU$2:DU$31,$E49)</f>
        <v>0</v>
      </c>
      <c r="DV49" s="106">
        <f>COUNTIF(r_import!DV$2:DV$31,$E49)</f>
        <v>0</v>
      </c>
      <c r="DW49" s="106">
        <f>COUNTIF(r_import!DW$2:DW$31,$E49)</f>
        <v>0</v>
      </c>
      <c r="DX49" s="106">
        <f>COUNTIF(r_import!DX$2:DX$31,$E49)</f>
        <v>0</v>
      </c>
      <c r="DY49" s="106">
        <f>COUNTIF(r_import!DY$2:DY$31,$E49)</f>
        <v>0</v>
      </c>
      <c r="DZ49" s="106">
        <f>COUNTIF(r_import!DZ$2:DZ$31,$E49)</f>
        <v>0</v>
      </c>
      <c r="EA49" s="106">
        <f>COUNTIF(r_import!EA$2:EA$31,$E49)</f>
        <v>0</v>
      </c>
      <c r="EB49" s="106">
        <f>COUNTIF(r_import!EB$2:EB$31,$E49)</f>
        <v>0</v>
      </c>
      <c r="EC49" s="106">
        <f>COUNTIF(r_import!EC$2:EC$31,$E49)</f>
        <v>1</v>
      </c>
      <c r="ED49" s="106">
        <f>COUNTIF(r_import!ED$2:ED$31,$E49)</f>
        <v>1</v>
      </c>
      <c r="EE49" s="106">
        <f>COUNTIF(r_import!EE$2:EE$31,$E49)</f>
        <v>0</v>
      </c>
      <c r="EF49" s="106">
        <f>COUNTIF(r_import!EF$2:EF$31,$E49)</f>
        <v>0</v>
      </c>
      <c r="EG49" s="106">
        <f>COUNTIF(r_import!EG$2:EG$31,$E49)</f>
        <v>0</v>
      </c>
      <c r="EH49" s="106">
        <f>COUNTIF(r_import!EH$2:EH$31,$E49)</f>
        <v>0</v>
      </c>
      <c r="EI49" s="106">
        <f>COUNTIF(r_import!EI$2:EI$31,$E49)</f>
        <v>0</v>
      </c>
      <c r="EJ49" s="106">
        <f>COUNTIF(r_import!EJ$2:EJ$31,$E49)</f>
        <v>0</v>
      </c>
      <c r="EK49" s="106">
        <f>COUNTIF(r_import!EK$2:EK$31,$E49)</f>
        <v>0</v>
      </c>
      <c r="EL49" s="106">
        <f>COUNTIF(r_import!EL$2:EL$31,$E49)</f>
        <v>0</v>
      </c>
      <c r="EM49" s="106">
        <f>COUNTIF(r_import!EM$2:EM$31,$E49)</f>
        <v>0</v>
      </c>
      <c r="EN49" s="106">
        <f>COUNTIF(r_import!EN$2:EN$31,$E49)</f>
        <v>0</v>
      </c>
      <c r="EO49" s="106">
        <f>COUNTIF(r_import!EO$2:EO$31,$E49)</f>
        <v>0</v>
      </c>
      <c r="EP49" s="106">
        <f>COUNTIF(r_import!EP$2:EP$31,$E49)</f>
        <v>0</v>
      </c>
      <c r="EQ49" s="106">
        <f>COUNTIF(r_import!EQ$2:EQ$31,$E49)</f>
        <v>0</v>
      </c>
      <c r="ER49" s="106">
        <f>COUNTIF(r_import!ER$2:ER$31,$E49)</f>
        <v>0</v>
      </c>
      <c r="ES49" s="106">
        <f>COUNTIF(r_import!ES$2:ES$31,$E49)</f>
        <v>0</v>
      </c>
      <c r="ET49" s="106">
        <f>COUNTIF(r_import!ET$2:ET$31,$E49)</f>
        <v>0</v>
      </c>
      <c r="EU49" s="106">
        <f>COUNTIF(r_import!EU$2:EU$31,$E49)</f>
        <v>0</v>
      </c>
      <c r="EV49" s="106">
        <f>COUNTIF(r_import!EV$2:EV$31,$E49)</f>
        <v>0</v>
      </c>
      <c r="EW49" s="106">
        <f>COUNTIF(r_import!EW$2:EW$31,$E49)</f>
        <v>0</v>
      </c>
      <c r="EX49" s="106">
        <f>COUNTIF(r_import!EX$2:EX$31,$E49)</f>
        <v>0</v>
      </c>
      <c r="EY49" s="106">
        <f>COUNTIF(r_import!EY$2:EY$31,$E49)</f>
        <v>0</v>
      </c>
      <c r="EZ49" s="106">
        <f>COUNTIF(r_import!EZ$2:EZ$31,$E49)</f>
        <v>0</v>
      </c>
      <c r="FA49" s="106">
        <f>COUNTIF(r_import!FA$2:FA$31,$E49)</f>
        <v>0</v>
      </c>
      <c r="FB49" s="106">
        <f>COUNTIF(r_import!FB$2:FB$31,$E49)</f>
        <v>0</v>
      </c>
      <c r="FC49" s="106">
        <f>COUNTIF(r_import!FC$2:FC$31,$E49)</f>
        <v>0</v>
      </c>
      <c r="FD49" s="106">
        <f>COUNTIF(r_import!FD$2:FD$31,$E49)</f>
        <v>0</v>
      </c>
      <c r="FE49" s="106">
        <f>COUNTIF(r_import!FE$2:FE$31,$E49)</f>
        <v>0</v>
      </c>
      <c r="FF49" s="106">
        <f>COUNTIF(r_import!FF$2:FF$31,$E49)</f>
        <v>0</v>
      </c>
      <c r="FG49" s="106">
        <f>COUNTIF(r_import!FG$2:FG$31,$E49)</f>
        <v>0</v>
      </c>
      <c r="FH49" s="106">
        <f>COUNTIF(r_import!FH$2:FH$31,$E49)</f>
        <v>0</v>
      </c>
      <c r="FI49" s="106">
        <f>COUNTIF(r_import!FI$2:FI$31,$E49)</f>
        <v>0</v>
      </c>
      <c r="FJ49" s="106">
        <f>COUNTIF(r_import!FJ$2:FJ$31,$E49)</f>
        <v>0</v>
      </c>
      <c r="FK49" s="106">
        <f>COUNTIF(r_import!FK$2:FK$31,$E49)</f>
        <v>0</v>
      </c>
      <c r="FL49" s="106">
        <f>COUNTIF(r_import!FL$2:FL$31,$E49)</f>
        <v>0</v>
      </c>
      <c r="FM49" s="106">
        <f>COUNTIF(r_import!FM$2:FM$31,$E49)</f>
        <v>0</v>
      </c>
      <c r="FN49" s="106">
        <f>COUNTIF(r_import!FN$2:FN$31,$E49)</f>
        <v>0</v>
      </c>
      <c r="FO49" s="106">
        <f>COUNTIF(r_import!FO$2:FO$31,$E49)</f>
        <v>0</v>
      </c>
      <c r="FP49" s="106">
        <f>COUNTIF(r_import!FP$2:FP$31,$E49)</f>
        <v>0</v>
      </c>
      <c r="FQ49" s="106">
        <f>COUNTIF(r_import!FQ$2:FQ$31,$E49)</f>
        <v>0</v>
      </c>
      <c r="FR49" s="106">
        <f>COUNTIF(r_import!FR$2:FR$31,$E49)</f>
        <v>0</v>
      </c>
      <c r="FS49" s="106">
        <f>COUNTIF(r_import!FS$2:FS$31,$E49)</f>
        <v>0</v>
      </c>
    </row>
    <row r="50" spans="1:175" ht="15" customHeight="1" x14ac:dyDescent="0.2">
      <c r="E50" s="90">
        <v>-1.5E-3</v>
      </c>
      <c r="F50" s="2">
        <f>COUNTIF(r_import!F$2:F$30,$E50)</f>
        <v>0</v>
      </c>
      <c r="G50" s="2">
        <f>COUNTIF(r_import!G$2:G$30,$E50)</f>
        <v>0</v>
      </c>
      <c r="H50" s="2">
        <f>COUNTIF(r_import!H$2:H$30,$E50)</f>
        <v>0</v>
      </c>
      <c r="I50" s="2">
        <f>COUNTIF(r_import!I$2:I$30,$E50)</f>
        <v>0</v>
      </c>
      <c r="J50" s="2">
        <f>COUNTIF(r_import!J$2:J$30,$E50)</f>
        <v>0</v>
      </c>
      <c r="K50" s="2">
        <f>COUNTIF(r_import!K$2:K$30,$E50)</f>
        <v>0</v>
      </c>
      <c r="L50" s="2">
        <f>COUNTIF(r_import!L$2:L$30,$E50)</f>
        <v>0</v>
      </c>
      <c r="M50" s="2">
        <f>COUNTIF(r_import!M$2:M$30,$E50)</f>
        <v>0</v>
      </c>
      <c r="N50" s="2">
        <f>COUNTIF(r_import!N$2:N$30,$E50)</f>
        <v>0</v>
      </c>
      <c r="O50" s="2">
        <f>COUNTIF(r_import!O$2:O$30,$E50)</f>
        <v>0</v>
      </c>
      <c r="P50" s="2">
        <f>COUNTIF(r_import!P$2:P$30,$E50)</f>
        <v>0</v>
      </c>
      <c r="Q50" s="2">
        <f>COUNTIF(r_import!Q$2:Q$30,$E50)</f>
        <v>0</v>
      </c>
      <c r="R50" s="2">
        <f>COUNTIF(r_import!R$2:R$30,$E50)</f>
        <v>0</v>
      </c>
      <c r="S50" s="2">
        <f>COUNTIF(r_import!S$2:S$30,$E50)</f>
        <v>0</v>
      </c>
      <c r="T50" s="2">
        <f>COUNTIF(r_import!T$2:T$30,$E50)</f>
        <v>0</v>
      </c>
      <c r="U50" s="2">
        <f>COUNTIF(r_import!U$2:U$30,$E50)</f>
        <v>0</v>
      </c>
      <c r="V50" s="2">
        <f>COUNTIF(r_import!V$2:V$30,$E50)</f>
        <v>0</v>
      </c>
      <c r="W50" s="2">
        <f>COUNTIF(r_import!W$2:W$30,$E50)</f>
        <v>0</v>
      </c>
      <c r="X50" s="2">
        <f>COUNTIF(r_import!X$2:X$30,$E50)</f>
        <v>0</v>
      </c>
      <c r="Y50" s="2">
        <f>COUNTIF(r_import!Y$2:Y$30,$E50)</f>
        <v>0</v>
      </c>
      <c r="Z50" s="2">
        <f>COUNTIF(r_import!Z$2:Z$30,$E50)</f>
        <v>0</v>
      </c>
      <c r="AA50" s="2">
        <f>COUNTIF(r_import!AA$2:AA$30,$E50)</f>
        <v>0</v>
      </c>
      <c r="AB50" s="2">
        <f>COUNTIF(r_import!AB$2:AB$30,$E50)</f>
        <v>0</v>
      </c>
      <c r="AC50" s="2">
        <f>COUNTIF(r_import!AC$2:AC$30,$E50)</f>
        <v>0</v>
      </c>
      <c r="AD50" s="2">
        <f>COUNTIF(r_import!AD$2:AD$30,$E50)</f>
        <v>0</v>
      </c>
      <c r="AE50" s="2">
        <f>COUNTIF(r_import!AE$2:AE$30,$E50)</f>
        <v>0</v>
      </c>
      <c r="AF50" s="2">
        <f>COUNTIF(r_import!AF$2:AF$30,$E50)</f>
        <v>0</v>
      </c>
      <c r="AG50" s="2">
        <f>COUNTIF(r_import!AG$2:AG$30,$E50)</f>
        <v>0</v>
      </c>
      <c r="AH50" s="2">
        <f>COUNTIF(r_import!AH$2:AH$30,$E50)</f>
        <v>0</v>
      </c>
      <c r="AI50" s="2">
        <f>COUNTIF(r_import!AI$2:AI$30,$E50)</f>
        <v>0</v>
      </c>
      <c r="AJ50" s="2">
        <f>COUNTIF(r_import!AJ$2:AJ$30,$E50)</f>
        <v>0</v>
      </c>
      <c r="AK50" s="2">
        <f>COUNTIF(r_import!AK$2:AK$30,$E50)</f>
        <v>0</v>
      </c>
      <c r="AL50" s="2">
        <f>COUNTIF(r_import!AL$2:AL$30,$E50)</f>
        <v>0</v>
      </c>
      <c r="AM50" s="2">
        <f>COUNTIF(r_import!AM$2:AM$30,$E50)</f>
        <v>0</v>
      </c>
      <c r="AN50" s="2">
        <f>COUNTIF(r_import!AN$2:AN$30,$E50)</f>
        <v>0</v>
      </c>
      <c r="AO50" s="2">
        <f>COUNTIF(r_import!AO$2:AO$30,$E50)</f>
        <v>0</v>
      </c>
      <c r="AP50" s="2">
        <f>COUNTIF(r_import!AP$2:AP$30,$E50)</f>
        <v>0</v>
      </c>
      <c r="AQ50" s="2">
        <f>COUNTIF(r_import!AQ$2:AQ$30,$E50)</f>
        <v>0</v>
      </c>
      <c r="AR50" s="2">
        <f>COUNTIF(r_import!AR$2:AR$30,$E50)</f>
        <v>0</v>
      </c>
      <c r="AS50" s="2">
        <f>COUNTIF(r_import!AS$2:AS$30,$E50)</f>
        <v>0</v>
      </c>
      <c r="AT50" s="2">
        <f>COUNTIF(r_import!AT$2:AT$30,$E50)</f>
        <v>0</v>
      </c>
      <c r="AU50" s="2">
        <f>COUNTIF(r_import!AU$2:AU$30,$E50)</f>
        <v>0</v>
      </c>
      <c r="AV50" s="2">
        <f>COUNTIF(r_import!AV$2:AV$30,$E50)</f>
        <v>0</v>
      </c>
      <c r="AW50" s="2">
        <f>COUNTIF(r_import!AW$2:AW$30,$E50)</f>
        <v>0</v>
      </c>
      <c r="AX50" s="2">
        <f>COUNTIF(r_import!AX$2:AX$30,$E50)</f>
        <v>0</v>
      </c>
      <c r="AY50" s="2">
        <f>COUNTIF(r_import!AY$2:AY$30,$E50)</f>
        <v>0</v>
      </c>
      <c r="AZ50" s="2">
        <f>COUNTIF(r_import!AZ$2:AZ$30,$E50)</f>
        <v>0</v>
      </c>
      <c r="BA50" s="2">
        <f>COUNTIF(r_import!BA$2:BA$30,$E50)</f>
        <v>0</v>
      </c>
      <c r="BB50" s="2">
        <f>COUNTIF(r_import!BB$2:BB$30,$E50)</f>
        <v>0</v>
      </c>
      <c r="BC50" s="2">
        <f>COUNTIF(r_import!BC$2:BC$30,$E50)</f>
        <v>0</v>
      </c>
      <c r="BD50" s="2">
        <f>COUNTIF(r_import!BD$2:BD$30,$E50)</f>
        <v>0</v>
      </c>
      <c r="BE50" s="2">
        <f>COUNTIF(r_import!BE$2:BE$30,$E50)</f>
        <v>0</v>
      </c>
      <c r="BF50" s="2">
        <f>COUNTIF(r_import!BF$2:BF$30,$E50)</f>
        <v>0</v>
      </c>
      <c r="BG50" s="2">
        <f>COUNTIF(r_import!BG$2:BG$30,$E50)</f>
        <v>0</v>
      </c>
      <c r="BH50" s="2">
        <f>COUNTIF(r_import!BH$2:BH$30,$E50)</f>
        <v>0</v>
      </c>
      <c r="BI50" s="2">
        <f>COUNTIF(r_import!BI$2:BI$30,$E50)</f>
        <v>0</v>
      </c>
      <c r="BJ50" s="2">
        <f>COUNTIF(r_import!BJ$2:BJ$30,$E50)</f>
        <v>0</v>
      </c>
      <c r="BK50" s="2">
        <f>COUNTIF(r_import!BK$2:BK$30,$E50)</f>
        <v>0</v>
      </c>
      <c r="BL50" s="2">
        <f>COUNTIF(r_import!BL$2:BL$30,$E50)</f>
        <v>0</v>
      </c>
      <c r="BM50" s="2">
        <f>COUNTIF(r_import!BM$2:BM$30,$E50)</f>
        <v>0</v>
      </c>
      <c r="BN50" s="2">
        <f>COUNTIF(r_import!BN$2:BN$30,$E50)</f>
        <v>0</v>
      </c>
      <c r="BO50" s="2">
        <f>COUNTIF(r_import!BO$2:BO$30,$E50)</f>
        <v>0</v>
      </c>
      <c r="BP50" s="2">
        <f>COUNTIF(r_import!BP$2:BP$30,$E50)</f>
        <v>0</v>
      </c>
      <c r="BQ50" s="2">
        <f>COUNTIF(r_import!BQ$2:BQ$30,$E50)</f>
        <v>0</v>
      </c>
      <c r="BR50" s="2">
        <f>COUNTIF(r_import!BR$2:BR$30,$E50)</f>
        <v>0</v>
      </c>
      <c r="BS50" s="2">
        <f>COUNTIF(r_import!BS$2:BS$30,$E50)</f>
        <v>0</v>
      </c>
      <c r="BT50" s="2">
        <f>COUNTIF(r_import!BT$2:BT$30,$E50)</f>
        <v>0</v>
      </c>
      <c r="BU50" s="2">
        <f>COUNTIF(r_import!BU$2:BU$30,$E50)</f>
        <v>0</v>
      </c>
      <c r="BV50" s="2">
        <f>COUNTIF(r_import!BV$2:BV$30,$E50)</f>
        <v>0</v>
      </c>
      <c r="BW50" s="2">
        <f>COUNTIF(r_import!BW$2:BW$30,$E50)</f>
        <v>0</v>
      </c>
      <c r="BX50" s="2">
        <f>COUNTIF(r_import!BX$2:BX$30,$E50)</f>
        <v>0</v>
      </c>
      <c r="BY50" s="2">
        <f>COUNTIF(r_import!BY$2:BY$30,$E50)</f>
        <v>0</v>
      </c>
      <c r="BZ50" s="2">
        <f>COUNTIF(r_import!BZ$2:BZ$30,$E50)</f>
        <v>0</v>
      </c>
      <c r="CA50" s="2">
        <f>COUNTIF(r_import!CA$2:CA$30,$E50)</f>
        <v>0</v>
      </c>
      <c r="CB50" s="2">
        <f>COUNTIF(r_import!CB$2:CB$30,$E50)</f>
        <v>0</v>
      </c>
      <c r="CC50" s="2">
        <f>COUNTIF(r_import!CC$2:CC$30,$E50)</f>
        <v>0</v>
      </c>
      <c r="CD50" s="2">
        <f>COUNTIF(r_import!CD$2:CD$30,$E50)</f>
        <v>0</v>
      </c>
      <c r="CE50" s="2">
        <f>COUNTIF(r_import!CE$2:CE$30,$E50)</f>
        <v>0</v>
      </c>
      <c r="CF50" s="106">
        <f>COUNTIF(r_import!CF$2:CF$30,$E50)</f>
        <v>0</v>
      </c>
      <c r="CG50" s="106">
        <f>COUNTIF(r_import!CG$2:CG$30,$E50)</f>
        <v>0</v>
      </c>
      <c r="CH50" s="106">
        <f>COUNTIF(r_import!CH$2:CH$30,$E50)</f>
        <v>0</v>
      </c>
      <c r="CI50" s="106">
        <f>COUNTIF(r_import!CI$2:CI$30,$E50)</f>
        <v>0</v>
      </c>
      <c r="CJ50" s="106">
        <f>COUNTIF(r_import!CJ$2:CJ$30,$E50)</f>
        <v>0</v>
      </c>
      <c r="CK50" s="106">
        <f>COUNTIF(r_import!CK$2:CK$30,$E50)</f>
        <v>0</v>
      </c>
      <c r="CL50" s="106">
        <f>COUNTIF(r_import!CL$2:CL$30,$E50)</f>
        <v>0</v>
      </c>
      <c r="CM50" s="106">
        <f>COUNTIF(r_import!CM$2:CM$30,$E50)</f>
        <v>0</v>
      </c>
      <c r="CN50" s="106">
        <f>COUNTIF(r_import!CN$2:CN$30,$E50)</f>
        <v>0</v>
      </c>
      <c r="CO50" s="106">
        <f>COUNTIF(r_import!CO$2:CO$30,$E50)</f>
        <v>0</v>
      </c>
      <c r="CP50" s="106">
        <f>COUNTIF(r_import!CP$2:CP$30,$E50)</f>
        <v>0</v>
      </c>
      <c r="CQ50" s="106">
        <f>COUNTIF(r_import!CQ$2:CQ$30,$E50)</f>
        <v>0</v>
      </c>
      <c r="CR50" s="106">
        <f>COUNTIF(r_import!CR$2:CR$30,$E50)</f>
        <v>0</v>
      </c>
      <c r="CS50" s="106">
        <f>COUNTIF(r_import!CS$2:CS$30,$E50)</f>
        <v>0</v>
      </c>
      <c r="CT50" s="106">
        <f>COUNTIF(r_import!CT$2:CT$30,$E50)</f>
        <v>0</v>
      </c>
      <c r="CU50" s="106">
        <f>COUNTIF(r_import!CU$2:CU$30,$E50)</f>
        <v>0</v>
      </c>
      <c r="CV50" s="106">
        <f>COUNTIF(r_import!CV$2:CV$30,$E50)</f>
        <v>0</v>
      </c>
      <c r="CW50" s="106">
        <f>COUNTIF(r_import!CW$2:CW$30,$E50)</f>
        <v>0</v>
      </c>
      <c r="CX50" s="106">
        <f>COUNTIF(r_import!CX$2:CX$30,$E50)</f>
        <v>0</v>
      </c>
      <c r="CY50" s="106">
        <f>COUNTIF(r_import!CY$2:CY$30,$E50)</f>
        <v>0</v>
      </c>
      <c r="CZ50" s="106">
        <f>COUNTIF(r_import!CZ$2:CZ$31,$E50)</f>
        <v>0</v>
      </c>
      <c r="DA50" s="106">
        <f>COUNTIF(r_import!DA$2:DA$31,$E50)</f>
        <v>0</v>
      </c>
      <c r="DB50" s="106">
        <f>COUNTIF(r_import!DB$2:DB$31,$E50)</f>
        <v>0</v>
      </c>
      <c r="DC50" s="106">
        <f>COUNTIF(r_import!DC$2:DC$31,$E50)</f>
        <v>7</v>
      </c>
      <c r="DD50" s="106">
        <f>COUNTIF(r_import!DD$2:DD$31,$E50)</f>
        <v>7</v>
      </c>
      <c r="DE50" s="106">
        <f>COUNTIF(r_import!DE$2:DE$31,$E50)</f>
        <v>0</v>
      </c>
      <c r="DF50" s="106">
        <f>COUNTIF(r_import!DF$2:DF$31,$E50)</f>
        <v>0</v>
      </c>
      <c r="DG50" s="106">
        <f>COUNTIF(r_import!DG$2:DG$31,$E50)</f>
        <v>0</v>
      </c>
      <c r="DH50" s="106">
        <f>COUNTIF(r_import!DH$2:DH$31,$E50)</f>
        <v>0</v>
      </c>
      <c r="DI50" s="106">
        <f>COUNTIF(r_import!DI$2:DI$31,$E50)</f>
        <v>0</v>
      </c>
      <c r="DJ50" s="106">
        <f>COUNTIF(r_import!DJ$2:DJ$31,$E50)</f>
        <v>0</v>
      </c>
      <c r="DK50" s="106">
        <f>COUNTIF(r_import!DK$2:DK$31,$E50)</f>
        <v>0</v>
      </c>
      <c r="DL50" s="106">
        <f>COUNTIF(r_import!DL$2:DL$31,$E50)</f>
        <v>0</v>
      </c>
      <c r="DM50" s="106">
        <f>COUNTIF(r_import!DM$2:DM$31,$E50)</f>
        <v>0</v>
      </c>
      <c r="DN50" s="106">
        <f>COUNTIF(r_import!DN$2:DN$31,$E50)</f>
        <v>0</v>
      </c>
      <c r="DO50" s="106">
        <f>COUNTIF(r_import!DO$2:DO$31,$E50)</f>
        <v>0</v>
      </c>
      <c r="DP50" s="106">
        <f>COUNTIF(r_import!DP$2:DP$31,$E50)</f>
        <v>0</v>
      </c>
      <c r="DQ50" s="106">
        <f>COUNTIF(r_import!DQ$2:DQ$31,$E50)</f>
        <v>8</v>
      </c>
      <c r="DR50" s="106">
        <f>COUNTIF(r_import!DR$2:DR$31,$E50)</f>
        <v>9</v>
      </c>
      <c r="DS50" s="106">
        <f>COUNTIF(r_import!DS$2:DS$31,$E50)</f>
        <v>9</v>
      </c>
      <c r="DT50" s="106">
        <f>COUNTIF(r_import!DT$2:DT$31,$E50)</f>
        <v>8</v>
      </c>
      <c r="DU50" s="106">
        <f>COUNTIF(r_import!DU$2:DU$31,$E50)</f>
        <v>8</v>
      </c>
      <c r="DV50" s="106">
        <f>COUNTIF(r_import!DV$2:DV$31,$E50)</f>
        <v>0</v>
      </c>
      <c r="DW50" s="106">
        <f>COUNTIF(r_import!DW$2:DW$31,$E50)</f>
        <v>0</v>
      </c>
      <c r="DX50" s="106">
        <f>COUNTIF(r_import!DX$2:DX$31,$E50)</f>
        <v>0</v>
      </c>
      <c r="DY50" s="106">
        <f>COUNTIF(r_import!DY$2:DY$31,$E50)</f>
        <v>0</v>
      </c>
      <c r="DZ50" s="106">
        <f>COUNTIF(r_import!DZ$2:DZ$31,$E50)</f>
        <v>0</v>
      </c>
      <c r="EA50" s="106">
        <f>COUNTIF(r_import!EA$2:EA$31,$E50)</f>
        <v>0</v>
      </c>
      <c r="EB50" s="106">
        <f>COUNTIF(r_import!EB$2:EB$31,$E50)</f>
        <v>0</v>
      </c>
      <c r="EC50" s="106">
        <f>COUNTIF(r_import!EC$2:EC$31,$E50)</f>
        <v>8</v>
      </c>
      <c r="ED50" s="106">
        <f>COUNTIF(r_import!ED$2:ED$31,$E50)</f>
        <v>8</v>
      </c>
      <c r="EE50" s="106">
        <f>COUNTIF(r_import!EE$2:EE$31,$E50)</f>
        <v>8</v>
      </c>
      <c r="EF50" s="106">
        <f>COUNTIF(r_import!EF$2:EF$31,$E50)</f>
        <v>0</v>
      </c>
      <c r="EG50" s="106">
        <f>COUNTIF(r_import!EG$2:EG$31,$E50)</f>
        <v>0</v>
      </c>
      <c r="EH50" s="106">
        <f>COUNTIF(r_import!EH$2:EH$31,$E50)</f>
        <v>0</v>
      </c>
      <c r="EI50" s="106">
        <f>COUNTIF(r_import!EI$2:EI$31,$E50)</f>
        <v>0</v>
      </c>
      <c r="EJ50" s="106">
        <f>COUNTIF(r_import!EJ$2:EJ$31,$E50)</f>
        <v>0</v>
      </c>
      <c r="EK50" s="106">
        <f>COUNTIF(r_import!EK$2:EK$31,$E50)</f>
        <v>0</v>
      </c>
      <c r="EL50" s="106">
        <f>COUNTIF(r_import!EL$2:EL$31,$E50)</f>
        <v>0</v>
      </c>
      <c r="EM50" s="106">
        <f>COUNTIF(r_import!EM$2:EM$31,$E50)</f>
        <v>0</v>
      </c>
      <c r="EN50" s="106">
        <f>COUNTIF(r_import!EN$2:EN$31,$E50)</f>
        <v>0</v>
      </c>
      <c r="EO50" s="106">
        <f>COUNTIF(r_import!EO$2:EO$31,$E50)</f>
        <v>0</v>
      </c>
      <c r="EP50" s="106">
        <f>COUNTIF(r_import!EP$2:EP$31,$E50)</f>
        <v>0</v>
      </c>
      <c r="EQ50" s="106">
        <f>COUNTIF(r_import!EQ$2:EQ$31,$E50)</f>
        <v>0</v>
      </c>
      <c r="ER50" s="106">
        <f>COUNTIF(r_import!ER$2:ER$31,$E50)</f>
        <v>0</v>
      </c>
      <c r="ES50" s="106">
        <f>COUNTIF(r_import!ES$2:ES$31,$E50)</f>
        <v>0</v>
      </c>
      <c r="ET50" s="106">
        <f>COUNTIF(r_import!ET$2:ET$31,$E50)</f>
        <v>0</v>
      </c>
      <c r="EU50" s="106">
        <f>COUNTIF(r_import!EU$2:EU$31,$E50)</f>
        <v>0</v>
      </c>
      <c r="EV50" s="106">
        <f>COUNTIF(r_import!EV$2:EV$31,$E50)</f>
        <v>0</v>
      </c>
      <c r="EW50" s="106">
        <f>COUNTIF(r_import!EW$2:EW$31,$E50)</f>
        <v>0</v>
      </c>
      <c r="EX50" s="106">
        <f>COUNTIF(r_import!EX$2:EX$31,$E50)</f>
        <v>0</v>
      </c>
      <c r="EY50" s="106">
        <f>COUNTIF(r_import!EY$2:EY$31,$E50)</f>
        <v>0</v>
      </c>
      <c r="EZ50" s="106">
        <f>COUNTIF(r_import!EZ$2:EZ$31,$E50)</f>
        <v>0</v>
      </c>
      <c r="FA50" s="106">
        <f>COUNTIF(r_import!FA$2:FA$31,$E50)</f>
        <v>0</v>
      </c>
      <c r="FB50" s="106">
        <f>COUNTIF(r_import!FB$2:FB$31,$E50)</f>
        <v>0</v>
      </c>
      <c r="FC50" s="106">
        <f>COUNTIF(r_import!FC$2:FC$31,$E50)</f>
        <v>0</v>
      </c>
      <c r="FD50" s="106">
        <f>COUNTIF(r_import!FD$2:FD$31,$E50)</f>
        <v>0</v>
      </c>
      <c r="FE50" s="106">
        <f>COUNTIF(r_import!FE$2:FE$31,$E50)</f>
        <v>0</v>
      </c>
      <c r="FF50" s="106">
        <f>COUNTIF(r_import!FF$2:FF$31,$E50)</f>
        <v>0</v>
      </c>
      <c r="FG50" s="106">
        <f>COUNTIF(r_import!FG$2:FG$31,$E50)</f>
        <v>0</v>
      </c>
      <c r="FH50" s="106">
        <f>COUNTIF(r_import!FH$2:FH$31,$E50)</f>
        <v>0</v>
      </c>
      <c r="FI50" s="106">
        <f>COUNTIF(r_import!FI$2:FI$31,$E50)</f>
        <v>0</v>
      </c>
      <c r="FJ50" s="106">
        <f>COUNTIF(r_import!FJ$2:FJ$31,$E50)</f>
        <v>0</v>
      </c>
      <c r="FK50" s="106">
        <f>COUNTIF(r_import!FK$2:FK$31,$E50)</f>
        <v>0</v>
      </c>
      <c r="FL50" s="106">
        <f>COUNTIF(r_import!FL$2:FL$31,$E50)</f>
        <v>0</v>
      </c>
      <c r="FM50" s="106">
        <f>COUNTIF(r_import!FM$2:FM$31,$E50)</f>
        <v>0</v>
      </c>
      <c r="FN50" s="106">
        <f>COUNTIF(r_import!FN$2:FN$31,$E50)</f>
        <v>0</v>
      </c>
      <c r="FO50" s="106">
        <f>COUNTIF(r_import!FO$2:FO$31,$E50)</f>
        <v>0</v>
      </c>
      <c r="FP50" s="106">
        <f>COUNTIF(r_import!FP$2:FP$31,$E50)</f>
        <v>0</v>
      </c>
      <c r="FQ50" s="106">
        <f>COUNTIF(r_import!FQ$2:FQ$31,$E50)</f>
        <v>0</v>
      </c>
      <c r="FR50" s="106">
        <f>COUNTIF(r_import!FR$2:FR$31,$E50)</f>
        <v>0</v>
      </c>
      <c r="FS50" s="106">
        <f>COUNTIF(r_import!FS$2:FS$31,$E50)</f>
        <v>0</v>
      </c>
    </row>
    <row r="51" spans="1:175" ht="15" customHeight="1" x14ac:dyDescent="0.2">
      <c r="E51" s="90">
        <v>-2E-3</v>
      </c>
      <c r="F51" s="2">
        <f>COUNTIF(r_import!F$2:F$30,$E51)</f>
        <v>0</v>
      </c>
      <c r="G51" s="2">
        <f>COUNTIF(r_import!G$2:G$30,$E51)</f>
        <v>0</v>
      </c>
      <c r="H51" s="2">
        <f>COUNTIF(r_import!H$2:H$30,$E51)</f>
        <v>0</v>
      </c>
      <c r="I51" s="2">
        <f>COUNTIF(r_import!I$2:I$30,$E51)</f>
        <v>0</v>
      </c>
      <c r="J51" s="2">
        <f>COUNTIF(r_import!J$2:J$30,$E51)</f>
        <v>0</v>
      </c>
      <c r="K51" s="2">
        <f>COUNTIF(r_import!K$2:K$30,$E51)</f>
        <v>0</v>
      </c>
      <c r="L51" s="2">
        <f>COUNTIF(r_import!L$2:L$30,$E51)</f>
        <v>0</v>
      </c>
      <c r="M51" s="2">
        <f>COUNTIF(r_import!M$2:M$30,$E51)</f>
        <v>0</v>
      </c>
      <c r="N51" s="2">
        <f>COUNTIF(r_import!N$2:N$30,$E51)</f>
        <v>0</v>
      </c>
      <c r="O51" s="2">
        <f>COUNTIF(r_import!O$2:O$30,$E51)</f>
        <v>0</v>
      </c>
      <c r="P51" s="2">
        <f>COUNTIF(r_import!P$2:P$30,$E51)</f>
        <v>0</v>
      </c>
      <c r="Q51" s="2">
        <f>COUNTIF(r_import!Q$2:Q$30,$E51)</f>
        <v>0</v>
      </c>
      <c r="R51" s="2">
        <f>COUNTIF(r_import!R$2:R$30,$E51)</f>
        <v>0</v>
      </c>
      <c r="S51" s="2">
        <f>COUNTIF(r_import!S$2:S$30,$E51)</f>
        <v>0</v>
      </c>
      <c r="T51" s="2">
        <f>COUNTIF(r_import!T$2:T$30,$E51)</f>
        <v>0</v>
      </c>
      <c r="U51" s="2">
        <f>COUNTIF(r_import!U$2:U$30,$E51)</f>
        <v>0</v>
      </c>
      <c r="V51" s="2">
        <f>COUNTIF(r_import!V$2:V$30,$E51)</f>
        <v>0</v>
      </c>
      <c r="W51" s="2">
        <f>COUNTIF(r_import!W$2:W$30,$E51)</f>
        <v>0</v>
      </c>
      <c r="X51" s="2">
        <f>COUNTIF(r_import!X$2:X$30,$E51)</f>
        <v>0</v>
      </c>
      <c r="Y51" s="2">
        <f>COUNTIF(r_import!Y$2:Y$30,$E51)</f>
        <v>0</v>
      </c>
      <c r="Z51" s="2">
        <f>COUNTIF(r_import!Z$2:Z$30,$E51)</f>
        <v>0</v>
      </c>
      <c r="AA51" s="2">
        <f>COUNTIF(r_import!AA$2:AA$30,$E51)</f>
        <v>0</v>
      </c>
      <c r="AB51" s="2">
        <f>COUNTIF(r_import!AB$2:AB$30,$E51)</f>
        <v>0</v>
      </c>
      <c r="AC51" s="2">
        <f>COUNTIF(r_import!AC$2:AC$30,$E51)</f>
        <v>0</v>
      </c>
      <c r="AD51" s="2">
        <f>COUNTIF(r_import!AD$2:AD$30,$E51)</f>
        <v>0</v>
      </c>
      <c r="AE51" s="2">
        <f>COUNTIF(r_import!AE$2:AE$30,$E51)</f>
        <v>0</v>
      </c>
      <c r="AF51" s="2">
        <f>COUNTIF(r_import!AF$2:AF$30,$E51)</f>
        <v>0</v>
      </c>
      <c r="AG51" s="2">
        <f>COUNTIF(r_import!AG$2:AG$30,$E51)</f>
        <v>0</v>
      </c>
      <c r="AH51" s="2">
        <f>COUNTIF(r_import!AH$2:AH$30,$E51)</f>
        <v>0</v>
      </c>
      <c r="AI51" s="2">
        <f>COUNTIF(r_import!AI$2:AI$30,$E51)</f>
        <v>0</v>
      </c>
      <c r="AJ51" s="2">
        <f>COUNTIF(r_import!AJ$2:AJ$30,$E51)</f>
        <v>0</v>
      </c>
      <c r="AK51" s="2">
        <f>COUNTIF(r_import!AK$2:AK$30,$E51)</f>
        <v>0</v>
      </c>
      <c r="AL51" s="2">
        <f>COUNTIF(r_import!AL$2:AL$30,$E51)</f>
        <v>0</v>
      </c>
      <c r="AM51" s="2">
        <f>COUNTIF(r_import!AM$2:AM$30,$E51)</f>
        <v>0</v>
      </c>
      <c r="AN51" s="2">
        <f>COUNTIF(r_import!AN$2:AN$30,$E51)</f>
        <v>0</v>
      </c>
      <c r="AO51" s="2">
        <f>COUNTIF(r_import!AO$2:AO$30,$E51)</f>
        <v>0</v>
      </c>
      <c r="AP51" s="2">
        <f>COUNTIF(r_import!AP$2:AP$30,$E51)</f>
        <v>0</v>
      </c>
      <c r="AQ51" s="2">
        <f>COUNTIF(r_import!AQ$2:AQ$30,$E51)</f>
        <v>0</v>
      </c>
      <c r="AR51" s="2">
        <f>COUNTIF(r_import!AR$2:AR$30,$E51)</f>
        <v>0</v>
      </c>
      <c r="AS51" s="2">
        <f>COUNTIF(r_import!AS$2:AS$30,$E51)</f>
        <v>0</v>
      </c>
      <c r="AT51" s="2">
        <f>COUNTIF(r_import!AT$2:AT$30,$E51)</f>
        <v>0</v>
      </c>
      <c r="AU51" s="2">
        <f>COUNTIF(r_import!AU$2:AU$30,$E51)</f>
        <v>0</v>
      </c>
      <c r="AV51" s="2">
        <f>COUNTIF(r_import!AV$2:AV$30,$E51)</f>
        <v>0</v>
      </c>
      <c r="AW51" s="2">
        <f>COUNTIF(r_import!AW$2:AW$30,$E51)</f>
        <v>0</v>
      </c>
      <c r="AX51" s="2">
        <f>COUNTIF(r_import!AX$2:AX$30,$E51)</f>
        <v>0</v>
      </c>
      <c r="AY51" s="2">
        <f>COUNTIF(r_import!AY$2:AY$30,$E51)</f>
        <v>0</v>
      </c>
      <c r="AZ51" s="2">
        <f>COUNTIF(r_import!AZ$2:AZ$30,$E51)</f>
        <v>0</v>
      </c>
      <c r="BA51" s="2">
        <f>COUNTIF(r_import!BA$2:BA$30,$E51)</f>
        <v>0</v>
      </c>
      <c r="BB51" s="2">
        <f>COUNTIF(r_import!BB$2:BB$30,$E51)</f>
        <v>0</v>
      </c>
      <c r="BC51" s="2">
        <f>COUNTIF(r_import!BC$2:BC$30,$E51)</f>
        <v>0</v>
      </c>
      <c r="BD51" s="2">
        <f>COUNTIF(r_import!BD$2:BD$30,$E51)</f>
        <v>0</v>
      </c>
      <c r="BE51" s="2">
        <f>COUNTIF(r_import!BE$2:BE$30,$E51)</f>
        <v>0</v>
      </c>
      <c r="BF51" s="2">
        <f>COUNTIF(r_import!BF$2:BF$30,$E51)</f>
        <v>0</v>
      </c>
      <c r="BG51" s="2">
        <f>COUNTIF(r_import!BG$2:BG$30,$E51)</f>
        <v>0</v>
      </c>
      <c r="BH51" s="2">
        <f>COUNTIF(r_import!BH$2:BH$30,$E51)</f>
        <v>0</v>
      </c>
      <c r="BI51" s="2">
        <f>COUNTIF(r_import!BI$2:BI$30,$E51)</f>
        <v>0</v>
      </c>
      <c r="BJ51" s="2">
        <f>COUNTIF(r_import!BJ$2:BJ$30,$E51)</f>
        <v>0</v>
      </c>
      <c r="BK51" s="2">
        <f>COUNTIF(r_import!BK$2:BK$30,$E51)</f>
        <v>0</v>
      </c>
      <c r="BL51" s="2">
        <f>COUNTIF(r_import!BL$2:BL$30,$E51)</f>
        <v>0</v>
      </c>
      <c r="BM51" s="2">
        <f>COUNTIF(r_import!BM$2:BM$30,$E51)</f>
        <v>0</v>
      </c>
      <c r="BN51" s="2">
        <f>COUNTIF(r_import!BN$2:BN$30,$E51)</f>
        <v>0</v>
      </c>
      <c r="BO51" s="2">
        <f>COUNTIF(r_import!BO$2:BO$30,$E51)</f>
        <v>0</v>
      </c>
      <c r="BP51" s="2">
        <f>COUNTIF(r_import!BP$2:BP$30,$E51)</f>
        <v>0</v>
      </c>
      <c r="BQ51" s="2">
        <f>COUNTIF(r_import!BQ$2:BQ$30,$E51)</f>
        <v>0</v>
      </c>
      <c r="BR51" s="2">
        <f>COUNTIF(r_import!BR$2:BR$30,$E51)</f>
        <v>0</v>
      </c>
      <c r="BS51" s="2">
        <f>COUNTIF(r_import!BS$2:BS$30,$E51)</f>
        <v>0</v>
      </c>
      <c r="BT51" s="2">
        <f>COUNTIF(r_import!BT$2:BT$30,$E51)</f>
        <v>0</v>
      </c>
      <c r="BU51" s="2">
        <f>COUNTIF(r_import!BU$2:BU$30,$E51)</f>
        <v>0</v>
      </c>
      <c r="BV51" s="2">
        <f>COUNTIF(r_import!BV$2:BV$30,$E51)</f>
        <v>0</v>
      </c>
      <c r="BW51" s="2">
        <f>COUNTIF(r_import!BW$2:BW$30,$E51)</f>
        <v>0</v>
      </c>
      <c r="BX51" s="2">
        <f>COUNTIF(r_import!BX$2:BX$30,$E51)</f>
        <v>0</v>
      </c>
      <c r="BY51" s="2">
        <f>COUNTIF(r_import!BY$2:BY$30,$E51)</f>
        <v>0</v>
      </c>
      <c r="BZ51" s="2">
        <f>COUNTIF(r_import!BZ$2:BZ$30,$E51)</f>
        <v>0</v>
      </c>
      <c r="CA51" s="2">
        <f>COUNTIF(r_import!CA$2:CA$30,$E51)</f>
        <v>0</v>
      </c>
      <c r="CB51" s="2">
        <f>COUNTIF(r_import!CB$2:CB$30,$E51)</f>
        <v>0</v>
      </c>
      <c r="CC51" s="2">
        <f>COUNTIF(r_import!CC$2:CC$30,$E51)</f>
        <v>0</v>
      </c>
      <c r="CD51" s="2">
        <f>COUNTIF(r_import!CD$2:CD$30,$E51)</f>
        <v>0</v>
      </c>
      <c r="CE51" s="2">
        <f>COUNTIF(r_import!CE$2:CE$30,$E51)</f>
        <v>0</v>
      </c>
      <c r="CF51" s="106">
        <f>COUNTIF(r_import!CF$2:CF$30,$E51)</f>
        <v>0</v>
      </c>
      <c r="CG51" s="106">
        <f>COUNTIF(r_import!CG$2:CG$30,$E51)</f>
        <v>0</v>
      </c>
      <c r="CH51" s="106">
        <f>COUNTIF(r_import!CH$2:CH$30,$E51)</f>
        <v>0</v>
      </c>
      <c r="CI51" s="106">
        <f>COUNTIF(r_import!CI$2:CI$30,$E51)</f>
        <v>0</v>
      </c>
      <c r="CJ51" s="106">
        <f>COUNTIF(r_import!CJ$2:CJ$30,$E51)</f>
        <v>0</v>
      </c>
      <c r="CK51" s="106">
        <f>COUNTIF(r_import!CK$2:CK$30,$E51)</f>
        <v>0</v>
      </c>
      <c r="CL51" s="106">
        <f>COUNTIF(r_import!CL$2:CL$30,$E51)</f>
        <v>0</v>
      </c>
      <c r="CM51" s="106">
        <f>COUNTIF(r_import!CM$2:CM$30,$E51)</f>
        <v>0</v>
      </c>
      <c r="CN51" s="106">
        <f>COUNTIF(r_import!CN$2:CN$30,$E51)</f>
        <v>0</v>
      </c>
      <c r="CO51" s="106">
        <f>COUNTIF(r_import!CO$2:CO$30,$E51)</f>
        <v>0</v>
      </c>
      <c r="CP51" s="106">
        <f>COUNTIF(r_import!CP$2:CP$30,$E51)</f>
        <v>0</v>
      </c>
      <c r="CQ51" s="106">
        <f>COUNTIF(r_import!CQ$2:CQ$30,$E51)</f>
        <v>0</v>
      </c>
      <c r="CR51" s="106">
        <f>COUNTIF(r_import!CR$2:CR$30,$E51)</f>
        <v>0</v>
      </c>
      <c r="CS51" s="106">
        <f>COUNTIF(r_import!CS$2:CS$30,$E51)</f>
        <v>0</v>
      </c>
      <c r="CT51" s="106">
        <f>COUNTIF(r_import!CT$2:CT$30,$E51)</f>
        <v>0</v>
      </c>
      <c r="CU51" s="106">
        <f>COUNTIF(r_import!CU$2:CU$30,$E51)</f>
        <v>0</v>
      </c>
      <c r="CV51" s="106">
        <f>COUNTIF(r_import!CV$2:CV$30,$E51)</f>
        <v>0</v>
      </c>
      <c r="CW51" s="106">
        <f>COUNTIF(r_import!CW$2:CW$30,$E51)</f>
        <v>0</v>
      </c>
      <c r="CX51" s="106">
        <f>COUNTIF(r_import!CX$2:CX$30,$E51)</f>
        <v>5</v>
      </c>
      <c r="CY51" s="106">
        <f>COUNTIF(r_import!CY$2:CY$30,$E51)</f>
        <v>6</v>
      </c>
      <c r="CZ51" s="106">
        <f>COUNTIF(r_import!CZ$2:CZ$31,$E51)</f>
        <v>8</v>
      </c>
      <c r="DA51" s="106">
        <f>COUNTIF(r_import!DA$2:DA$31,$E51)</f>
        <v>7</v>
      </c>
      <c r="DB51" s="106">
        <f>COUNTIF(r_import!DB$2:DB$31,$E51)</f>
        <v>7</v>
      </c>
      <c r="DC51" s="106">
        <f>COUNTIF(r_import!DC$2:DC$31,$E51)</f>
        <v>0</v>
      </c>
      <c r="DD51" s="106">
        <f>COUNTIF(r_import!DD$2:DD$31,$E51)</f>
        <v>0</v>
      </c>
      <c r="DE51" s="106">
        <f>COUNTIF(r_import!DE$2:DE$31,$E51)</f>
        <v>0</v>
      </c>
      <c r="DF51" s="106">
        <f>COUNTIF(r_import!DF$2:DF$31,$E51)</f>
        <v>0</v>
      </c>
      <c r="DG51" s="106">
        <f>COUNTIF(r_import!DG$2:DG$31,$E51)</f>
        <v>0</v>
      </c>
      <c r="DH51" s="106">
        <f>COUNTIF(r_import!DH$2:DH$31,$E51)</f>
        <v>0</v>
      </c>
      <c r="DI51" s="106">
        <f>COUNTIF(r_import!DI$2:DI$31,$E51)</f>
        <v>8</v>
      </c>
      <c r="DJ51" s="106">
        <f>COUNTIF(r_import!DJ$2:DJ$31,$E51)</f>
        <v>0</v>
      </c>
      <c r="DK51" s="106">
        <f>COUNTIF(r_import!DK$2:DK$31,$E51)</f>
        <v>0</v>
      </c>
      <c r="DL51" s="106">
        <f>COUNTIF(r_import!DL$2:DL$31,$E51)</f>
        <v>0</v>
      </c>
      <c r="DM51" s="106">
        <f>COUNTIF(r_import!DM$2:DM$31,$E51)</f>
        <v>0</v>
      </c>
      <c r="DN51" s="106">
        <f>COUNTIF(r_import!DN$2:DN$31,$E51)</f>
        <v>0</v>
      </c>
      <c r="DO51" s="106">
        <f>COUNTIF(r_import!DO$2:DO$31,$E51)</f>
        <v>0</v>
      </c>
      <c r="DP51" s="106">
        <f>COUNTIF(r_import!DP$2:DP$31,$E51)</f>
        <v>0</v>
      </c>
      <c r="DQ51" s="106">
        <f>COUNTIF(r_import!DQ$2:DQ$31,$E51)</f>
        <v>0</v>
      </c>
      <c r="DR51" s="106">
        <f>COUNTIF(r_import!DR$2:DR$31,$E51)</f>
        <v>0</v>
      </c>
      <c r="DS51" s="106">
        <f>COUNTIF(r_import!DS$2:DS$31,$E51)</f>
        <v>0</v>
      </c>
      <c r="DT51" s="106">
        <f>COUNTIF(r_import!DT$2:DT$31,$E51)</f>
        <v>0</v>
      </c>
      <c r="DU51" s="106">
        <f>COUNTIF(r_import!DU$2:DU$31,$E51)</f>
        <v>0</v>
      </c>
      <c r="DV51" s="106">
        <f>COUNTIF(r_import!DV$2:DV$31,$E51)</f>
        <v>0</v>
      </c>
      <c r="DW51" s="106">
        <f>COUNTIF(r_import!DW$2:DW$31,$E51)</f>
        <v>0</v>
      </c>
      <c r="DX51" s="106">
        <f>COUNTIF(r_import!DX$2:DX$31,$E51)</f>
        <v>0</v>
      </c>
      <c r="DY51" s="106">
        <f>COUNTIF(r_import!DY$2:DY$31,$E51)</f>
        <v>0</v>
      </c>
      <c r="DZ51" s="106">
        <f>COUNTIF(r_import!DZ$2:DZ$31,$E51)</f>
        <v>0</v>
      </c>
      <c r="EA51" s="106">
        <f>COUNTIF(r_import!EA$2:EA$31,$E51)</f>
        <v>0</v>
      </c>
      <c r="EB51" s="106">
        <f>COUNTIF(r_import!EB$2:EB$31,$E51)</f>
        <v>0</v>
      </c>
      <c r="EC51" s="106">
        <f>COUNTIF(r_import!EC$2:EC$31,$E51)</f>
        <v>0</v>
      </c>
      <c r="ED51" s="106">
        <f>COUNTIF(r_import!ED$2:ED$31,$E51)</f>
        <v>0</v>
      </c>
      <c r="EE51" s="106">
        <f>COUNTIF(r_import!EE$2:EE$31,$E51)</f>
        <v>0</v>
      </c>
      <c r="EF51" s="106">
        <f>COUNTIF(r_import!EF$2:EF$31,$E51)</f>
        <v>0</v>
      </c>
      <c r="EG51" s="106">
        <f>COUNTIF(r_import!EG$2:EG$31,$E51)</f>
        <v>0</v>
      </c>
      <c r="EH51" s="106">
        <f>COUNTIF(r_import!EH$2:EH$31,$E51)</f>
        <v>0</v>
      </c>
      <c r="EI51" s="106">
        <f>COUNTIF(r_import!EI$2:EI$31,$E51)</f>
        <v>0</v>
      </c>
      <c r="EJ51" s="106">
        <f>COUNTIF(r_import!EJ$2:EJ$31,$E51)</f>
        <v>0</v>
      </c>
      <c r="EK51" s="106">
        <f>COUNTIF(r_import!EK$2:EK$31,$E51)</f>
        <v>0</v>
      </c>
      <c r="EL51" s="106">
        <f>COUNTIF(r_import!EL$2:EL$31,$E51)</f>
        <v>0</v>
      </c>
      <c r="EM51" s="106">
        <f>COUNTIF(r_import!EM$2:EM$31,$E51)</f>
        <v>0</v>
      </c>
      <c r="EN51" s="106">
        <f>COUNTIF(r_import!EN$2:EN$31,$E51)</f>
        <v>0</v>
      </c>
      <c r="EO51" s="106">
        <f>COUNTIF(r_import!EO$2:EO$31,$E51)</f>
        <v>0</v>
      </c>
      <c r="EP51" s="106">
        <f>COUNTIF(r_import!EP$2:EP$31,$E51)</f>
        <v>0</v>
      </c>
      <c r="EQ51" s="106">
        <f>COUNTIF(r_import!EQ$2:EQ$31,$E51)</f>
        <v>0</v>
      </c>
      <c r="ER51" s="106">
        <f>COUNTIF(r_import!ER$2:ER$31,$E51)</f>
        <v>0</v>
      </c>
      <c r="ES51" s="106">
        <f>COUNTIF(r_import!ES$2:ES$31,$E51)</f>
        <v>0</v>
      </c>
      <c r="ET51" s="106">
        <f>COUNTIF(r_import!ET$2:ET$31,$E51)</f>
        <v>0</v>
      </c>
      <c r="EU51" s="106">
        <f>COUNTIF(r_import!EU$2:EU$31,$E51)</f>
        <v>0</v>
      </c>
      <c r="EV51" s="106">
        <f>COUNTIF(r_import!EV$2:EV$31,$E51)</f>
        <v>0</v>
      </c>
      <c r="EW51" s="106">
        <f>COUNTIF(r_import!EW$2:EW$31,$E51)</f>
        <v>0</v>
      </c>
      <c r="EX51" s="106">
        <f>COUNTIF(r_import!EX$2:EX$31,$E51)</f>
        <v>0</v>
      </c>
      <c r="EY51" s="106">
        <f>COUNTIF(r_import!EY$2:EY$31,$E51)</f>
        <v>0</v>
      </c>
      <c r="EZ51" s="106">
        <f>COUNTIF(r_import!EZ$2:EZ$31,$E51)</f>
        <v>0</v>
      </c>
      <c r="FA51" s="106">
        <f>COUNTIF(r_import!FA$2:FA$31,$E51)</f>
        <v>0</v>
      </c>
      <c r="FB51" s="106">
        <f>COUNTIF(r_import!FB$2:FB$31,$E51)</f>
        <v>0</v>
      </c>
      <c r="FC51" s="106">
        <f>COUNTIF(r_import!FC$2:FC$31,$E51)</f>
        <v>0</v>
      </c>
      <c r="FD51" s="106">
        <f>COUNTIF(r_import!FD$2:FD$31,$E51)</f>
        <v>0</v>
      </c>
      <c r="FE51" s="106">
        <f>COUNTIF(r_import!FE$2:FE$31,$E51)</f>
        <v>0</v>
      </c>
      <c r="FF51" s="106">
        <f>COUNTIF(r_import!FF$2:FF$31,$E51)</f>
        <v>0</v>
      </c>
      <c r="FG51" s="106">
        <f>COUNTIF(r_import!FG$2:FG$31,$E51)</f>
        <v>0</v>
      </c>
      <c r="FH51" s="106">
        <f>COUNTIF(r_import!FH$2:FH$31,$E51)</f>
        <v>0</v>
      </c>
      <c r="FI51" s="106">
        <f>COUNTIF(r_import!FI$2:FI$31,$E51)</f>
        <v>0</v>
      </c>
      <c r="FJ51" s="106">
        <f>COUNTIF(r_import!FJ$2:FJ$31,$E51)</f>
        <v>0</v>
      </c>
      <c r="FK51" s="106">
        <f>COUNTIF(r_import!FK$2:FK$31,$E51)</f>
        <v>0</v>
      </c>
      <c r="FL51" s="106">
        <f>COUNTIF(r_import!FL$2:FL$31,$E51)</f>
        <v>0</v>
      </c>
      <c r="FM51" s="106">
        <f>COUNTIF(r_import!FM$2:FM$31,$E51)</f>
        <v>0</v>
      </c>
      <c r="FN51" s="106">
        <f>COUNTIF(r_import!FN$2:FN$31,$E51)</f>
        <v>0</v>
      </c>
      <c r="FO51" s="106">
        <f>COUNTIF(r_import!FO$2:FO$31,$E51)</f>
        <v>0</v>
      </c>
      <c r="FP51" s="106">
        <f>COUNTIF(r_import!FP$2:FP$31,$E51)</f>
        <v>0</v>
      </c>
      <c r="FQ51" s="106">
        <f>COUNTIF(r_import!FQ$2:FQ$31,$E51)</f>
        <v>0</v>
      </c>
      <c r="FR51" s="106">
        <f>COUNTIF(r_import!FR$2:FR$31,$E51)</f>
        <v>0</v>
      </c>
      <c r="FS51" s="106">
        <f>COUNTIF(r_import!FS$2:FS$31,$E51)</f>
        <v>0</v>
      </c>
    </row>
    <row r="52" spans="1:175" ht="15" customHeight="1" x14ac:dyDescent="0.2">
      <c r="E52" s="90">
        <v>-2.5000000000000001E-3</v>
      </c>
      <c r="F52" s="2">
        <f>COUNTIF(r_import!F$2:F$30,$E52)</f>
        <v>0</v>
      </c>
      <c r="G52" s="2">
        <f>COUNTIF(r_import!G$2:G$30,$E52)</f>
        <v>0</v>
      </c>
      <c r="H52" s="2">
        <f>COUNTIF(r_import!H$2:H$30,$E52)</f>
        <v>0</v>
      </c>
      <c r="I52" s="2">
        <f>COUNTIF(r_import!I$2:I$30,$E52)</f>
        <v>0</v>
      </c>
      <c r="J52" s="2">
        <f>COUNTIF(r_import!J$2:J$30,$E52)</f>
        <v>0</v>
      </c>
      <c r="K52" s="2">
        <f>COUNTIF(r_import!K$2:K$30,$E52)</f>
        <v>0</v>
      </c>
      <c r="L52" s="2">
        <f>COUNTIF(r_import!L$2:L$30,$E52)</f>
        <v>0</v>
      </c>
      <c r="M52" s="2">
        <f>COUNTIF(r_import!M$2:M$30,$E52)</f>
        <v>0</v>
      </c>
      <c r="N52" s="2">
        <f>COUNTIF(r_import!N$2:N$30,$E52)</f>
        <v>0</v>
      </c>
      <c r="O52" s="2">
        <f>COUNTIF(r_import!O$2:O$30,$E52)</f>
        <v>0</v>
      </c>
      <c r="P52" s="2">
        <f>COUNTIF(r_import!P$2:P$30,$E52)</f>
        <v>0</v>
      </c>
      <c r="Q52" s="2">
        <f>COUNTIF(r_import!Q$2:Q$30,$E52)</f>
        <v>0</v>
      </c>
      <c r="R52" s="2">
        <f>COUNTIF(r_import!R$2:R$30,$E52)</f>
        <v>0</v>
      </c>
      <c r="S52" s="2">
        <f>COUNTIF(r_import!S$2:S$30,$E52)</f>
        <v>0</v>
      </c>
      <c r="T52" s="2">
        <f>COUNTIF(r_import!T$2:T$30,$E52)</f>
        <v>0</v>
      </c>
      <c r="U52" s="2">
        <f>COUNTIF(r_import!U$2:U$30,$E52)</f>
        <v>0</v>
      </c>
      <c r="V52" s="2">
        <f>COUNTIF(r_import!V$2:V$30,$E52)</f>
        <v>0</v>
      </c>
      <c r="W52" s="2">
        <f>COUNTIF(r_import!W$2:W$30,$E52)</f>
        <v>0</v>
      </c>
      <c r="X52" s="2">
        <f>COUNTIF(r_import!X$2:X$30,$E52)</f>
        <v>1</v>
      </c>
      <c r="Y52" s="2">
        <f>COUNTIF(r_import!Y$2:Y$30,$E52)</f>
        <v>5</v>
      </c>
      <c r="Z52" s="2">
        <f>COUNTIF(r_import!Z$2:Z$30,$E52)</f>
        <v>9</v>
      </c>
      <c r="AA52" s="2">
        <f>COUNTIF(r_import!AA$2:AA$30,$E52)</f>
        <v>1</v>
      </c>
      <c r="AB52" s="2">
        <f>COUNTIF(r_import!AB$2:AB$30,$E52)</f>
        <v>5</v>
      </c>
      <c r="AC52" s="2">
        <f>COUNTIF(r_import!AC$2:AC$30,$E52)</f>
        <v>8</v>
      </c>
      <c r="AD52" s="2">
        <f>COUNTIF(r_import!AD$2:AD$30,$E52)</f>
        <v>6</v>
      </c>
      <c r="AE52" s="2">
        <f>COUNTIF(r_import!AE$2:AE$30,$E52)</f>
        <v>3</v>
      </c>
      <c r="AF52" s="2">
        <f>COUNTIF(r_import!AF$2:AF$30,$E52)</f>
        <v>1</v>
      </c>
      <c r="AG52" s="2">
        <f>COUNTIF(r_import!AG$2:AG$30,$E52)</f>
        <v>0</v>
      </c>
      <c r="AH52" s="2">
        <f>COUNTIF(r_import!AH$2:AH$30,$E52)</f>
        <v>0</v>
      </c>
      <c r="AI52" s="2">
        <f>COUNTIF(r_import!AI$2:AI$30,$E52)</f>
        <v>0</v>
      </c>
      <c r="AJ52" s="2">
        <f>COUNTIF(r_import!AJ$2:AJ$30,$E52)</f>
        <v>0</v>
      </c>
      <c r="AK52" s="2">
        <f>COUNTIF(r_import!AK$2:AK$30,$E52)</f>
        <v>1</v>
      </c>
      <c r="AL52" s="2">
        <f>COUNTIF(r_import!AL$2:AL$30,$E52)</f>
        <v>0</v>
      </c>
      <c r="AM52" s="2">
        <f>COUNTIF(r_import!AM$2:AM$30,$E52)</f>
        <v>1</v>
      </c>
      <c r="AN52" s="2">
        <f>COUNTIF(r_import!AN$2:AN$30,$E52)</f>
        <v>1</v>
      </c>
      <c r="AO52" s="2">
        <f>COUNTIF(r_import!AO$2:AO$30,$E52)</f>
        <v>1</v>
      </c>
      <c r="AP52" s="2">
        <f>COUNTIF(r_import!AP$2:AP$30,$E52)</f>
        <v>0</v>
      </c>
      <c r="AQ52" s="2">
        <f>COUNTIF(r_import!AQ$2:AQ$30,$E52)</f>
        <v>0</v>
      </c>
      <c r="AR52" s="2">
        <f>COUNTIF(r_import!AR$2:AR$30,$E52)</f>
        <v>0</v>
      </c>
      <c r="AS52" s="2">
        <f>COUNTIF(r_import!AS$2:AS$30,$E52)</f>
        <v>0</v>
      </c>
      <c r="AT52" s="2">
        <f>COUNTIF(r_import!AT$2:AT$30,$E52)</f>
        <v>0</v>
      </c>
      <c r="AU52" s="2">
        <f>COUNTIF(r_import!AU$2:AU$30,$E52)</f>
        <v>0</v>
      </c>
      <c r="AV52" s="2">
        <f>COUNTIF(r_import!AV$2:AV$30,$E52)</f>
        <v>0</v>
      </c>
      <c r="AW52" s="2">
        <f>COUNTIF(r_import!AW$2:AW$30,$E52)</f>
        <v>0</v>
      </c>
      <c r="AX52" s="2">
        <f>COUNTIF(r_import!AX$2:AX$30,$E52)</f>
        <v>0</v>
      </c>
      <c r="AY52" s="2">
        <f>COUNTIF(r_import!AY$2:AY$30,$E52)</f>
        <v>0</v>
      </c>
      <c r="AZ52" s="2">
        <f>COUNTIF(r_import!AZ$2:AZ$30,$E52)</f>
        <v>0</v>
      </c>
      <c r="BA52" s="2">
        <f>COUNTIF(r_import!BA$2:BA$30,$E52)</f>
        <v>0</v>
      </c>
      <c r="BB52" s="2">
        <f>COUNTIF(r_import!BB$2:BB$30,$E52)</f>
        <v>0</v>
      </c>
      <c r="BC52" s="2">
        <f>COUNTIF(r_import!BC$2:BC$30,$E52)</f>
        <v>0</v>
      </c>
      <c r="BD52" s="2">
        <f>COUNTIF(r_import!BD$2:BD$30,$E52)</f>
        <v>0</v>
      </c>
      <c r="BE52" s="2">
        <f>COUNTIF(r_import!BE$2:BE$30,$E52)</f>
        <v>1</v>
      </c>
      <c r="BF52" s="2">
        <f>COUNTIF(r_import!BF$2:BF$30,$E52)</f>
        <v>7</v>
      </c>
      <c r="BG52" s="2">
        <f>COUNTIF(r_import!BG$2:BG$30,$E52)</f>
        <v>6</v>
      </c>
      <c r="BH52" s="2">
        <f>COUNTIF(r_import!BH$2:BH$30,$E52)</f>
        <v>6</v>
      </c>
      <c r="BI52" s="2">
        <f>COUNTIF(r_import!BI$2:BI$30,$E52)</f>
        <v>4</v>
      </c>
      <c r="BJ52" s="2">
        <f>COUNTIF(r_import!BJ$2:BJ$30,$E52)</f>
        <v>5</v>
      </c>
      <c r="BK52" s="2">
        <f>COUNTIF(r_import!BK$2:BK$30,$E52)</f>
        <v>2</v>
      </c>
      <c r="BL52" s="2">
        <f>COUNTIF(r_import!BL$2:BL$30,$E52)</f>
        <v>1</v>
      </c>
      <c r="BM52" s="2">
        <f>COUNTIF(r_import!BM$2:BM$30,$E52)</f>
        <v>0</v>
      </c>
      <c r="BN52" s="2">
        <f>COUNTIF(r_import!BN$2:BN$30,$E52)</f>
        <v>1</v>
      </c>
      <c r="BO52" s="2">
        <f>COUNTIF(r_import!BO$2:BO$30,$E52)</f>
        <v>1</v>
      </c>
      <c r="BP52" s="2">
        <f>COUNTIF(r_import!BP$2:BP$30,$E52)</f>
        <v>1</v>
      </c>
      <c r="BQ52" s="2">
        <f>COUNTIF(r_import!BQ$2:BQ$30,$E52)</f>
        <v>0</v>
      </c>
      <c r="BR52" s="2">
        <f>COUNTIF(r_import!BR$2:BR$30,$E52)</f>
        <v>0</v>
      </c>
      <c r="BS52" s="2">
        <f>COUNTIF(r_import!BS$2:BS$30,$E52)</f>
        <v>1</v>
      </c>
      <c r="BT52" s="2">
        <f>COUNTIF(r_import!BT$2:BT$30,$E52)</f>
        <v>1</v>
      </c>
      <c r="BU52" s="2">
        <f>COUNTIF(r_import!BU$2:BU$30,$E52)</f>
        <v>0</v>
      </c>
      <c r="BV52" s="2">
        <f>COUNTIF(r_import!BV$2:BV$30,$E52)</f>
        <v>0</v>
      </c>
      <c r="BW52" s="2">
        <f>COUNTIF(r_import!BW$2:BW$30,$E52)</f>
        <v>0</v>
      </c>
      <c r="BX52" s="2">
        <f>COUNTIF(r_import!BX$2:BX$30,$E52)</f>
        <v>0</v>
      </c>
      <c r="BY52" s="2">
        <f>COUNTIF(r_import!BY$2:BY$30,$E52)</f>
        <v>0</v>
      </c>
      <c r="BZ52" s="2">
        <f>COUNTIF(r_import!BZ$2:BZ$30,$E52)</f>
        <v>0</v>
      </c>
      <c r="CA52" s="2">
        <f>COUNTIF(r_import!CA$2:CA$30,$E52)</f>
        <v>0</v>
      </c>
      <c r="CB52" s="2">
        <f>COUNTIF(r_import!CB$2:CB$30,$E52)</f>
        <v>0</v>
      </c>
      <c r="CC52" s="2">
        <f>COUNTIF(r_import!CC$2:CC$30,$E52)</f>
        <v>0</v>
      </c>
      <c r="CD52" s="2">
        <f>COUNTIF(r_import!CD$2:CD$30,$E52)</f>
        <v>0</v>
      </c>
      <c r="CE52" s="2">
        <f>COUNTIF(r_import!CE$2:CE$30,$E52)</f>
        <v>0</v>
      </c>
      <c r="CF52" s="106">
        <f>COUNTIF(r_import!CF$2:CF$30,$E52)</f>
        <v>1</v>
      </c>
      <c r="CG52" s="106">
        <f>COUNTIF(r_import!CG$2:CG$30,$E52)</f>
        <v>1</v>
      </c>
      <c r="CH52" s="106">
        <f>COUNTIF(r_import!CH$2:CH$30,$E52)</f>
        <v>1</v>
      </c>
      <c r="CI52" s="106">
        <f>COUNTIF(r_import!CI$2:CI$30,$E52)</f>
        <v>1</v>
      </c>
      <c r="CJ52" s="106">
        <f>COUNTIF(r_import!CJ$2:CJ$30,$E52)</f>
        <v>1</v>
      </c>
      <c r="CK52" s="106">
        <f>COUNTIF(r_import!CK$2:CK$30,$E52)</f>
        <v>2</v>
      </c>
      <c r="CL52" s="106">
        <f>COUNTIF(r_import!CL$2:CL$30,$E52)</f>
        <v>4</v>
      </c>
      <c r="CM52" s="106">
        <f>COUNTIF(r_import!CM$2:CM$30,$E52)</f>
        <v>4</v>
      </c>
      <c r="CN52" s="106">
        <f>COUNTIF(r_import!CN$2:CN$30,$E52)</f>
        <v>4</v>
      </c>
      <c r="CO52" s="106">
        <f>COUNTIF(r_import!CO$2:CO$30,$E52)</f>
        <v>4</v>
      </c>
      <c r="CP52" s="106">
        <f>COUNTIF(r_import!CP$2:CP$30,$E52)</f>
        <v>4</v>
      </c>
      <c r="CQ52" s="106">
        <f>COUNTIF(r_import!CQ$2:CQ$30,$E52)</f>
        <v>4</v>
      </c>
      <c r="CR52" s="106">
        <f>COUNTIF(r_import!CR$2:CR$30,$E52)</f>
        <v>4</v>
      </c>
      <c r="CS52" s="106">
        <f>COUNTIF(r_import!CS$2:CS$30,$E52)</f>
        <v>7</v>
      </c>
      <c r="CT52" s="106">
        <f>COUNTIF(r_import!CT$2:CT$30,$E52)</f>
        <v>5</v>
      </c>
      <c r="CU52" s="106">
        <f>COUNTIF(r_import!CU$2:CU$30,$E52)</f>
        <v>7</v>
      </c>
      <c r="CV52" s="106">
        <f>COUNTIF(r_import!CV$2:CV$30,$E52)</f>
        <v>7</v>
      </c>
      <c r="CW52" s="106">
        <f>COUNTIF(r_import!CW$2:CW$30,$E52)</f>
        <v>7</v>
      </c>
      <c r="CX52" s="106">
        <f>COUNTIF(r_import!CX$2:CX$30,$E52)</f>
        <v>0</v>
      </c>
      <c r="CY52" s="106">
        <f>COUNTIF(r_import!CY$2:CY$30,$E52)</f>
        <v>0</v>
      </c>
      <c r="CZ52" s="106">
        <f>COUNTIF(r_import!CZ$2:CZ$31,$E52)</f>
        <v>0</v>
      </c>
      <c r="DA52" s="106">
        <f>COUNTIF(r_import!DA$2:DA$31,$E52)</f>
        <v>0</v>
      </c>
      <c r="DB52" s="106">
        <f>COUNTIF(r_import!DB$2:DB$31,$E52)</f>
        <v>0</v>
      </c>
      <c r="DC52" s="106">
        <f>COUNTIF(r_import!DC$2:DC$31,$E52)</f>
        <v>0</v>
      </c>
      <c r="DD52" s="106">
        <f>COUNTIF(r_import!DD$2:DD$31,$E52)</f>
        <v>0</v>
      </c>
      <c r="DE52" s="106">
        <f>COUNTIF(r_import!DE$2:DE$31,$E52)</f>
        <v>0</v>
      </c>
      <c r="DF52" s="106">
        <f>COUNTIF(r_import!DF$2:DF$31,$E52)</f>
        <v>0</v>
      </c>
      <c r="DG52" s="106">
        <f>COUNTIF(r_import!DG$2:DG$31,$E52)</f>
        <v>0</v>
      </c>
      <c r="DH52" s="106">
        <f>COUNTIF(r_import!DH$2:DH$31,$E52)</f>
        <v>0</v>
      </c>
      <c r="DI52" s="106">
        <f>COUNTIF(r_import!DI$2:DI$31,$E52)</f>
        <v>0</v>
      </c>
      <c r="DJ52" s="106">
        <f>COUNTIF(r_import!DJ$2:DJ$31,$E52)</f>
        <v>0</v>
      </c>
      <c r="DK52" s="106">
        <f>COUNTIF(r_import!DK$2:DK$31,$E52)</f>
        <v>0</v>
      </c>
      <c r="DL52" s="106">
        <f>COUNTIF(r_import!DL$2:DL$31,$E52)</f>
        <v>0</v>
      </c>
      <c r="DM52" s="106">
        <f>COUNTIF(r_import!DM$2:DM$31,$E52)</f>
        <v>0</v>
      </c>
      <c r="DN52" s="106">
        <f>COUNTIF(r_import!DN$2:DN$31,$E52)</f>
        <v>0</v>
      </c>
      <c r="DO52" s="106">
        <f>COUNTIF(r_import!DO$2:DO$31,$E52)</f>
        <v>0</v>
      </c>
      <c r="DP52" s="106">
        <f>COUNTIF(r_import!DP$2:DP$31,$E52)</f>
        <v>0</v>
      </c>
      <c r="DQ52" s="106">
        <f>COUNTIF(r_import!DQ$2:DQ$31,$E52)</f>
        <v>0</v>
      </c>
      <c r="DR52" s="106">
        <f>COUNTIF(r_import!DR$2:DR$31,$E52)</f>
        <v>0</v>
      </c>
      <c r="DS52" s="106">
        <f>COUNTIF(r_import!DS$2:DS$31,$E52)</f>
        <v>0</v>
      </c>
      <c r="DT52" s="106">
        <f>COUNTIF(r_import!DT$2:DT$31,$E52)</f>
        <v>0</v>
      </c>
      <c r="DU52" s="106">
        <f>COUNTIF(r_import!DU$2:DU$31,$E52)</f>
        <v>0</v>
      </c>
      <c r="DV52" s="106">
        <f>COUNTIF(r_import!DV$2:DV$31,$E52)</f>
        <v>0</v>
      </c>
      <c r="DW52" s="106">
        <f>COUNTIF(r_import!DW$2:DW$31,$E52)</f>
        <v>0</v>
      </c>
      <c r="DX52" s="106">
        <f>COUNTIF(r_import!DX$2:DX$31,$E52)</f>
        <v>0</v>
      </c>
      <c r="DY52" s="106">
        <f>COUNTIF(r_import!DY$2:DY$31,$E52)</f>
        <v>0</v>
      </c>
      <c r="DZ52" s="106">
        <f>COUNTIF(r_import!DZ$2:DZ$31,$E52)</f>
        <v>0</v>
      </c>
      <c r="EA52" s="106">
        <f>COUNTIF(r_import!EA$2:EA$31,$E52)</f>
        <v>0</v>
      </c>
      <c r="EB52" s="106">
        <f>COUNTIF(r_import!EB$2:EB$31,$E52)</f>
        <v>0</v>
      </c>
      <c r="EC52" s="106">
        <f>COUNTIF(r_import!EC$2:EC$31,$E52)</f>
        <v>0</v>
      </c>
      <c r="ED52" s="106">
        <f>COUNTIF(r_import!ED$2:ED$31,$E52)</f>
        <v>0</v>
      </c>
      <c r="EE52" s="106">
        <f>COUNTIF(r_import!EE$2:EE$31,$E52)</f>
        <v>0</v>
      </c>
      <c r="EF52" s="106">
        <f>COUNTIF(r_import!EF$2:EF$31,$E52)</f>
        <v>0</v>
      </c>
      <c r="EG52" s="106">
        <f>COUNTIF(r_import!EG$2:EG$31,$E52)</f>
        <v>0</v>
      </c>
      <c r="EH52" s="106">
        <f>COUNTIF(r_import!EH$2:EH$31,$E52)</f>
        <v>0</v>
      </c>
      <c r="EI52" s="106">
        <f>COUNTIF(r_import!EI$2:EI$31,$E52)</f>
        <v>0</v>
      </c>
      <c r="EJ52" s="106">
        <f>COUNTIF(r_import!EJ$2:EJ$31,$E52)</f>
        <v>0</v>
      </c>
      <c r="EK52" s="106">
        <f>COUNTIF(r_import!EK$2:EK$31,$E52)</f>
        <v>0</v>
      </c>
      <c r="EL52" s="106">
        <f>COUNTIF(r_import!EL$2:EL$31,$E52)</f>
        <v>0</v>
      </c>
      <c r="EM52" s="106">
        <f>COUNTIF(r_import!EM$2:EM$31,$E52)</f>
        <v>0</v>
      </c>
      <c r="EN52" s="106">
        <f>COUNTIF(r_import!EN$2:EN$31,$E52)</f>
        <v>0</v>
      </c>
      <c r="EO52" s="106">
        <f>COUNTIF(r_import!EO$2:EO$31,$E52)</f>
        <v>0</v>
      </c>
      <c r="EP52" s="106">
        <f>COUNTIF(r_import!EP$2:EP$31,$E52)</f>
        <v>0</v>
      </c>
      <c r="EQ52" s="106">
        <f>COUNTIF(r_import!EQ$2:EQ$31,$E52)</f>
        <v>0</v>
      </c>
      <c r="ER52" s="106">
        <f>COUNTIF(r_import!ER$2:ER$31,$E52)</f>
        <v>0</v>
      </c>
      <c r="ES52" s="106">
        <f>COUNTIF(r_import!ES$2:ES$31,$E52)</f>
        <v>0</v>
      </c>
      <c r="ET52" s="106">
        <f>COUNTIF(r_import!ET$2:ET$31,$E52)</f>
        <v>0</v>
      </c>
      <c r="EU52" s="106">
        <f>COUNTIF(r_import!EU$2:EU$31,$E52)</f>
        <v>0</v>
      </c>
      <c r="EV52" s="106">
        <f>COUNTIF(r_import!EV$2:EV$31,$E52)</f>
        <v>0</v>
      </c>
      <c r="EW52" s="106">
        <f>COUNTIF(r_import!EW$2:EW$31,$E52)</f>
        <v>0</v>
      </c>
      <c r="EX52" s="106">
        <f>COUNTIF(r_import!EX$2:EX$31,$E52)</f>
        <v>0</v>
      </c>
      <c r="EY52" s="106">
        <f>COUNTIF(r_import!EY$2:EY$31,$E52)</f>
        <v>0</v>
      </c>
      <c r="EZ52" s="106">
        <f>COUNTIF(r_import!EZ$2:EZ$31,$E52)</f>
        <v>0</v>
      </c>
      <c r="FA52" s="106">
        <f>COUNTIF(r_import!FA$2:FA$31,$E52)</f>
        <v>0</v>
      </c>
      <c r="FB52" s="106">
        <f>COUNTIF(r_import!FB$2:FB$31,$E52)</f>
        <v>0</v>
      </c>
      <c r="FC52" s="106">
        <f>COUNTIF(r_import!FC$2:FC$31,$E52)</f>
        <v>0</v>
      </c>
      <c r="FD52" s="106">
        <f>COUNTIF(r_import!FD$2:FD$31,$E52)</f>
        <v>0</v>
      </c>
      <c r="FE52" s="106">
        <f>COUNTIF(r_import!FE$2:FE$31,$E52)</f>
        <v>0</v>
      </c>
      <c r="FF52" s="106">
        <f>COUNTIF(r_import!FF$2:FF$31,$E52)</f>
        <v>0</v>
      </c>
      <c r="FG52" s="106">
        <f>COUNTIF(r_import!FG$2:FG$31,$E52)</f>
        <v>0</v>
      </c>
      <c r="FH52" s="106">
        <f>COUNTIF(r_import!FH$2:FH$31,$E52)</f>
        <v>0</v>
      </c>
      <c r="FI52" s="106">
        <f>COUNTIF(r_import!FI$2:FI$31,$E52)</f>
        <v>0</v>
      </c>
      <c r="FJ52" s="106">
        <f>COUNTIF(r_import!FJ$2:FJ$31,$E52)</f>
        <v>0</v>
      </c>
      <c r="FK52" s="106">
        <f>COUNTIF(r_import!FK$2:FK$31,$E52)</f>
        <v>0</v>
      </c>
      <c r="FL52" s="106">
        <f>COUNTIF(r_import!FL$2:FL$31,$E52)</f>
        <v>0</v>
      </c>
      <c r="FM52" s="106">
        <f>COUNTIF(r_import!FM$2:FM$31,$E52)</f>
        <v>0</v>
      </c>
      <c r="FN52" s="106">
        <f>COUNTIF(r_import!FN$2:FN$31,$E52)</f>
        <v>0</v>
      </c>
      <c r="FO52" s="106">
        <f>COUNTIF(r_import!FO$2:FO$31,$E52)</f>
        <v>0</v>
      </c>
      <c r="FP52" s="106">
        <f>COUNTIF(r_import!FP$2:FP$31,$E52)</f>
        <v>0</v>
      </c>
      <c r="FQ52" s="106">
        <f>COUNTIF(r_import!FQ$2:FQ$31,$E52)</f>
        <v>0</v>
      </c>
      <c r="FR52" s="106">
        <f>COUNTIF(r_import!FR$2:FR$31,$E52)</f>
        <v>0</v>
      </c>
      <c r="FS52" s="106">
        <f>COUNTIF(r_import!FS$2:FS$31,$E52)</f>
        <v>0</v>
      </c>
    </row>
    <row r="53" spans="1:175" ht="15" customHeight="1" x14ac:dyDescent="0.2">
      <c r="A53" s="20"/>
      <c r="E53" s="90">
        <v>-5.0000000000000001E-3</v>
      </c>
      <c r="F53" s="2">
        <f>COUNTIF(r_import!F$2:F$30,$E53)</f>
        <v>0</v>
      </c>
      <c r="G53" s="2">
        <f>COUNTIF(r_import!G$2:G$30,$E53)</f>
        <v>0</v>
      </c>
      <c r="H53" s="2">
        <f>COUNTIF(r_import!H$2:H$30,$E53)</f>
        <v>0</v>
      </c>
      <c r="I53" s="2">
        <f>COUNTIF(r_import!I$2:I$30,$E53)</f>
        <v>0</v>
      </c>
      <c r="J53" s="2">
        <f>COUNTIF(r_import!J$2:J$30,$E53)</f>
        <v>0</v>
      </c>
      <c r="K53" s="2">
        <f>COUNTIF(r_import!K$2:K$30,$E53)</f>
        <v>0</v>
      </c>
      <c r="L53" s="2">
        <f>COUNTIF(r_import!L$2:L$30,$E53)</f>
        <v>0</v>
      </c>
      <c r="M53" s="2">
        <f>COUNTIF(r_import!M$2:M$30,$E53)</f>
        <v>0</v>
      </c>
      <c r="N53" s="2">
        <f>COUNTIF(r_import!N$2:N$30,$E53)</f>
        <v>0</v>
      </c>
      <c r="O53" s="2">
        <f>COUNTIF(r_import!O$2:O$30,$E53)</f>
        <v>0</v>
      </c>
      <c r="P53" s="2">
        <f>COUNTIF(r_import!P$2:P$30,$E53)</f>
        <v>0</v>
      </c>
      <c r="Q53" s="2">
        <f>COUNTIF(r_import!Q$2:Q$30,$E53)</f>
        <v>0</v>
      </c>
      <c r="R53" s="2">
        <f>COUNTIF(r_import!R$2:R$30,$E53)</f>
        <v>0</v>
      </c>
      <c r="S53" s="2">
        <f>COUNTIF(r_import!S$2:S$30,$E53)</f>
        <v>0</v>
      </c>
      <c r="T53" s="2">
        <f>COUNTIF(r_import!T$2:T$30,$E53)</f>
        <v>0</v>
      </c>
      <c r="U53" s="2">
        <f>COUNTIF(r_import!U$2:U$30,$E53)</f>
        <v>0</v>
      </c>
      <c r="V53" s="2">
        <f>COUNTIF(r_import!V$2:V$30,$E53)</f>
        <v>0</v>
      </c>
      <c r="W53" s="2">
        <f>COUNTIF(r_import!W$2:W$30,$E53)</f>
        <v>0</v>
      </c>
      <c r="X53" s="2">
        <f>COUNTIF(r_import!X$2:X$30,$E53)</f>
        <v>0</v>
      </c>
      <c r="Y53" s="2">
        <f>COUNTIF(r_import!Y$2:Y$30,$E53)</f>
        <v>1</v>
      </c>
      <c r="Z53" s="2">
        <f>COUNTIF(r_import!Z$2:Z$30,$E53)</f>
        <v>1</v>
      </c>
      <c r="AA53" s="2">
        <f>COUNTIF(r_import!AA$2:AA$30,$E53)</f>
        <v>0</v>
      </c>
      <c r="AB53" s="2">
        <f>COUNTIF(r_import!AB$2:AB$30,$E53)</f>
        <v>0</v>
      </c>
      <c r="AC53" s="2">
        <f>COUNTIF(r_import!AC$2:AC$30,$E53)</f>
        <v>1</v>
      </c>
      <c r="AD53" s="2">
        <f>COUNTIF(r_import!AD$2:AD$30,$E53)</f>
        <v>0</v>
      </c>
      <c r="AE53" s="2">
        <f>COUNTIF(r_import!AE$2:AE$30,$E53)</f>
        <v>0</v>
      </c>
      <c r="AF53" s="2">
        <f>COUNTIF(r_import!AF$2:AF$30,$E53)</f>
        <v>0</v>
      </c>
      <c r="AG53" s="2">
        <f>COUNTIF(r_import!AG$2:AG$30,$E53)</f>
        <v>0</v>
      </c>
      <c r="AH53" s="2">
        <f>COUNTIF(r_import!AH$2:AH$30,$E53)</f>
        <v>0</v>
      </c>
      <c r="AI53" s="2">
        <f>COUNTIF(r_import!AI$2:AI$30,$E53)</f>
        <v>0</v>
      </c>
      <c r="AJ53" s="2">
        <f>COUNTIF(r_import!AJ$2:AJ$30,$E53)</f>
        <v>0</v>
      </c>
      <c r="AK53" s="2">
        <f>COUNTIF(r_import!AK$2:AK$30,$E53)</f>
        <v>0</v>
      </c>
      <c r="AL53" s="2">
        <f>COUNTIF(r_import!AL$2:AL$30,$E53)</f>
        <v>0</v>
      </c>
      <c r="AM53" s="2">
        <f>COUNTIF(r_import!AM$2:AM$30,$E53)</f>
        <v>0</v>
      </c>
      <c r="AN53" s="2">
        <f>COUNTIF(r_import!AN$2:AN$30,$E53)</f>
        <v>0</v>
      </c>
      <c r="AO53" s="2">
        <f>COUNTIF(r_import!AO$2:AO$30,$E53)</f>
        <v>0</v>
      </c>
      <c r="AP53" s="2">
        <f>COUNTIF(r_import!AP$2:AP$30,$E53)</f>
        <v>0</v>
      </c>
      <c r="AQ53" s="2">
        <f>COUNTIF(r_import!AQ$2:AQ$30,$E53)</f>
        <v>0</v>
      </c>
      <c r="AR53" s="2">
        <f>COUNTIF(r_import!AR$2:AR$30,$E53)</f>
        <v>8</v>
      </c>
      <c r="AS53" s="2">
        <f>COUNTIF(r_import!AS$2:AS$30,$E53)</f>
        <v>8</v>
      </c>
      <c r="AT53" s="2">
        <f>COUNTIF(r_import!AT$2:AT$30,$E53)</f>
        <v>5</v>
      </c>
      <c r="AU53" s="2">
        <f>COUNTIF(r_import!AU$2:AU$30,$E53)</f>
        <v>5</v>
      </c>
      <c r="AV53" s="2">
        <f>COUNTIF(r_import!AV$2:AV$30,$E53)</f>
        <v>0</v>
      </c>
      <c r="AW53" s="2">
        <f>COUNTIF(r_import!AW$2:AW$30,$E53)</f>
        <v>0</v>
      </c>
      <c r="AX53" s="2">
        <f>COUNTIF(r_import!AX$2:AX$30,$E53)</f>
        <v>0</v>
      </c>
      <c r="AY53" s="2">
        <f>COUNTIF(r_import!AY$2:AY$30,$E53)</f>
        <v>2</v>
      </c>
      <c r="AZ53" s="2">
        <f>COUNTIF(r_import!AZ$2:AZ$30,$E53)</f>
        <v>3</v>
      </c>
      <c r="BA53" s="2">
        <f>COUNTIF(r_import!BA$2:BA$30,$E53)</f>
        <v>2</v>
      </c>
      <c r="BB53" s="2">
        <f>COUNTIF(r_import!BB$2:BB$30,$E53)</f>
        <v>7</v>
      </c>
      <c r="BC53" s="2">
        <f>COUNTIF(r_import!BC$2:BC$30,$E53)</f>
        <v>8</v>
      </c>
      <c r="BD53" s="2">
        <f>COUNTIF(r_import!BD$2:BD$30,$E53)</f>
        <v>5</v>
      </c>
      <c r="BE53" s="2">
        <f>COUNTIF(r_import!BE$2:BE$30,$E53)</f>
        <v>6</v>
      </c>
      <c r="BF53" s="2">
        <f>COUNTIF(r_import!BF$2:BF$30,$E53)</f>
        <v>1</v>
      </c>
      <c r="BG53" s="2">
        <f>COUNTIF(r_import!BG$2:BG$30,$E53)</f>
        <v>3</v>
      </c>
      <c r="BH53" s="2">
        <f>COUNTIF(r_import!BH$2:BH$30,$E53)</f>
        <v>2</v>
      </c>
      <c r="BI53" s="2">
        <f>COUNTIF(r_import!BI$2:BI$30,$E53)</f>
        <v>3</v>
      </c>
      <c r="BJ53" s="2">
        <f>COUNTIF(r_import!BJ$2:BJ$30,$E53)</f>
        <v>2</v>
      </c>
      <c r="BK53" s="2">
        <f>COUNTIF(r_import!BK$2:BK$30,$E53)</f>
        <v>0</v>
      </c>
      <c r="BL53" s="2">
        <f>COUNTIF(r_import!BL$2:BL$30,$E53)</f>
        <v>0</v>
      </c>
      <c r="BM53" s="2">
        <f>COUNTIF(r_import!BM$2:BM$30,$E53)</f>
        <v>0</v>
      </c>
      <c r="BN53" s="2">
        <f>COUNTIF(r_import!BN$2:BN$30,$E53)</f>
        <v>0</v>
      </c>
      <c r="BO53" s="2">
        <f>COUNTIF(r_import!BO$2:BO$30,$E53)</f>
        <v>0</v>
      </c>
      <c r="BP53" s="2">
        <f>COUNTIF(r_import!BP$2:BP$30,$E53)</f>
        <v>0</v>
      </c>
      <c r="BQ53" s="2">
        <f>COUNTIF(r_import!BQ$2:BQ$30,$E53)</f>
        <v>0</v>
      </c>
      <c r="BR53" s="2">
        <f>COUNTIF(r_import!BR$2:BR$30,$E53)</f>
        <v>0</v>
      </c>
      <c r="BS53" s="2">
        <f>COUNTIF(r_import!BS$2:BS$30,$E53)</f>
        <v>0</v>
      </c>
      <c r="BT53" s="2">
        <f>COUNTIF(r_import!BT$2:BT$30,$E53)</f>
        <v>0</v>
      </c>
      <c r="BU53" s="2">
        <f>COUNTIF(r_import!BU$2:BU$30,$E53)</f>
        <v>0</v>
      </c>
      <c r="BV53" s="2">
        <f>COUNTIF(r_import!BV$2:BV$30,$E53)</f>
        <v>0</v>
      </c>
      <c r="BW53" s="2">
        <f>COUNTIF(r_import!BW$2:BW$30,$E53)</f>
        <v>0</v>
      </c>
      <c r="BX53" s="2">
        <f>COUNTIF(r_import!BX$2:BX$30,$E53)</f>
        <v>0</v>
      </c>
      <c r="BY53" s="2">
        <f>COUNTIF(r_import!BY$2:BY$30,$E53)</f>
        <v>0</v>
      </c>
      <c r="BZ53" s="2">
        <f>COUNTIF(r_import!BZ$2:BZ$30,$E53)</f>
        <v>0</v>
      </c>
      <c r="CA53" s="2">
        <f>COUNTIF(r_import!CA$2:CA$30,$E53)</f>
        <v>0</v>
      </c>
      <c r="CB53" s="2">
        <f>COUNTIF(r_import!CB$2:CB$30,$E53)</f>
        <v>0</v>
      </c>
      <c r="CC53" s="2">
        <f>COUNTIF(r_import!CC$2:CC$30,$E53)</f>
        <v>0</v>
      </c>
      <c r="CD53" s="2">
        <f>COUNTIF(r_import!CD$2:CD$30,$E53)</f>
        <v>0</v>
      </c>
      <c r="CE53" s="2">
        <f>COUNTIF(r_import!CE$2:CE$30,$E53)</f>
        <v>0</v>
      </c>
      <c r="CF53" s="106">
        <f>COUNTIF(r_import!CF$2:CF$30,$E53)</f>
        <v>0</v>
      </c>
      <c r="CG53" s="106">
        <f>COUNTIF(r_import!CG$2:CG$30,$E53)</f>
        <v>0</v>
      </c>
      <c r="CH53" s="106">
        <f>COUNTIF(r_import!CH$2:CH$30,$E53)</f>
        <v>0</v>
      </c>
      <c r="CI53" s="106">
        <f>COUNTIF(r_import!CI$2:CI$30,$E53)</f>
        <v>0</v>
      </c>
      <c r="CJ53" s="106">
        <f>COUNTIF(r_import!CJ$2:CJ$30,$E53)</f>
        <v>0</v>
      </c>
      <c r="CK53" s="106">
        <f>COUNTIF(r_import!CK$2:CK$30,$E53)</f>
        <v>0</v>
      </c>
      <c r="CL53" s="106">
        <f>COUNTIF(r_import!CL$2:CL$30,$E53)</f>
        <v>0</v>
      </c>
      <c r="CM53" s="106">
        <f>COUNTIF(r_import!CM$2:CM$30,$E53)</f>
        <v>0</v>
      </c>
      <c r="CN53" s="106">
        <f>COUNTIF(r_import!CN$2:CN$30,$E53)</f>
        <v>0</v>
      </c>
      <c r="CO53" s="106">
        <f>COUNTIF(r_import!CO$2:CO$30,$E53)</f>
        <v>0</v>
      </c>
      <c r="CP53" s="106">
        <f>COUNTIF(r_import!CP$2:CP$30,$E53)</f>
        <v>0</v>
      </c>
      <c r="CQ53" s="106">
        <f>COUNTIF(r_import!CQ$2:CQ$30,$E53)</f>
        <v>0</v>
      </c>
      <c r="CR53" s="106">
        <f>COUNTIF(r_import!CR$2:CR$30,$E53)</f>
        <v>0</v>
      </c>
      <c r="CS53" s="106">
        <f>COUNTIF(r_import!CS$2:CS$30,$E53)</f>
        <v>0</v>
      </c>
      <c r="CT53" s="106">
        <f>COUNTIF(r_import!CT$2:CT$30,$E53)</f>
        <v>0</v>
      </c>
      <c r="CU53" s="106">
        <f>COUNTIF(r_import!CU$2:CU$30,$E53)</f>
        <v>0</v>
      </c>
      <c r="CV53" s="106">
        <f>COUNTIF(r_import!CV$2:CV$30,$E53)</f>
        <v>0</v>
      </c>
      <c r="CW53" s="106">
        <f>COUNTIF(r_import!CW$2:CW$30,$E53)</f>
        <v>0</v>
      </c>
      <c r="CX53" s="106">
        <f>COUNTIF(r_import!CX$2:CX$30,$E53)</f>
        <v>0</v>
      </c>
      <c r="CY53" s="106">
        <f>COUNTIF(r_import!CY$2:CY$30,$E53)</f>
        <v>0</v>
      </c>
      <c r="CZ53" s="106">
        <f>COUNTIF(r_import!CZ$2:CZ$31,$E53)</f>
        <v>0</v>
      </c>
      <c r="DA53" s="106">
        <f>COUNTIF(r_import!DA$2:DA$31,$E53)</f>
        <v>0</v>
      </c>
      <c r="DB53" s="106">
        <f>COUNTIF(r_import!DB$2:DB$31,$E53)</f>
        <v>0</v>
      </c>
      <c r="DC53" s="106">
        <f>COUNTIF(r_import!DC$2:DC$31,$E53)</f>
        <v>0</v>
      </c>
      <c r="DD53" s="106">
        <f>COUNTIF(r_import!DD$2:DD$31,$E53)</f>
        <v>0</v>
      </c>
      <c r="DE53" s="106">
        <f>COUNTIF(r_import!DE$2:DE$31,$E53)</f>
        <v>0</v>
      </c>
      <c r="DF53" s="106">
        <f>COUNTIF(r_import!DF$2:DF$31,$E53)</f>
        <v>0</v>
      </c>
      <c r="DG53" s="106">
        <f>COUNTIF(r_import!DG$2:DG$31,$E53)</f>
        <v>0</v>
      </c>
      <c r="DH53" s="106">
        <f>COUNTIF(r_import!DH$2:DH$31,$E53)</f>
        <v>0</v>
      </c>
      <c r="DI53" s="106">
        <f>COUNTIF(r_import!DI$2:DI$31,$E53)</f>
        <v>0</v>
      </c>
      <c r="DJ53" s="106">
        <f>COUNTIF(r_import!DJ$2:DJ$31,$E53)</f>
        <v>0</v>
      </c>
      <c r="DK53" s="106">
        <f>COUNTIF(r_import!DK$2:DK$31,$E53)</f>
        <v>0</v>
      </c>
      <c r="DL53" s="106">
        <f>COUNTIF(r_import!DL$2:DL$31,$E53)</f>
        <v>0</v>
      </c>
      <c r="DM53" s="106">
        <f>COUNTIF(r_import!DM$2:DM$31,$E53)</f>
        <v>0</v>
      </c>
      <c r="DN53" s="106">
        <f>COUNTIF(r_import!DN$2:DN$31,$E53)</f>
        <v>0</v>
      </c>
      <c r="DO53" s="106">
        <f>COUNTIF(r_import!DO$2:DO$31,$E53)</f>
        <v>0</v>
      </c>
      <c r="DP53" s="106">
        <f>COUNTIF(r_import!DP$2:DP$31,$E53)</f>
        <v>0</v>
      </c>
      <c r="DQ53" s="106">
        <f>COUNTIF(r_import!DQ$2:DQ$31,$E53)</f>
        <v>0</v>
      </c>
      <c r="DR53" s="106">
        <f>COUNTIF(r_import!DR$2:DR$31,$E53)</f>
        <v>0</v>
      </c>
      <c r="DS53" s="106">
        <f>COUNTIF(r_import!DS$2:DS$31,$E53)</f>
        <v>0</v>
      </c>
      <c r="DT53" s="106">
        <f>COUNTIF(r_import!DT$2:DT$31,$E53)</f>
        <v>0</v>
      </c>
      <c r="DU53" s="106">
        <f>COUNTIF(r_import!DU$2:DU$31,$E53)</f>
        <v>0</v>
      </c>
      <c r="DV53" s="106">
        <f>COUNTIF(r_import!DV$2:DV$31,$E53)</f>
        <v>0</v>
      </c>
      <c r="DW53" s="106">
        <f>COUNTIF(r_import!DW$2:DW$31,$E53)</f>
        <v>0</v>
      </c>
      <c r="DX53" s="106">
        <f>COUNTIF(r_import!DX$2:DX$31,$E53)</f>
        <v>0</v>
      </c>
      <c r="DY53" s="106">
        <f>COUNTIF(r_import!DY$2:DY$31,$E53)</f>
        <v>0</v>
      </c>
      <c r="DZ53" s="106">
        <f>COUNTIF(r_import!DZ$2:DZ$31,$E53)</f>
        <v>0</v>
      </c>
      <c r="EA53" s="106">
        <f>COUNTIF(r_import!EA$2:EA$31,$E53)</f>
        <v>0</v>
      </c>
      <c r="EB53" s="106">
        <f>COUNTIF(r_import!EB$2:EB$31,$E53)</f>
        <v>0</v>
      </c>
      <c r="EC53" s="106">
        <f>COUNTIF(r_import!EC$2:EC$31,$E53)</f>
        <v>0</v>
      </c>
      <c r="ED53" s="106">
        <f>COUNTIF(r_import!ED$2:ED$31,$E53)</f>
        <v>0</v>
      </c>
      <c r="EE53" s="106">
        <f>COUNTIF(r_import!EE$2:EE$31,$E53)</f>
        <v>0</v>
      </c>
      <c r="EF53" s="106">
        <f>COUNTIF(r_import!EF$2:EF$31,$E53)</f>
        <v>0</v>
      </c>
      <c r="EG53" s="106">
        <f>COUNTIF(r_import!EG$2:EG$31,$E53)</f>
        <v>0</v>
      </c>
      <c r="EH53" s="106">
        <f>COUNTIF(r_import!EH$2:EH$31,$E53)</f>
        <v>0</v>
      </c>
      <c r="EI53" s="106">
        <f>COUNTIF(r_import!EI$2:EI$31,$E53)</f>
        <v>0</v>
      </c>
      <c r="EJ53" s="106">
        <f>COUNTIF(r_import!EJ$2:EJ$31,$E53)</f>
        <v>0</v>
      </c>
      <c r="EK53" s="106">
        <f>COUNTIF(r_import!EK$2:EK$31,$E53)</f>
        <v>0</v>
      </c>
      <c r="EL53" s="106">
        <f>COUNTIF(r_import!EL$2:EL$31,$E53)</f>
        <v>0</v>
      </c>
      <c r="EM53" s="106">
        <f>COUNTIF(r_import!EM$2:EM$31,$E53)</f>
        <v>0</v>
      </c>
      <c r="EN53" s="106">
        <f>COUNTIF(r_import!EN$2:EN$31,$E53)</f>
        <v>0</v>
      </c>
      <c r="EO53" s="106">
        <f>COUNTIF(r_import!EO$2:EO$31,$E53)</f>
        <v>0</v>
      </c>
      <c r="EP53" s="106">
        <f>COUNTIF(r_import!EP$2:EP$31,$E53)</f>
        <v>0</v>
      </c>
      <c r="EQ53" s="106">
        <f>COUNTIF(r_import!EQ$2:EQ$31,$E53)</f>
        <v>0</v>
      </c>
      <c r="ER53" s="106">
        <f>COUNTIF(r_import!ER$2:ER$31,$E53)</f>
        <v>0</v>
      </c>
      <c r="ES53" s="106">
        <f>COUNTIF(r_import!ES$2:ES$31,$E53)</f>
        <v>0</v>
      </c>
      <c r="ET53" s="106">
        <f>COUNTIF(r_import!ET$2:ET$31,$E53)</f>
        <v>0</v>
      </c>
      <c r="EU53" s="106">
        <f>COUNTIF(r_import!EU$2:EU$31,$E53)</f>
        <v>0</v>
      </c>
      <c r="EV53" s="106">
        <f>COUNTIF(r_import!EV$2:EV$31,$E53)</f>
        <v>0</v>
      </c>
      <c r="EW53" s="106">
        <f>COUNTIF(r_import!EW$2:EW$31,$E53)</f>
        <v>0</v>
      </c>
      <c r="EX53" s="106">
        <f>COUNTIF(r_import!EX$2:EX$31,$E53)</f>
        <v>0</v>
      </c>
      <c r="EY53" s="106">
        <f>COUNTIF(r_import!EY$2:EY$31,$E53)</f>
        <v>0</v>
      </c>
      <c r="EZ53" s="106">
        <f>COUNTIF(r_import!EZ$2:EZ$31,$E53)</f>
        <v>0</v>
      </c>
      <c r="FA53" s="106">
        <f>COUNTIF(r_import!FA$2:FA$31,$E53)</f>
        <v>0</v>
      </c>
      <c r="FB53" s="106">
        <f>COUNTIF(r_import!FB$2:FB$31,$E53)</f>
        <v>0</v>
      </c>
      <c r="FC53" s="106">
        <f>COUNTIF(r_import!FC$2:FC$31,$E53)</f>
        <v>0</v>
      </c>
      <c r="FD53" s="106">
        <f>COUNTIF(r_import!FD$2:FD$31,$E53)</f>
        <v>0</v>
      </c>
      <c r="FE53" s="106">
        <f>COUNTIF(r_import!FE$2:FE$31,$E53)</f>
        <v>0</v>
      </c>
      <c r="FF53" s="106">
        <f>COUNTIF(r_import!FF$2:FF$31,$E53)</f>
        <v>0</v>
      </c>
      <c r="FG53" s="106">
        <f>COUNTIF(r_import!FG$2:FG$31,$E53)</f>
        <v>0</v>
      </c>
      <c r="FH53" s="106">
        <f>COUNTIF(r_import!FH$2:FH$31,$E53)</f>
        <v>0</v>
      </c>
      <c r="FI53" s="106">
        <f>COUNTIF(r_import!FI$2:FI$31,$E53)</f>
        <v>0</v>
      </c>
      <c r="FJ53" s="106">
        <f>COUNTIF(r_import!FJ$2:FJ$31,$E53)</f>
        <v>0</v>
      </c>
      <c r="FK53" s="106">
        <f>COUNTIF(r_import!FK$2:FK$31,$E53)</f>
        <v>0</v>
      </c>
      <c r="FL53" s="106">
        <f>COUNTIF(r_import!FL$2:FL$31,$E53)</f>
        <v>0</v>
      </c>
      <c r="FM53" s="106">
        <f>COUNTIF(r_import!FM$2:FM$31,$E53)</f>
        <v>0</v>
      </c>
      <c r="FN53" s="106">
        <f>COUNTIF(r_import!FN$2:FN$31,$E53)</f>
        <v>0</v>
      </c>
      <c r="FO53" s="106">
        <f>COUNTIF(r_import!FO$2:FO$31,$E53)</f>
        <v>0</v>
      </c>
      <c r="FP53" s="106">
        <f>COUNTIF(r_import!FP$2:FP$31,$E53)</f>
        <v>0</v>
      </c>
      <c r="FQ53" s="106">
        <f>COUNTIF(r_import!FQ$2:FQ$31,$E53)</f>
        <v>0</v>
      </c>
      <c r="FR53" s="106">
        <f>COUNTIF(r_import!FR$2:FR$31,$E53)</f>
        <v>0</v>
      </c>
      <c r="FS53" s="106">
        <f>COUNTIF(r_import!FS$2:FS$31,$E53)</f>
        <v>0</v>
      </c>
    </row>
    <row r="54" spans="1:175" ht="15" customHeight="1" x14ac:dyDescent="0.2">
      <c r="A54" s="6"/>
      <c r="E54" s="90">
        <v>-7.4999999999999997E-3</v>
      </c>
      <c r="F54" s="2">
        <f>COUNTIF(r_import!F$2:F$30,$E54)</f>
        <v>0</v>
      </c>
      <c r="G54" s="2">
        <f>COUNTIF(r_import!G$2:G$30,$E54)</f>
        <v>0</v>
      </c>
      <c r="H54" s="2">
        <f>COUNTIF(r_import!H$2:H$30,$E54)</f>
        <v>0</v>
      </c>
      <c r="I54" s="2">
        <f>COUNTIF(r_import!I$2:I$30,$E54)</f>
        <v>0</v>
      </c>
      <c r="J54" s="2">
        <f>COUNTIF(r_import!J$2:J$30,$E54)</f>
        <v>0</v>
      </c>
      <c r="K54" s="2">
        <f>COUNTIF(r_import!K$2:K$30,$E54)</f>
        <v>0</v>
      </c>
      <c r="L54" s="2">
        <f>COUNTIF(r_import!L$2:L$30,$E54)</f>
        <v>0</v>
      </c>
      <c r="M54" s="2">
        <f>COUNTIF(r_import!M$2:M$30,$E54)</f>
        <v>0</v>
      </c>
      <c r="N54" s="2">
        <f>COUNTIF(r_import!N$2:N$30,$E54)</f>
        <v>0</v>
      </c>
      <c r="O54" s="2">
        <f>COUNTIF(r_import!O$2:O$30,$E54)</f>
        <v>0</v>
      </c>
      <c r="P54" s="2">
        <f>COUNTIF(r_import!P$2:P$30,$E54)</f>
        <v>0</v>
      </c>
      <c r="Q54" s="2">
        <f>COUNTIF(r_import!Q$2:Q$30,$E54)</f>
        <v>0</v>
      </c>
      <c r="R54" s="2">
        <f>COUNTIF(r_import!R$2:R$30,$E54)</f>
        <v>0</v>
      </c>
      <c r="S54" s="2">
        <f>COUNTIF(r_import!S$2:S$30,$E54)</f>
        <v>0</v>
      </c>
      <c r="T54" s="2">
        <f>COUNTIF(r_import!T$2:T$30,$E54)</f>
        <v>0</v>
      </c>
      <c r="U54" s="2">
        <f>COUNTIF(r_import!U$2:U$30,$E54)</f>
        <v>0</v>
      </c>
      <c r="V54" s="2">
        <f>COUNTIF(r_import!V$2:V$30,$E54)</f>
        <v>0</v>
      </c>
      <c r="W54" s="2">
        <f>COUNTIF(r_import!W$2:W$30,$E54)</f>
        <v>0</v>
      </c>
      <c r="X54" s="2">
        <f>COUNTIF(r_import!X$2:X$30,$E54)</f>
        <v>0</v>
      </c>
      <c r="Y54" s="2">
        <f>COUNTIF(r_import!Y$2:Y$30,$E54)</f>
        <v>0</v>
      </c>
      <c r="Z54" s="2">
        <f>COUNTIF(r_import!Z$2:Z$30,$E54)</f>
        <v>0</v>
      </c>
      <c r="AA54" s="2">
        <f>COUNTIF(r_import!AA$2:AA$30,$E54)</f>
        <v>0</v>
      </c>
      <c r="AB54" s="2">
        <f>COUNTIF(r_import!AB$2:AB$30,$E54)</f>
        <v>0</v>
      </c>
      <c r="AC54" s="2">
        <f>COUNTIF(r_import!AC$2:AC$30,$E54)</f>
        <v>0</v>
      </c>
      <c r="AD54" s="2">
        <f>COUNTIF(r_import!AD$2:AD$30,$E54)</f>
        <v>0</v>
      </c>
      <c r="AE54" s="2">
        <f>COUNTIF(r_import!AE$2:AE$30,$E54)</f>
        <v>0</v>
      </c>
      <c r="AF54" s="2">
        <f>COUNTIF(r_import!AF$2:AF$30,$E54)</f>
        <v>0</v>
      </c>
      <c r="AG54" s="2">
        <f>COUNTIF(r_import!AG$2:AG$30,$E54)</f>
        <v>0</v>
      </c>
      <c r="AH54" s="2">
        <f>COUNTIF(r_import!AH$2:AH$30,$E54)</f>
        <v>0</v>
      </c>
      <c r="AI54" s="2">
        <f>COUNTIF(r_import!AI$2:AI$30,$E54)</f>
        <v>0</v>
      </c>
      <c r="AJ54" s="2">
        <f>COUNTIF(r_import!AJ$2:AJ$30,$E54)</f>
        <v>0</v>
      </c>
      <c r="AK54" s="2">
        <f>COUNTIF(r_import!AK$2:AK$30,$E54)</f>
        <v>0</v>
      </c>
      <c r="AL54" s="2">
        <f>COUNTIF(r_import!AL$2:AL$30,$E54)</f>
        <v>0</v>
      </c>
      <c r="AM54" s="2">
        <f>COUNTIF(r_import!AM$2:AM$30,$E54)</f>
        <v>0</v>
      </c>
      <c r="AN54" s="2">
        <f>COUNTIF(r_import!AN$2:AN$30,$E54)</f>
        <v>0</v>
      </c>
      <c r="AO54" s="2">
        <f>COUNTIF(r_import!AO$2:AO$30,$E54)</f>
        <v>0</v>
      </c>
      <c r="AP54" s="2">
        <f>COUNTIF(r_import!AP$2:AP$30,$E54)</f>
        <v>0</v>
      </c>
      <c r="AQ54" s="2">
        <f>COUNTIF(r_import!AQ$2:AQ$30,$E54)</f>
        <v>0</v>
      </c>
      <c r="AR54" s="2">
        <f>COUNTIF(r_import!AR$2:AR$30,$E54)</f>
        <v>0</v>
      </c>
      <c r="AS54" s="2">
        <f>COUNTIF(r_import!AS$2:AS$30,$E54)</f>
        <v>0</v>
      </c>
      <c r="AT54" s="2">
        <f>COUNTIF(r_import!AT$2:AT$30,$E54)</f>
        <v>2</v>
      </c>
      <c r="AU54" s="2">
        <f>COUNTIF(r_import!AU$2:AU$30,$E54)</f>
        <v>2</v>
      </c>
      <c r="AV54" s="2">
        <f>COUNTIF(r_import!AV$2:AV$30,$E54)</f>
        <v>0</v>
      </c>
      <c r="AW54" s="2">
        <f>COUNTIF(r_import!AW$2:AW$30,$E54)</f>
        <v>0</v>
      </c>
      <c r="AX54" s="2">
        <f>COUNTIF(r_import!AX$2:AX$30,$E54)</f>
        <v>0</v>
      </c>
      <c r="AY54" s="2">
        <f>COUNTIF(r_import!AY$2:AY$30,$E54)</f>
        <v>0</v>
      </c>
      <c r="AZ54" s="2">
        <f>COUNTIF(r_import!AZ$2:AZ$30,$E54)</f>
        <v>0</v>
      </c>
      <c r="BA54" s="2">
        <f>COUNTIF(r_import!BA$2:BA$30,$E54)</f>
        <v>1</v>
      </c>
      <c r="BB54" s="2">
        <f>COUNTIF(r_import!BB$2:BB$30,$E54)</f>
        <v>1</v>
      </c>
      <c r="BC54" s="2">
        <f>COUNTIF(r_import!BC$2:BC$30,$E54)</f>
        <v>1</v>
      </c>
      <c r="BD54" s="2">
        <f>COUNTIF(r_import!BD$2:BD$30,$E54)</f>
        <v>3</v>
      </c>
      <c r="BE54" s="2">
        <f>COUNTIF(r_import!BE$2:BE$30,$E54)</f>
        <v>2</v>
      </c>
      <c r="BF54" s="2">
        <f>COUNTIF(r_import!BF$2:BF$30,$E54)</f>
        <v>0</v>
      </c>
      <c r="BG54" s="2">
        <f>COUNTIF(r_import!BG$2:BG$30,$E54)</f>
        <v>0</v>
      </c>
      <c r="BH54" s="2">
        <f>COUNTIF(r_import!BH$2:BH$30,$E54)</f>
        <v>0</v>
      </c>
      <c r="BI54" s="2">
        <f>COUNTIF(r_import!BI$2:BI$30,$E54)</f>
        <v>0</v>
      </c>
      <c r="BJ54" s="2">
        <f>COUNTIF(r_import!BJ$2:BJ$30,$E54)</f>
        <v>0</v>
      </c>
      <c r="BK54" s="2">
        <f>COUNTIF(r_import!BK$2:BK$30,$E54)</f>
        <v>0</v>
      </c>
      <c r="BL54" s="2">
        <f>COUNTIF(r_import!BL$2:BL$30,$E54)</f>
        <v>0</v>
      </c>
      <c r="BM54" s="2">
        <f>COUNTIF(r_import!BM$2:BM$30,$E54)</f>
        <v>0</v>
      </c>
      <c r="BN54" s="2">
        <f>COUNTIF(r_import!BN$2:BN$30,$E54)</f>
        <v>0</v>
      </c>
      <c r="BO54" s="2">
        <f>COUNTIF(r_import!BO$2:BO$30,$E54)</f>
        <v>0</v>
      </c>
      <c r="BP54" s="2">
        <f>COUNTIF(r_import!BP$2:BP$30,$E54)</f>
        <v>0</v>
      </c>
      <c r="BQ54" s="2">
        <f>COUNTIF(r_import!BQ$2:BQ$30,$E54)</f>
        <v>0</v>
      </c>
      <c r="BR54" s="2">
        <f>COUNTIF(r_import!BR$2:BR$30,$E54)</f>
        <v>0</v>
      </c>
      <c r="BS54" s="2">
        <f>COUNTIF(r_import!BS$2:BS$30,$E54)</f>
        <v>0</v>
      </c>
      <c r="BT54" s="2">
        <f>COUNTIF(r_import!BT$2:BT$30,$E54)</f>
        <v>0</v>
      </c>
      <c r="BU54" s="2">
        <f>COUNTIF(r_import!BU$2:BU$30,$E54)</f>
        <v>0</v>
      </c>
      <c r="BV54" s="2">
        <f>COUNTIF(r_import!BV$2:BV$30,$E54)</f>
        <v>0</v>
      </c>
      <c r="BW54" s="2">
        <f>COUNTIF(r_import!BW$2:BW$30,$E54)</f>
        <v>0</v>
      </c>
      <c r="BX54" s="2">
        <f>COUNTIF(r_import!BX$2:BX$30,$E54)</f>
        <v>0</v>
      </c>
      <c r="BY54" s="2">
        <f>COUNTIF(r_import!BY$2:BY$30,$E54)</f>
        <v>0</v>
      </c>
      <c r="BZ54" s="2">
        <f>COUNTIF(r_import!BZ$2:BZ$30,$E54)</f>
        <v>0</v>
      </c>
      <c r="CA54" s="2">
        <f>COUNTIF(r_import!CA$2:CA$30,$E54)</f>
        <v>0</v>
      </c>
      <c r="CB54" s="2">
        <f>COUNTIF(r_import!CB$2:CB$30,$E54)</f>
        <v>0</v>
      </c>
      <c r="CC54" s="2">
        <f>COUNTIF(r_import!CC$2:CC$30,$E54)</f>
        <v>0</v>
      </c>
      <c r="CD54" s="2">
        <f>COUNTIF(r_import!CD$2:CD$30,$E54)</f>
        <v>0</v>
      </c>
      <c r="CE54" s="2">
        <f>COUNTIF(r_import!CE$2:CE$30,$E54)</f>
        <v>0</v>
      </c>
      <c r="CF54" s="106">
        <f>COUNTIF(r_import!CF$2:CF$30,$E54)</f>
        <v>0</v>
      </c>
      <c r="CG54" s="106">
        <f>COUNTIF(r_import!CG$2:CG$30,$E54)</f>
        <v>0</v>
      </c>
      <c r="CH54" s="106">
        <f>COUNTIF(r_import!CH$2:CH$30,$E54)</f>
        <v>0</v>
      </c>
      <c r="CI54" s="106">
        <f>COUNTIF(r_import!CI$2:CI$30,$E54)</f>
        <v>0</v>
      </c>
      <c r="CJ54" s="106">
        <f>COUNTIF(r_import!CJ$2:CJ$30,$E54)</f>
        <v>0</v>
      </c>
      <c r="CK54" s="106">
        <f>COUNTIF(r_import!CK$2:CK$30,$E54)</f>
        <v>0</v>
      </c>
      <c r="CL54" s="106">
        <f>COUNTIF(r_import!CL$2:CL$30,$E54)</f>
        <v>0</v>
      </c>
      <c r="CM54" s="106">
        <f>COUNTIF(r_import!CM$2:CM$30,$E54)</f>
        <v>0</v>
      </c>
      <c r="CN54" s="106">
        <f>COUNTIF(r_import!CN$2:CN$30,$E54)</f>
        <v>0</v>
      </c>
      <c r="CO54" s="106">
        <f>COUNTIF(r_import!CO$2:CO$30,$E54)</f>
        <v>0</v>
      </c>
      <c r="CP54" s="106">
        <f>COUNTIF(r_import!CP$2:CP$30,$E54)</f>
        <v>0</v>
      </c>
      <c r="CQ54" s="106">
        <f>COUNTIF(r_import!CQ$2:CQ$30,$E54)</f>
        <v>0</v>
      </c>
      <c r="CR54" s="106">
        <f>COUNTIF(r_import!CR$2:CR$30,$E54)</f>
        <v>0</v>
      </c>
      <c r="CS54" s="106">
        <f>COUNTIF(r_import!CS$2:CS$30,$E54)</f>
        <v>0</v>
      </c>
      <c r="CT54" s="106">
        <f>COUNTIF(r_import!CT$2:CT$30,$E54)</f>
        <v>0</v>
      </c>
      <c r="CU54" s="106">
        <f>COUNTIF(r_import!CU$2:CU$30,$E54)</f>
        <v>0</v>
      </c>
      <c r="CV54" s="106">
        <f>COUNTIF(r_import!CV$2:CV$30,$E54)</f>
        <v>0</v>
      </c>
      <c r="CW54" s="106">
        <f>COUNTIF(r_import!CW$2:CW$30,$E54)</f>
        <v>0</v>
      </c>
      <c r="CX54" s="106">
        <f>COUNTIF(r_import!CX$2:CX$30,$E54)</f>
        <v>0</v>
      </c>
      <c r="CY54" s="106">
        <f>COUNTIF(r_import!CY$2:CY$30,$E54)</f>
        <v>0</v>
      </c>
      <c r="CZ54" s="106">
        <f>COUNTIF(r_import!CZ$2:CZ$31,$E54)</f>
        <v>0</v>
      </c>
      <c r="DA54" s="106">
        <f>COUNTIF(r_import!DA$2:DA$31,$E54)</f>
        <v>0</v>
      </c>
      <c r="DB54" s="106">
        <f>COUNTIF(r_import!DB$2:DB$31,$E54)</f>
        <v>0</v>
      </c>
      <c r="DC54" s="106">
        <f>COUNTIF(r_import!DC$2:DC$31,$E54)</f>
        <v>0</v>
      </c>
      <c r="DD54" s="106">
        <f>COUNTIF(r_import!DD$2:DD$31,$E54)</f>
        <v>0</v>
      </c>
      <c r="DE54" s="106">
        <f>COUNTIF(r_import!DE$2:DE$31,$E54)</f>
        <v>0</v>
      </c>
      <c r="DF54" s="106">
        <f>COUNTIF(r_import!DF$2:DF$31,$E54)</f>
        <v>0</v>
      </c>
      <c r="DG54" s="106">
        <f>COUNTIF(r_import!DG$2:DG$31,$E54)</f>
        <v>0</v>
      </c>
      <c r="DH54" s="106">
        <f>COUNTIF(r_import!DH$2:DH$31,$E54)</f>
        <v>0</v>
      </c>
      <c r="DI54" s="106">
        <f>COUNTIF(r_import!DI$2:DI$31,$E54)</f>
        <v>0</v>
      </c>
      <c r="DJ54" s="106">
        <f>COUNTIF(r_import!DJ$2:DJ$31,$E54)</f>
        <v>0</v>
      </c>
      <c r="DK54" s="106">
        <f>COUNTIF(r_import!DK$2:DK$31,$E54)</f>
        <v>0</v>
      </c>
      <c r="DL54" s="106">
        <f>COUNTIF(r_import!DL$2:DL$31,$E54)</f>
        <v>0</v>
      </c>
      <c r="DM54" s="106">
        <f>COUNTIF(r_import!DM$2:DM$31,$E54)</f>
        <v>0</v>
      </c>
      <c r="DN54" s="106">
        <f>COUNTIF(r_import!DN$2:DN$31,$E54)</f>
        <v>0</v>
      </c>
      <c r="DO54" s="106">
        <f>COUNTIF(r_import!DO$2:DO$31,$E54)</f>
        <v>0</v>
      </c>
      <c r="DP54" s="106">
        <f>COUNTIF(r_import!DP$2:DP$31,$E54)</f>
        <v>0</v>
      </c>
      <c r="DQ54" s="106">
        <f>COUNTIF(r_import!DQ$2:DQ$31,$E54)</f>
        <v>0</v>
      </c>
      <c r="DR54" s="106">
        <f>COUNTIF(r_import!DR$2:DR$31,$E54)</f>
        <v>0</v>
      </c>
      <c r="DS54" s="106">
        <f>COUNTIF(r_import!DS$2:DS$31,$E54)</f>
        <v>0</v>
      </c>
      <c r="DT54" s="106">
        <f>COUNTIF(r_import!DT$2:DT$31,$E54)</f>
        <v>0</v>
      </c>
      <c r="DU54" s="106">
        <f>COUNTIF(r_import!DU$2:DU$31,$E54)</f>
        <v>0</v>
      </c>
      <c r="DV54" s="106">
        <f>COUNTIF(r_import!DV$2:DV$31,$E54)</f>
        <v>0</v>
      </c>
      <c r="DW54" s="106">
        <f>COUNTIF(r_import!DW$2:DW$31,$E54)</f>
        <v>0</v>
      </c>
      <c r="DX54" s="106">
        <f>COUNTIF(r_import!DX$2:DX$31,$E54)</f>
        <v>0</v>
      </c>
      <c r="DY54" s="106">
        <f>COUNTIF(r_import!DY$2:DY$31,$E54)</f>
        <v>0</v>
      </c>
      <c r="DZ54" s="106">
        <f>COUNTIF(r_import!DZ$2:DZ$31,$E54)</f>
        <v>0</v>
      </c>
      <c r="EA54" s="106">
        <f>COUNTIF(r_import!EA$2:EA$31,$E54)</f>
        <v>0</v>
      </c>
      <c r="EB54" s="106">
        <f>COUNTIF(r_import!EB$2:EB$31,$E54)</f>
        <v>0</v>
      </c>
      <c r="EC54" s="106">
        <f>COUNTIF(r_import!EC$2:EC$31,$E54)</f>
        <v>0</v>
      </c>
      <c r="ED54" s="106">
        <f>COUNTIF(r_import!ED$2:ED$31,$E54)</f>
        <v>0</v>
      </c>
      <c r="EE54" s="106">
        <f>COUNTIF(r_import!EE$2:EE$31,$E54)</f>
        <v>0</v>
      </c>
      <c r="EF54" s="106">
        <f>COUNTIF(r_import!EF$2:EF$31,$E54)</f>
        <v>0</v>
      </c>
      <c r="EG54" s="106">
        <f>COUNTIF(r_import!EG$2:EG$31,$E54)</f>
        <v>0</v>
      </c>
      <c r="EH54" s="106">
        <f>COUNTIF(r_import!EH$2:EH$31,$E54)</f>
        <v>0</v>
      </c>
      <c r="EI54" s="106">
        <f>COUNTIF(r_import!EI$2:EI$31,$E54)</f>
        <v>0</v>
      </c>
      <c r="EJ54" s="106">
        <f>COUNTIF(r_import!EJ$2:EJ$31,$E54)</f>
        <v>0</v>
      </c>
      <c r="EK54" s="106">
        <f>COUNTIF(r_import!EK$2:EK$31,$E54)</f>
        <v>0</v>
      </c>
      <c r="EL54" s="106">
        <f>COUNTIF(r_import!EL$2:EL$31,$E54)</f>
        <v>0</v>
      </c>
      <c r="EM54" s="106">
        <f>COUNTIF(r_import!EM$2:EM$31,$E54)</f>
        <v>0</v>
      </c>
      <c r="EN54" s="106">
        <f>COUNTIF(r_import!EN$2:EN$31,$E54)</f>
        <v>0</v>
      </c>
      <c r="EO54" s="106">
        <f>COUNTIF(r_import!EO$2:EO$31,$E54)</f>
        <v>0</v>
      </c>
      <c r="EP54" s="106">
        <f>COUNTIF(r_import!EP$2:EP$31,$E54)</f>
        <v>0</v>
      </c>
      <c r="EQ54" s="106">
        <f>COUNTIF(r_import!EQ$2:EQ$31,$E54)</f>
        <v>0</v>
      </c>
      <c r="ER54" s="106">
        <f>COUNTIF(r_import!ER$2:ER$31,$E54)</f>
        <v>0</v>
      </c>
      <c r="ES54" s="106">
        <f>COUNTIF(r_import!ES$2:ES$31,$E54)</f>
        <v>0</v>
      </c>
      <c r="ET54" s="106">
        <f>COUNTIF(r_import!ET$2:ET$31,$E54)</f>
        <v>0</v>
      </c>
      <c r="EU54" s="106">
        <f>COUNTIF(r_import!EU$2:EU$31,$E54)</f>
        <v>0</v>
      </c>
      <c r="EV54" s="106">
        <f>COUNTIF(r_import!EV$2:EV$31,$E54)</f>
        <v>0</v>
      </c>
      <c r="EW54" s="106">
        <f>COUNTIF(r_import!EW$2:EW$31,$E54)</f>
        <v>0</v>
      </c>
      <c r="EX54" s="106">
        <f>COUNTIF(r_import!EX$2:EX$31,$E54)</f>
        <v>0</v>
      </c>
      <c r="EY54" s="106">
        <f>COUNTIF(r_import!EY$2:EY$31,$E54)</f>
        <v>0</v>
      </c>
      <c r="EZ54" s="106">
        <f>COUNTIF(r_import!EZ$2:EZ$31,$E54)</f>
        <v>0</v>
      </c>
      <c r="FA54" s="106">
        <f>COUNTIF(r_import!FA$2:FA$31,$E54)</f>
        <v>0</v>
      </c>
      <c r="FB54" s="106">
        <f>COUNTIF(r_import!FB$2:FB$31,$E54)</f>
        <v>0</v>
      </c>
      <c r="FC54" s="106">
        <f>COUNTIF(r_import!FC$2:FC$31,$E54)</f>
        <v>0</v>
      </c>
      <c r="FD54" s="106">
        <f>COUNTIF(r_import!FD$2:FD$31,$E54)</f>
        <v>0</v>
      </c>
      <c r="FE54" s="106">
        <f>COUNTIF(r_import!FE$2:FE$31,$E54)</f>
        <v>0</v>
      </c>
      <c r="FF54" s="106">
        <f>COUNTIF(r_import!FF$2:FF$31,$E54)</f>
        <v>0</v>
      </c>
      <c r="FG54" s="106">
        <f>COUNTIF(r_import!FG$2:FG$31,$E54)</f>
        <v>0</v>
      </c>
      <c r="FH54" s="106">
        <f>COUNTIF(r_import!FH$2:FH$31,$E54)</f>
        <v>0</v>
      </c>
      <c r="FI54" s="106">
        <f>COUNTIF(r_import!FI$2:FI$31,$E54)</f>
        <v>0</v>
      </c>
      <c r="FJ54" s="106">
        <f>COUNTIF(r_import!FJ$2:FJ$31,$E54)</f>
        <v>0</v>
      </c>
      <c r="FK54" s="106">
        <f>COUNTIF(r_import!FK$2:FK$31,$E54)</f>
        <v>0</v>
      </c>
      <c r="FL54" s="106">
        <f>COUNTIF(r_import!FL$2:FL$31,$E54)</f>
        <v>0</v>
      </c>
      <c r="FM54" s="106">
        <f>COUNTIF(r_import!FM$2:FM$31,$E54)</f>
        <v>0</v>
      </c>
      <c r="FN54" s="106">
        <f>COUNTIF(r_import!FN$2:FN$31,$E54)</f>
        <v>0</v>
      </c>
      <c r="FO54" s="106">
        <f>COUNTIF(r_import!FO$2:FO$31,$E54)</f>
        <v>0</v>
      </c>
      <c r="FP54" s="106">
        <f>COUNTIF(r_import!FP$2:FP$31,$E54)</f>
        <v>0</v>
      </c>
      <c r="FQ54" s="106">
        <f>COUNTIF(r_import!FQ$2:FQ$31,$E54)</f>
        <v>0</v>
      </c>
      <c r="FR54" s="106">
        <f>COUNTIF(r_import!FR$2:FR$31,$E54)</f>
        <v>0</v>
      </c>
      <c r="FS54" s="106">
        <f>COUNTIF(r_import!FS$2:FS$31,$E54)</f>
        <v>0</v>
      </c>
    </row>
    <row r="55" spans="1:175" ht="15" customHeight="1" x14ac:dyDescent="0.2">
      <c r="A55" s="6"/>
      <c r="E55" s="90">
        <v>-0.01</v>
      </c>
      <c r="F55" s="2">
        <f>COUNTIF(r_import!F$2:F$30,$E55)</f>
        <v>0</v>
      </c>
      <c r="G55" s="2">
        <f>COUNTIF(r_import!G$2:G$30,$E55)</f>
        <v>0</v>
      </c>
      <c r="H55" s="2">
        <f>COUNTIF(r_import!H$2:H$30,$E55)</f>
        <v>0</v>
      </c>
      <c r="I55" s="2">
        <f>COUNTIF(r_import!I$2:I$30,$E55)</f>
        <v>0</v>
      </c>
      <c r="J55" s="2">
        <f>COUNTIF(r_import!J$2:J$30,$E55)</f>
        <v>0</v>
      </c>
      <c r="K55" s="2">
        <f>COUNTIF(r_import!K$2:K$30,$E55)</f>
        <v>0</v>
      </c>
      <c r="L55" s="2">
        <f>COUNTIF(r_import!L$2:L$30,$E55)</f>
        <v>0</v>
      </c>
      <c r="M55" s="2">
        <f>COUNTIF(r_import!M$2:M$30,$E55)</f>
        <v>0</v>
      </c>
      <c r="N55" s="2">
        <f>COUNTIF(r_import!N$2:N$30,$E55)</f>
        <v>0</v>
      </c>
      <c r="O55" s="2">
        <f>COUNTIF(r_import!O$2:O$30,$E55)</f>
        <v>0</v>
      </c>
      <c r="P55" s="2">
        <f>COUNTIF(r_import!P$2:P$30,$E55)</f>
        <v>0</v>
      </c>
      <c r="Q55" s="2">
        <f>COUNTIF(r_import!Q$2:Q$30,$E55)</f>
        <v>0</v>
      </c>
      <c r="R55" s="2">
        <f>COUNTIF(r_import!R$2:R$30,$E55)</f>
        <v>0</v>
      </c>
      <c r="S55" s="2">
        <f>COUNTIF(r_import!S$2:S$30,$E55)</f>
        <v>0</v>
      </c>
      <c r="T55" s="2">
        <f>COUNTIF(r_import!T$2:T$30,$E55)</f>
        <v>0</v>
      </c>
      <c r="U55" s="2">
        <f>COUNTIF(r_import!U$2:U$30,$E55)</f>
        <v>0</v>
      </c>
      <c r="V55" s="2">
        <f>COUNTIF(r_import!V$2:V$30,$E55)</f>
        <v>0</v>
      </c>
      <c r="W55" s="2">
        <f>COUNTIF(r_import!W$2:W$30,$E55)</f>
        <v>0</v>
      </c>
      <c r="X55" s="2">
        <f>COUNTIF(r_import!X$2:X$30,$E55)</f>
        <v>0</v>
      </c>
      <c r="Y55" s="2">
        <f>COUNTIF(r_import!Y$2:Y$30,$E55)</f>
        <v>0</v>
      </c>
      <c r="Z55" s="2">
        <f>COUNTIF(r_import!Z$2:Z$30,$E55)</f>
        <v>0</v>
      </c>
      <c r="AA55" s="2">
        <f>COUNTIF(r_import!AA$2:AA$30,$E55)</f>
        <v>0</v>
      </c>
      <c r="AB55" s="2">
        <f>COUNTIF(r_import!AB$2:AB$30,$E55)</f>
        <v>0</v>
      </c>
      <c r="AC55" s="2">
        <f>COUNTIF(r_import!AC$2:AC$30,$E55)</f>
        <v>0</v>
      </c>
      <c r="AD55" s="2">
        <f>COUNTIF(r_import!AD$2:AD$30,$E55)</f>
        <v>0</v>
      </c>
      <c r="AE55" s="2">
        <f>COUNTIF(r_import!AE$2:AE$30,$E55)</f>
        <v>0</v>
      </c>
      <c r="AF55" s="2">
        <f>COUNTIF(r_import!AF$2:AF$30,$E55)</f>
        <v>0</v>
      </c>
      <c r="AG55" s="2">
        <f>COUNTIF(r_import!AG$2:AG$30,$E55)</f>
        <v>0</v>
      </c>
      <c r="AH55" s="2">
        <f>COUNTIF(r_import!AH$2:AH$30,$E55)</f>
        <v>0</v>
      </c>
      <c r="AI55" s="2">
        <f>COUNTIF(r_import!AI$2:AI$30,$E55)</f>
        <v>0</v>
      </c>
      <c r="AJ55" s="2">
        <f>COUNTIF(r_import!AJ$2:AJ$30,$E55)</f>
        <v>0</v>
      </c>
      <c r="AK55" s="2">
        <f>COUNTIF(r_import!AK$2:AK$30,$E55)</f>
        <v>0</v>
      </c>
      <c r="AL55" s="2">
        <f>COUNTIF(r_import!AL$2:AL$30,$E55)</f>
        <v>0</v>
      </c>
      <c r="AM55" s="2">
        <f>COUNTIF(r_import!AM$2:AM$30,$E55)</f>
        <v>0</v>
      </c>
      <c r="AN55" s="2">
        <f>COUNTIF(r_import!AN$2:AN$30,$E55)</f>
        <v>0</v>
      </c>
      <c r="AO55" s="2">
        <f>COUNTIF(r_import!AO$2:AO$30,$E55)</f>
        <v>0</v>
      </c>
      <c r="AP55" s="2">
        <f>COUNTIF(r_import!AP$2:AP$30,$E55)</f>
        <v>0</v>
      </c>
      <c r="AQ55" s="2">
        <f>COUNTIF(r_import!AQ$2:AQ$30,$E55)</f>
        <v>0</v>
      </c>
      <c r="AR55" s="2">
        <f>COUNTIF(r_import!AR$2:AR$30,$E55)</f>
        <v>2</v>
      </c>
      <c r="AS55" s="2">
        <f>COUNTIF(r_import!AS$2:AS$30,$E55)</f>
        <v>0</v>
      </c>
      <c r="AT55" s="2">
        <f>COUNTIF(r_import!AT$2:AT$30,$E55)</f>
        <v>3</v>
      </c>
      <c r="AU55" s="2">
        <f>COUNTIF(r_import!AU$2:AU$30,$E55)</f>
        <v>2</v>
      </c>
      <c r="AV55" s="2">
        <f>COUNTIF(r_import!AV$2:AV$30,$E55)</f>
        <v>0</v>
      </c>
      <c r="AW55" s="2">
        <f>COUNTIF(r_import!AW$2:AW$30,$E55)</f>
        <v>0</v>
      </c>
      <c r="AX55" s="2">
        <f>COUNTIF(r_import!AX$2:AX$30,$E55)</f>
        <v>0</v>
      </c>
      <c r="AY55" s="2">
        <f>COUNTIF(r_import!AY$2:AY$30,$E55)</f>
        <v>0</v>
      </c>
      <c r="AZ55" s="2">
        <f>COUNTIF(r_import!AZ$2:AZ$30,$E55)</f>
        <v>0</v>
      </c>
      <c r="BA55" s="2">
        <f>COUNTIF(r_import!BA$2:BA$30,$E55)</f>
        <v>4</v>
      </c>
      <c r="BB55" s="2">
        <f>COUNTIF(r_import!BB$2:BB$30,$E55)</f>
        <v>0</v>
      </c>
      <c r="BC55" s="2">
        <f>COUNTIF(r_import!BC$2:BC$30,$E55)</f>
        <v>0</v>
      </c>
      <c r="BD55" s="2">
        <f>COUNTIF(r_import!BD$2:BD$30,$E55)</f>
        <v>1</v>
      </c>
      <c r="BE55" s="2">
        <f>COUNTIF(r_import!BE$2:BE$30,$E55)</f>
        <v>0</v>
      </c>
      <c r="BF55" s="2">
        <f>COUNTIF(r_import!BF$2:BF$30,$E55)</f>
        <v>0</v>
      </c>
      <c r="BG55" s="2">
        <f>COUNTIF(r_import!BG$2:BG$30,$E55)</f>
        <v>0</v>
      </c>
      <c r="BH55" s="2">
        <f>COUNTIF(r_import!BH$2:BH$30,$E55)</f>
        <v>0</v>
      </c>
      <c r="BI55" s="2">
        <f>COUNTIF(r_import!BI$2:BI$30,$E55)</f>
        <v>0</v>
      </c>
      <c r="BJ55" s="2">
        <f>COUNTIF(r_import!BJ$2:BJ$30,$E55)</f>
        <v>0</v>
      </c>
      <c r="BK55" s="2">
        <f>COUNTIF(r_import!BK$2:BK$30,$E55)</f>
        <v>0</v>
      </c>
      <c r="BL55" s="2">
        <f>COUNTIF(r_import!BL$2:BL$30,$E55)</f>
        <v>0</v>
      </c>
      <c r="BM55" s="2">
        <f>COUNTIF(r_import!BM$2:BM$30,$E55)</f>
        <v>0</v>
      </c>
      <c r="BN55" s="2">
        <f>COUNTIF(r_import!BN$2:BN$30,$E55)</f>
        <v>0</v>
      </c>
      <c r="BO55" s="2">
        <f>COUNTIF(r_import!BO$2:BO$30,$E55)</f>
        <v>0</v>
      </c>
      <c r="BP55" s="2">
        <f>COUNTIF(r_import!BP$2:BP$30,$E55)</f>
        <v>0</v>
      </c>
      <c r="BQ55" s="2">
        <f>COUNTIF(r_import!BQ$2:BQ$30,$E55)</f>
        <v>0</v>
      </c>
      <c r="BR55" s="2">
        <f>COUNTIF(r_import!BR$2:BR$30,$E55)</f>
        <v>0</v>
      </c>
      <c r="BS55" s="2">
        <f>COUNTIF(r_import!BS$2:BS$30,$E55)</f>
        <v>0</v>
      </c>
      <c r="BT55" s="2">
        <f>COUNTIF(r_import!BT$2:BT$30,$E55)</f>
        <v>0</v>
      </c>
      <c r="BU55" s="2">
        <f>COUNTIF(r_import!BU$2:BU$30,$E55)</f>
        <v>0</v>
      </c>
      <c r="BV55" s="2">
        <f>COUNTIF(r_import!BV$2:BV$30,$E55)</f>
        <v>0</v>
      </c>
      <c r="BW55" s="2">
        <f>COUNTIF(r_import!BW$2:BW$30,$E55)</f>
        <v>0</v>
      </c>
      <c r="BX55" s="2">
        <f>COUNTIF(r_import!BX$2:BX$30,$E55)</f>
        <v>0</v>
      </c>
      <c r="BY55" s="2">
        <f>COUNTIF(r_import!BY$2:BY$30,$E55)</f>
        <v>0</v>
      </c>
      <c r="BZ55" s="2">
        <f>COUNTIF(r_import!BZ$2:BZ$30,$E55)</f>
        <v>0</v>
      </c>
      <c r="CA55" s="2">
        <f>COUNTIF(r_import!CA$2:CA$30,$E55)</f>
        <v>0</v>
      </c>
      <c r="CB55" s="2">
        <f>COUNTIF(r_import!CB$2:CB$30,$E55)</f>
        <v>0</v>
      </c>
      <c r="CC55" s="2">
        <f>COUNTIF(r_import!CC$2:CC$30,$E55)</f>
        <v>0</v>
      </c>
      <c r="CD55" s="2">
        <f>COUNTIF(r_import!CD$2:CD$30,$E55)</f>
        <v>0</v>
      </c>
      <c r="CE55" s="2">
        <f>COUNTIF(r_import!CE$2:CE$30,$E55)</f>
        <v>0</v>
      </c>
      <c r="CF55" s="106">
        <f>COUNTIF(r_import!CF$2:CF$30,$E55)</f>
        <v>0</v>
      </c>
      <c r="CG55" s="106">
        <f>COUNTIF(r_import!CG$2:CG$30,$E55)</f>
        <v>0</v>
      </c>
      <c r="CH55" s="106">
        <f>COUNTIF(r_import!CH$2:CH$30,$E55)</f>
        <v>0</v>
      </c>
      <c r="CI55" s="106">
        <f>COUNTIF(r_import!CI$2:CI$30,$E55)</f>
        <v>0</v>
      </c>
      <c r="CJ55" s="106">
        <f>COUNTIF(r_import!CJ$2:CJ$30,$E55)</f>
        <v>0</v>
      </c>
      <c r="CK55" s="106">
        <f>COUNTIF(r_import!CK$2:CK$30,$E55)</f>
        <v>0</v>
      </c>
      <c r="CL55" s="106">
        <f>COUNTIF(r_import!CL$2:CL$30,$E55)</f>
        <v>0</v>
      </c>
      <c r="CM55" s="106">
        <f>COUNTIF(r_import!CM$2:CM$30,$E55)</f>
        <v>0</v>
      </c>
      <c r="CN55" s="106">
        <f>COUNTIF(r_import!CN$2:CN$30,$E55)</f>
        <v>0</v>
      </c>
      <c r="CO55" s="106">
        <f>COUNTIF(r_import!CO$2:CO$30,$E55)</f>
        <v>0</v>
      </c>
      <c r="CP55" s="106">
        <f>COUNTIF(r_import!CP$2:CP$30,$E55)</f>
        <v>0</v>
      </c>
      <c r="CQ55" s="106">
        <f>COUNTIF(r_import!CQ$2:CQ$30,$E55)</f>
        <v>0</v>
      </c>
      <c r="CR55" s="106">
        <f>COUNTIF(r_import!CR$2:CR$30,$E55)</f>
        <v>0</v>
      </c>
      <c r="CS55" s="106">
        <f>COUNTIF(r_import!CS$2:CS$30,$E55)</f>
        <v>0</v>
      </c>
      <c r="CT55" s="106">
        <f>COUNTIF(r_import!CT$2:CT$30,$E55)</f>
        <v>0</v>
      </c>
      <c r="CU55" s="106">
        <f>COUNTIF(r_import!CU$2:CU$30,$E55)</f>
        <v>0</v>
      </c>
      <c r="CV55" s="106">
        <f>COUNTIF(r_import!CV$2:CV$30,$E55)</f>
        <v>0</v>
      </c>
      <c r="CW55" s="106">
        <f>COUNTIF(r_import!CW$2:CW$30,$E55)</f>
        <v>0</v>
      </c>
      <c r="CX55" s="106">
        <f>COUNTIF(r_import!CX$2:CX$30,$E55)</f>
        <v>0</v>
      </c>
      <c r="CY55" s="106">
        <f>COUNTIF(r_import!CY$2:CY$30,$E55)</f>
        <v>0</v>
      </c>
      <c r="CZ55" s="106">
        <f>COUNTIF(r_import!CZ$2:CZ$31,$E55)</f>
        <v>0</v>
      </c>
      <c r="DA55" s="106">
        <f>COUNTIF(r_import!DA$2:DA$31,$E55)</f>
        <v>0</v>
      </c>
      <c r="DB55" s="106">
        <f>COUNTIF(r_import!DB$2:DB$31,$E55)</f>
        <v>0</v>
      </c>
      <c r="DC55" s="106">
        <f>COUNTIF(r_import!DC$2:DC$31,$E55)</f>
        <v>0</v>
      </c>
      <c r="DD55" s="106">
        <f>COUNTIF(r_import!DD$2:DD$31,$E55)</f>
        <v>0</v>
      </c>
      <c r="DE55" s="106">
        <f>COUNTIF(r_import!DE$2:DE$31,$E55)</f>
        <v>0</v>
      </c>
      <c r="DF55" s="106">
        <f>COUNTIF(r_import!DF$2:DF$31,$E55)</f>
        <v>0</v>
      </c>
      <c r="DG55" s="106">
        <f>COUNTIF(r_import!DG$2:DG$31,$E55)</f>
        <v>0</v>
      </c>
      <c r="DH55" s="106">
        <f>COUNTIF(r_import!DH$2:DH$31,$E55)</f>
        <v>0</v>
      </c>
      <c r="DI55" s="106">
        <f>COUNTIF(r_import!DI$2:DI$31,$E55)</f>
        <v>0</v>
      </c>
      <c r="DJ55" s="106">
        <f>COUNTIF(r_import!DJ$2:DJ$31,$E55)</f>
        <v>0</v>
      </c>
      <c r="DK55" s="106">
        <f>COUNTIF(r_import!DK$2:DK$31,$E55)</f>
        <v>0</v>
      </c>
      <c r="DL55" s="106">
        <f>COUNTIF(r_import!DL$2:DL$31,$E55)</f>
        <v>0</v>
      </c>
      <c r="DM55" s="106">
        <f>COUNTIF(r_import!DM$2:DM$31,$E55)</f>
        <v>0</v>
      </c>
      <c r="DN55" s="106">
        <f>COUNTIF(r_import!DN$2:DN$31,$E55)</f>
        <v>0</v>
      </c>
      <c r="DO55" s="106">
        <f>COUNTIF(r_import!DO$2:DO$31,$E55)</f>
        <v>0</v>
      </c>
      <c r="DP55" s="106">
        <f>COUNTIF(r_import!DP$2:DP$31,$E55)</f>
        <v>0</v>
      </c>
      <c r="DQ55" s="106">
        <f>COUNTIF(r_import!DQ$2:DQ$31,$E55)</f>
        <v>0</v>
      </c>
      <c r="DR55" s="106">
        <f>COUNTIF(r_import!DR$2:DR$31,$E55)</f>
        <v>0</v>
      </c>
      <c r="DS55" s="106">
        <f>COUNTIF(r_import!DS$2:DS$31,$E55)</f>
        <v>0</v>
      </c>
      <c r="DT55" s="106">
        <f>COUNTIF(r_import!DT$2:DT$31,$E55)</f>
        <v>0</v>
      </c>
      <c r="DU55" s="106">
        <f>COUNTIF(r_import!DU$2:DU$31,$E55)</f>
        <v>0</v>
      </c>
      <c r="DV55" s="106">
        <f>COUNTIF(r_import!DV$2:DV$31,$E55)</f>
        <v>0</v>
      </c>
      <c r="DW55" s="106">
        <f>COUNTIF(r_import!DW$2:DW$31,$E55)</f>
        <v>0</v>
      </c>
      <c r="DX55" s="106">
        <f>COUNTIF(r_import!DX$2:DX$31,$E55)</f>
        <v>0</v>
      </c>
      <c r="DY55" s="106">
        <f>COUNTIF(r_import!DY$2:DY$31,$E55)</f>
        <v>0</v>
      </c>
      <c r="DZ55" s="106">
        <f>COUNTIF(r_import!DZ$2:DZ$31,$E55)</f>
        <v>0</v>
      </c>
      <c r="EA55" s="106">
        <f>COUNTIF(r_import!EA$2:EA$31,$E55)</f>
        <v>0</v>
      </c>
      <c r="EB55" s="106">
        <f>COUNTIF(r_import!EB$2:EB$31,$E55)</f>
        <v>0</v>
      </c>
      <c r="EC55" s="106">
        <f>COUNTIF(r_import!EC$2:EC$31,$E55)</f>
        <v>0</v>
      </c>
      <c r="ED55" s="106">
        <f>COUNTIF(r_import!ED$2:ED$31,$E55)</f>
        <v>0</v>
      </c>
      <c r="EE55" s="106">
        <f>COUNTIF(r_import!EE$2:EE$31,$E55)</f>
        <v>0</v>
      </c>
      <c r="EF55" s="106">
        <f>COUNTIF(r_import!EF$2:EF$31,$E55)</f>
        <v>0</v>
      </c>
      <c r="EG55" s="106">
        <f>COUNTIF(r_import!EG$2:EG$31,$E55)</f>
        <v>0</v>
      </c>
      <c r="EH55" s="106">
        <f>COUNTIF(r_import!EH$2:EH$31,$E55)</f>
        <v>0</v>
      </c>
      <c r="EI55" s="106">
        <f>COUNTIF(r_import!EI$2:EI$31,$E55)</f>
        <v>0</v>
      </c>
      <c r="EJ55" s="106">
        <f>COUNTIF(r_import!EJ$2:EJ$31,$E55)</f>
        <v>0</v>
      </c>
      <c r="EK55" s="106">
        <f>COUNTIF(r_import!EK$2:EK$31,$E55)</f>
        <v>0</v>
      </c>
      <c r="EL55" s="106">
        <f>COUNTIF(r_import!EL$2:EL$31,$E55)</f>
        <v>0</v>
      </c>
      <c r="EM55" s="106">
        <f>COUNTIF(r_import!EM$2:EM$31,$E55)</f>
        <v>0</v>
      </c>
      <c r="EN55" s="106">
        <f>COUNTIF(r_import!EN$2:EN$31,$E55)</f>
        <v>0</v>
      </c>
      <c r="EO55" s="106">
        <f>COUNTIF(r_import!EO$2:EO$31,$E55)</f>
        <v>0</v>
      </c>
      <c r="EP55" s="106">
        <f>COUNTIF(r_import!EP$2:EP$31,$E55)</f>
        <v>0</v>
      </c>
      <c r="EQ55" s="106">
        <f>COUNTIF(r_import!EQ$2:EQ$31,$E55)</f>
        <v>0</v>
      </c>
      <c r="ER55" s="106">
        <f>COUNTIF(r_import!ER$2:ER$31,$E55)</f>
        <v>0</v>
      </c>
      <c r="ES55" s="106">
        <f>COUNTIF(r_import!ES$2:ES$31,$E55)</f>
        <v>0</v>
      </c>
      <c r="ET55" s="106">
        <f>COUNTIF(r_import!ET$2:ET$31,$E55)</f>
        <v>0</v>
      </c>
      <c r="EU55" s="106">
        <f>COUNTIF(r_import!EU$2:EU$31,$E55)</f>
        <v>0</v>
      </c>
      <c r="EV55" s="106">
        <f>COUNTIF(r_import!EV$2:EV$31,$E55)</f>
        <v>0</v>
      </c>
      <c r="EW55" s="106">
        <f>COUNTIF(r_import!EW$2:EW$31,$E55)</f>
        <v>0</v>
      </c>
      <c r="EX55" s="106">
        <f>COUNTIF(r_import!EX$2:EX$31,$E55)</f>
        <v>0</v>
      </c>
      <c r="EY55" s="106">
        <f>COUNTIF(r_import!EY$2:EY$31,$E55)</f>
        <v>0</v>
      </c>
      <c r="EZ55" s="106">
        <f>COUNTIF(r_import!EZ$2:EZ$31,$E55)</f>
        <v>0</v>
      </c>
      <c r="FA55" s="106">
        <f>COUNTIF(r_import!FA$2:FA$31,$E55)</f>
        <v>0</v>
      </c>
      <c r="FB55" s="106">
        <f>COUNTIF(r_import!FB$2:FB$31,$E55)</f>
        <v>0</v>
      </c>
      <c r="FC55" s="106">
        <f>COUNTIF(r_import!FC$2:FC$31,$E55)</f>
        <v>0</v>
      </c>
      <c r="FD55" s="106">
        <f>COUNTIF(r_import!FD$2:FD$31,$E55)</f>
        <v>0</v>
      </c>
      <c r="FE55" s="106">
        <f>COUNTIF(r_import!FE$2:FE$31,$E55)</f>
        <v>0</v>
      </c>
      <c r="FF55" s="106">
        <f>COUNTIF(r_import!FF$2:FF$31,$E55)</f>
        <v>0</v>
      </c>
      <c r="FG55" s="106">
        <f>COUNTIF(r_import!FG$2:FG$31,$E55)</f>
        <v>0</v>
      </c>
      <c r="FH55" s="106">
        <f>COUNTIF(r_import!FH$2:FH$31,$E55)</f>
        <v>0</v>
      </c>
      <c r="FI55" s="106">
        <f>COUNTIF(r_import!FI$2:FI$31,$E55)</f>
        <v>0</v>
      </c>
      <c r="FJ55" s="106">
        <f>COUNTIF(r_import!FJ$2:FJ$31,$E55)</f>
        <v>0</v>
      </c>
      <c r="FK55" s="106">
        <f>COUNTIF(r_import!FK$2:FK$31,$E55)</f>
        <v>0</v>
      </c>
      <c r="FL55" s="106">
        <f>COUNTIF(r_import!FL$2:FL$31,$E55)</f>
        <v>0</v>
      </c>
      <c r="FM55" s="106">
        <f>COUNTIF(r_import!FM$2:FM$31,$E55)</f>
        <v>0</v>
      </c>
      <c r="FN55" s="106">
        <f>COUNTIF(r_import!FN$2:FN$31,$E55)</f>
        <v>0</v>
      </c>
      <c r="FO55" s="106">
        <f>COUNTIF(r_import!FO$2:FO$31,$E55)</f>
        <v>0</v>
      </c>
      <c r="FP55" s="106">
        <f>COUNTIF(r_import!FP$2:FP$31,$E55)</f>
        <v>0</v>
      </c>
      <c r="FQ55" s="106">
        <f>COUNTIF(r_import!FQ$2:FQ$31,$E55)</f>
        <v>0</v>
      </c>
      <c r="FR55" s="106">
        <f>COUNTIF(r_import!FR$2:FR$31,$E55)</f>
        <v>0</v>
      </c>
      <c r="FS55" s="106">
        <f>COUNTIF(r_import!FS$2:FS$31,$E55)</f>
        <v>0</v>
      </c>
    </row>
    <row r="837" spans="195:198" x14ac:dyDescent="0.2">
      <c r="GN837" s="47"/>
    </row>
    <row r="838" spans="195:198" x14ac:dyDescent="0.2">
      <c r="GM838" s="2"/>
      <c r="GN838" s="57"/>
      <c r="GO838" s="57"/>
      <c r="GP838" s="57"/>
    </row>
    <row r="839" spans="195:198" x14ac:dyDescent="0.2">
      <c r="GM839" s="2"/>
      <c r="GN839" s="57"/>
      <c r="GO839" s="57"/>
      <c r="GP839" s="57"/>
    </row>
    <row r="840" spans="195:198" x14ac:dyDescent="0.2">
      <c r="GM840" s="2"/>
      <c r="GN840" s="57"/>
      <c r="GO840" s="57"/>
      <c r="GP840" s="57"/>
    </row>
    <row r="841" spans="195:198" x14ac:dyDescent="0.2">
      <c r="GM841" s="2"/>
      <c r="GN841" s="57"/>
      <c r="GO841" s="57"/>
      <c r="GP841" s="57"/>
    </row>
    <row r="842" spans="195:198" x14ac:dyDescent="0.2">
      <c r="GM842" s="2"/>
      <c r="GN842" s="57"/>
      <c r="GO842" s="57"/>
      <c r="GP842" s="57"/>
    </row>
    <row r="843" spans="195:198" x14ac:dyDescent="0.2">
      <c r="GM843" s="2"/>
      <c r="GN843" s="57"/>
      <c r="GO843" s="57"/>
      <c r="GP843" s="57"/>
    </row>
    <row r="844" spans="195:198" x14ac:dyDescent="0.2">
      <c r="GM844" s="2"/>
      <c r="GN844" s="57"/>
      <c r="GO844" s="57"/>
      <c r="GP844" s="57"/>
    </row>
    <row r="845" spans="195:198" x14ac:dyDescent="0.2">
      <c r="GM845" s="2"/>
      <c r="GN845" s="57"/>
      <c r="GO845" s="57"/>
      <c r="GP845" s="57"/>
    </row>
    <row r="846" spans="195:198" x14ac:dyDescent="0.2">
      <c r="GM846" s="2"/>
      <c r="GN846" s="57"/>
      <c r="GO846" s="57"/>
      <c r="GP846" s="57"/>
    </row>
    <row r="847" spans="195:198" x14ac:dyDescent="0.2">
      <c r="GM847" s="2"/>
      <c r="GN847" s="58"/>
      <c r="GO847" s="58"/>
      <c r="GP847" s="58"/>
    </row>
    <row r="848" spans="195:198" x14ac:dyDescent="0.2">
      <c r="GM848" s="2"/>
      <c r="GN848" s="58"/>
      <c r="GO848" s="58"/>
      <c r="GP848" s="58"/>
    </row>
    <row r="849" spans="195:198" x14ac:dyDescent="0.2">
      <c r="GM849" s="2"/>
      <c r="GN849" s="58"/>
      <c r="GO849" s="58"/>
      <c r="GP849" s="58"/>
    </row>
    <row r="850" spans="195:198" x14ac:dyDescent="0.2">
      <c r="GM850" s="2"/>
      <c r="GN850" s="58"/>
      <c r="GO850" s="58"/>
      <c r="GP850" s="58"/>
    </row>
    <row r="851" spans="195:198" x14ac:dyDescent="0.2">
      <c r="GM851" s="2"/>
      <c r="GN851" s="58"/>
      <c r="GO851" s="58"/>
      <c r="GP851" s="58"/>
    </row>
    <row r="852" spans="195:198" x14ac:dyDescent="0.2">
      <c r="GM852" s="2"/>
      <c r="GN852" s="58"/>
      <c r="GO852" s="58"/>
      <c r="GP852" s="58"/>
    </row>
    <row r="853" spans="195:198" x14ac:dyDescent="0.2">
      <c r="GM853" s="2"/>
      <c r="GN853" s="58"/>
      <c r="GO853" s="58"/>
      <c r="GP853" s="58"/>
    </row>
  </sheetData>
  <mergeCells count="2">
    <mergeCell ref="B42:C42"/>
    <mergeCell ref="B44:C44"/>
  </mergeCells>
  <phoneticPr fontId="10" type="noConversion"/>
  <conditionalFormatting sqref="A44 A42">
    <cfRule type="cellIs" dxfId="2564" priority="1182" stopIfTrue="1" operator="equal">
      <formula>"n/a"</formula>
    </cfRule>
    <cfRule type="cellIs" dxfId="2563" priority="1183" stopIfTrue="1" operator="equal">
      <formula>0</formula>
    </cfRule>
    <cfRule type="cellIs" dxfId="2562" priority="1184" stopIfTrue="1" operator="lessThan">
      <formula>0</formula>
    </cfRule>
  </conditionalFormatting>
  <conditionalFormatting sqref="F44:CS55">
    <cfRule type="dataBar" priority="1155">
      <dataBar>
        <cfvo type="min"/>
        <cfvo type="max"/>
        <color rgb="FF638EC6"/>
      </dataBar>
    </cfRule>
  </conditionalFormatting>
  <conditionalFormatting sqref="CT44:CT55">
    <cfRule type="dataBar" priority="1021">
      <dataBar>
        <cfvo type="min"/>
        <cfvo type="max"/>
        <color rgb="FF638EC6"/>
      </dataBar>
    </cfRule>
  </conditionalFormatting>
  <conditionalFormatting sqref="CU44:CU55">
    <cfRule type="dataBar" priority="987">
      <dataBar>
        <cfvo type="min"/>
        <cfvo type="max"/>
        <color rgb="FF638EC6"/>
      </dataBar>
    </cfRule>
  </conditionalFormatting>
  <conditionalFormatting sqref="CV44:DO55">
    <cfRule type="dataBar" priority="1185">
      <dataBar>
        <cfvo type="min"/>
        <cfvo type="max"/>
        <color rgb="FF638EC6"/>
      </dataBar>
    </cfRule>
  </conditionalFormatting>
  <conditionalFormatting sqref="DP44:EL55">
    <cfRule type="dataBar" priority="751">
      <dataBar>
        <cfvo type="min"/>
        <cfvo type="max"/>
        <color rgb="FF638EC6"/>
      </dataBar>
    </cfRule>
  </conditionalFormatting>
  <conditionalFormatting sqref="EM44:ER55">
    <cfRule type="dataBar" priority="554">
      <dataBar>
        <cfvo type="min"/>
        <cfvo type="max"/>
        <color rgb="FF638EC6"/>
      </dataBar>
    </cfRule>
  </conditionalFormatting>
  <conditionalFormatting sqref="ES44:ES55">
    <cfRule type="dataBar" priority="514">
      <dataBar>
        <cfvo type="min"/>
        <cfvo type="max"/>
        <color rgb="FF638EC6"/>
      </dataBar>
    </cfRule>
  </conditionalFormatting>
  <conditionalFormatting sqref="ET44:ET55">
    <cfRule type="dataBar" priority="480">
      <dataBar>
        <cfvo type="min"/>
        <cfvo type="max"/>
        <color rgb="FF638EC6"/>
      </dataBar>
    </cfRule>
  </conditionalFormatting>
  <conditionalFormatting sqref="EU44:EU55">
    <cfRule type="dataBar" priority="446">
      <dataBar>
        <cfvo type="min"/>
        <cfvo type="max"/>
        <color rgb="FF638EC6"/>
      </dataBar>
    </cfRule>
  </conditionalFormatting>
  <conditionalFormatting sqref="EV44:EV55">
    <cfRule type="dataBar" priority="412">
      <dataBar>
        <cfvo type="min"/>
        <cfvo type="max"/>
        <color rgb="FF638EC6"/>
      </dataBar>
    </cfRule>
  </conditionalFormatting>
  <conditionalFormatting sqref="EW44:EW55">
    <cfRule type="dataBar" priority="378">
      <dataBar>
        <cfvo type="min"/>
        <cfvo type="max"/>
        <color rgb="FF638EC6"/>
      </dataBar>
    </cfRule>
  </conditionalFormatting>
  <conditionalFormatting sqref="EX44:EX55">
    <cfRule type="dataBar" priority="350">
      <dataBar>
        <cfvo type="min"/>
        <cfvo type="max"/>
        <color rgb="FF638EC6"/>
      </dataBar>
    </cfRule>
  </conditionalFormatting>
  <conditionalFormatting sqref="EY44:EY55">
    <cfRule type="dataBar" priority="319">
      <dataBar>
        <cfvo type="min"/>
        <cfvo type="max"/>
        <color rgb="FF638EC6"/>
      </dataBar>
    </cfRule>
  </conditionalFormatting>
  <conditionalFormatting sqref="EZ44:EZ55">
    <cfRule type="dataBar" priority="291">
      <dataBar>
        <cfvo type="min"/>
        <cfvo type="max"/>
        <color rgb="FF638EC6"/>
      </dataBar>
    </cfRule>
  </conditionalFormatting>
  <conditionalFormatting sqref="FA44:FA55">
    <cfRule type="dataBar" priority="263">
      <dataBar>
        <cfvo type="min"/>
        <cfvo type="max"/>
        <color rgb="FF638EC6"/>
      </dataBar>
    </cfRule>
  </conditionalFormatting>
  <conditionalFormatting sqref="FB44:FB55">
    <cfRule type="dataBar" priority="235">
      <dataBar>
        <cfvo type="min"/>
        <cfvo type="max"/>
        <color rgb="FF638EC6"/>
      </dataBar>
    </cfRule>
  </conditionalFormatting>
  <conditionalFormatting sqref="FC44:FC55">
    <cfRule type="dataBar" priority="207">
      <dataBar>
        <cfvo type="min"/>
        <cfvo type="max"/>
        <color rgb="FF638EC6"/>
      </dataBar>
    </cfRule>
  </conditionalFormatting>
  <conditionalFormatting sqref="FD44:FD55">
    <cfRule type="dataBar" priority="173">
      <dataBar>
        <cfvo type="min"/>
        <cfvo type="max"/>
        <color rgb="FF638EC6"/>
      </dataBar>
    </cfRule>
  </conditionalFormatting>
  <conditionalFormatting sqref="FE44:FE55">
    <cfRule type="dataBar" priority="145">
      <dataBar>
        <cfvo type="min"/>
        <cfvo type="max"/>
        <color rgb="FF638EC6"/>
      </dataBar>
    </cfRule>
  </conditionalFormatting>
  <conditionalFormatting sqref="FF44:FF55">
    <cfRule type="dataBar" priority="111">
      <dataBar>
        <cfvo type="min"/>
        <cfvo type="max"/>
        <color rgb="FF638EC6"/>
      </dataBar>
    </cfRule>
  </conditionalFormatting>
  <conditionalFormatting sqref="FG44:FG55">
    <cfRule type="dataBar" priority="74">
      <dataBar>
        <cfvo type="min"/>
        <cfvo type="max"/>
        <color rgb="FF638EC6"/>
      </dataBar>
    </cfRule>
  </conditionalFormatting>
  <conditionalFormatting sqref="FH44:FS55">
    <cfRule type="dataBar" priority="46">
      <dataBar>
        <cfvo type="min"/>
        <cfvo type="max"/>
        <color rgb="FF638EC6"/>
      </dataBar>
    </cfRule>
  </conditionalFormatting>
  <pageMargins left="0.75" right="0.75" top="1" bottom="1" header="0.5" footer="0.5"/>
  <pageSetup paperSize="9" scale="68" orientation="landscape" r:id="rId1"/>
  <headerFooter alignWithMargins="0"/>
  <ignoredErrors>
    <ignoredError sqref="DO38:DP38" formula="1"/>
  </ignoredError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zoomScale="120" zoomScaleNormal="120" workbookViewId="0">
      <selection activeCell="F15" sqref="F15"/>
    </sheetView>
  </sheetViews>
  <sheetFormatPr defaultRowHeight="12.75" x14ac:dyDescent="0.2"/>
  <cols>
    <col min="1" max="1" width="44.5703125" customWidth="1"/>
    <col min="2" max="2" width="20.140625" customWidth="1"/>
    <col min="3" max="3" width="15.42578125" customWidth="1"/>
    <col min="4" max="4" width="16.85546875" customWidth="1"/>
    <col min="5" max="5" width="16.42578125" customWidth="1"/>
    <col min="6" max="6" width="10.85546875" customWidth="1"/>
    <col min="7" max="11" width="10.5703125" customWidth="1"/>
    <col min="12" max="17" width="10.5703125" bestFit="1" customWidth="1"/>
  </cols>
  <sheetData>
    <row r="1" spans="1:17" ht="47.25" x14ac:dyDescent="0.25">
      <c r="A1" s="5" t="s">
        <v>54</v>
      </c>
    </row>
    <row r="2" spans="1:17" ht="15.75" customHeight="1" x14ac:dyDescent="0.25">
      <c r="A2" s="145"/>
      <c r="B2" s="14" t="s">
        <v>13</v>
      </c>
      <c r="C2" s="18" t="s">
        <v>15</v>
      </c>
      <c r="D2" s="12" t="s">
        <v>15</v>
      </c>
      <c r="E2" s="27" t="s">
        <v>18</v>
      </c>
    </row>
    <row r="3" spans="1:17" ht="15.75" x14ac:dyDescent="0.25">
      <c r="A3" s="145"/>
      <c r="B3" s="15" t="s">
        <v>14</v>
      </c>
      <c r="C3" s="19" t="s">
        <v>16</v>
      </c>
      <c r="D3" s="11" t="s">
        <v>17</v>
      </c>
      <c r="E3" s="17" t="s">
        <v>19</v>
      </c>
    </row>
    <row r="4" spans="1:17" ht="15.75" x14ac:dyDescent="0.25">
      <c r="A4" s="146"/>
      <c r="B4" s="89" t="s">
        <v>39</v>
      </c>
      <c r="C4" s="19" t="s">
        <v>40</v>
      </c>
      <c r="D4" s="11" t="s">
        <v>41</v>
      </c>
      <c r="E4" s="17" t="s">
        <v>42</v>
      </c>
    </row>
    <row r="5" spans="1:17" ht="13.5" thickBot="1" x14ac:dyDescent="0.25">
      <c r="A5" s="43"/>
      <c r="B5" s="21"/>
      <c r="C5" s="45"/>
      <c r="D5" s="45"/>
      <c r="E5" s="44"/>
      <c r="F5" s="131">
        <v>43130</v>
      </c>
      <c r="G5" s="131">
        <v>43158</v>
      </c>
      <c r="H5" s="131">
        <v>43186</v>
      </c>
      <c r="I5" s="131">
        <v>43214</v>
      </c>
      <c r="J5" s="131">
        <v>43242</v>
      </c>
      <c r="K5" s="131">
        <v>43270</v>
      </c>
      <c r="L5" s="131">
        <v>43305</v>
      </c>
      <c r="M5" s="131">
        <v>43333</v>
      </c>
      <c r="N5" s="131">
        <v>43361</v>
      </c>
      <c r="O5" s="131">
        <v>43389</v>
      </c>
      <c r="P5" s="131">
        <v>43424</v>
      </c>
      <c r="Q5" s="131">
        <v>43452</v>
      </c>
    </row>
    <row r="6" spans="1:17" ht="13.5" thickBot="1" x14ac:dyDescent="0.25">
      <c r="A6" s="107" t="s">
        <v>72</v>
      </c>
      <c r="B6" s="2">
        <f>COUNTIF(F6:Q6,"&gt;0")</f>
        <v>0</v>
      </c>
      <c r="C6" s="2">
        <f>COUNTIF(F6:Q6,"&lt;0")</f>
        <v>0</v>
      </c>
      <c r="D6" s="2">
        <f>COUNTIF(F6:Q6,"0")</f>
        <v>11</v>
      </c>
      <c r="E6" s="61">
        <f>SUM(B6:D6)</f>
        <v>11</v>
      </c>
      <c r="F6" s="30">
        <v>0</v>
      </c>
      <c r="G6" s="30">
        <v>0</v>
      </c>
      <c r="H6" s="30">
        <v>0</v>
      </c>
      <c r="I6" s="30">
        <v>0</v>
      </c>
      <c r="J6" s="30">
        <v>0</v>
      </c>
      <c r="K6" s="30">
        <v>0</v>
      </c>
      <c r="L6" s="65"/>
      <c r="M6" s="30">
        <v>0</v>
      </c>
      <c r="N6" s="30">
        <v>0</v>
      </c>
      <c r="O6" s="30">
        <v>0</v>
      </c>
      <c r="P6" s="30">
        <v>0</v>
      </c>
      <c r="Q6" s="30">
        <v>0</v>
      </c>
    </row>
    <row r="7" spans="1:17" x14ac:dyDescent="0.2">
      <c r="A7" s="2" t="s">
        <v>62</v>
      </c>
      <c r="B7" s="2">
        <f t="shared" ref="B7:B14" si="0">COUNTIF(F7:Q7,"&gt;0")</f>
        <v>0</v>
      </c>
      <c r="C7" s="2">
        <f t="shared" ref="C7:C14" si="1">COUNTIF(F7:Q7,"&lt;0")</f>
        <v>0</v>
      </c>
      <c r="D7" s="2">
        <f t="shared" ref="D7:D14" si="2">COUNTIF(F7:Q7,"0")</f>
        <v>12</v>
      </c>
      <c r="E7" s="61">
        <f t="shared" ref="E7:E13" si="3">SUM(B7:D7)</f>
        <v>12</v>
      </c>
      <c r="F7" s="30">
        <v>0</v>
      </c>
      <c r="G7" s="30">
        <v>0</v>
      </c>
      <c r="H7" s="30">
        <v>0</v>
      </c>
      <c r="I7" s="30">
        <v>0</v>
      </c>
      <c r="J7" s="30">
        <v>0</v>
      </c>
      <c r="K7" s="30">
        <v>0</v>
      </c>
      <c r="L7" s="30">
        <v>0</v>
      </c>
      <c r="M7" s="30">
        <v>0</v>
      </c>
      <c r="N7" s="30">
        <v>0</v>
      </c>
      <c r="O7" s="30">
        <v>0</v>
      </c>
      <c r="P7" s="30">
        <v>0</v>
      </c>
      <c r="Q7" s="30">
        <v>0</v>
      </c>
    </row>
    <row r="8" spans="1:17" x14ac:dyDescent="0.2">
      <c r="A8" s="2" t="s">
        <v>76</v>
      </c>
      <c r="B8" s="2">
        <f t="shared" si="0"/>
        <v>0</v>
      </c>
      <c r="C8" s="2">
        <f t="shared" si="1"/>
        <v>0</v>
      </c>
      <c r="D8" s="2">
        <f t="shared" si="2"/>
        <v>12</v>
      </c>
      <c r="E8" s="61">
        <f>SUM(B8:D8)</f>
        <v>12</v>
      </c>
      <c r="F8" s="30">
        <v>0</v>
      </c>
      <c r="G8" s="30">
        <v>0</v>
      </c>
      <c r="H8" s="30">
        <v>0</v>
      </c>
      <c r="I8" s="30">
        <v>0</v>
      </c>
      <c r="J8" s="30">
        <v>0</v>
      </c>
      <c r="K8" s="30">
        <v>0</v>
      </c>
      <c r="L8" s="30">
        <v>0</v>
      </c>
      <c r="M8" s="30">
        <v>0</v>
      </c>
      <c r="N8" s="30">
        <v>0</v>
      </c>
      <c r="O8" s="30">
        <v>0</v>
      </c>
      <c r="P8" s="30">
        <v>0</v>
      </c>
      <c r="Q8" s="30">
        <v>0</v>
      </c>
    </row>
    <row r="9" spans="1:17" ht="13.5" thickBot="1" x14ac:dyDescent="0.25">
      <c r="A9" s="2" t="s">
        <v>64</v>
      </c>
      <c r="B9" s="2">
        <f t="shared" si="0"/>
        <v>0</v>
      </c>
      <c r="C9" s="2">
        <f t="shared" si="1"/>
        <v>0</v>
      </c>
      <c r="D9" s="2">
        <f t="shared" si="2"/>
        <v>12</v>
      </c>
      <c r="E9" s="61">
        <f t="shared" si="3"/>
        <v>12</v>
      </c>
      <c r="F9" s="30">
        <v>0</v>
      </c>
      <c r="G9" s="30">
        <v>0</v>
      </c>
      <c r="H9" s="30">
        <v>0</v>
      </c>
      <c r="I9" s="30">
        <v>0</v>
      </c>
      <c r="J9" s="30">
        <v>0</v>
      </c>
      <c r="K9" s="30">
        <v>0</v>
      </c>
      <c r="L9" s="30">
        <v>0</v>
      </c>
      <c r="M9" s="30">
        <v>0</v>
      </c>
      <c r="N9" s="30">
        <v>0</v>
      </c>
      <c r="O9" s="30">
        <v>0</v>
      </c>
      <c r="P9" s="30">
        <v>0</v>
      </c>
      <c r="Q9" s="30">
        <v>0</v>
      </c>
    </row>
    <row r="10" spans="1:17" ht="13.5" thickBot="1" x14ac:dyDescent="0.25">
      <c r="A10" s="106" t="s">
        <v>67</v>
      </c>
      <c r="B10" s="2">
        <f t="shared" si="0"/>
        <v>0</v>
      </c>
      <c r="C10" s="2">
        <f t="shared" si="1"/>
        <v>0</v>
      </c>
      <c r="D10" s="2">
        <f t="shared" si="2"/>
        <v>10</v>
      </c>
      <c r="E10" s="61">
        <f t="shared" si="3"/>
        <v>10</v>
      </c>
      <c r="F10" s="30">
        <v>0</v>
      </c>
      <c r="G10" s="30">
        <v>0</v>
      </c>
      <c r="H10" s="30">
        <v>0</v>
      </c>
      <c r="I10" s="30">
        <v>0</v>
      </c>
      <c r="J10" s="65"/>
      <c r="K10" s="30">
        <v>0</v>
      </c>
      <c r="L10" s="30">
        <v>0</v>
      </c>
      <c r="M10" s="65"/>
      <c r="N10" s="30">
        <v>0</v>
      </c>
      <c r="O10" s="30">
        <v>0</v>
      </c>
      <c r="P10" s="30">
        <v>0</v>
      </c>
      <c r="Q10" s="30">
        <v>0</v>
      </c>
    </row>
    <row r="11" spans="1:17" x14ac:dyDescent="0.2">
      <c r="A11" s="106" t="s">
        <v>73</v>
      </c>
      <c r="B11" s="2">
        <f t="shared" si="0"/>
        <v>0</v>
      </c>
      <c r="C11" s="2">
        <f t="shared" si="1"/>
        <v>0</v>
      </c>
      <c r="D11" s="2">
        <f t="shared" si="2"/>
        <v>12</v>
      </c>
      <c r="E11" s="61">
        <f>SUM(B11:D11)</f>
        <v>12</v>
      </c>
      <c r="F11" s="30">
        <v>0</v>
      </c>
      <c r="G11" s="30">
        <v>0</v>
      </c>
      <c r="H11" s="30">
        <v>0</v>
      </c>
      <c r="I11" s="30">
        <v>0</v>
      </c>
      <c r="J11" s="30">
        <v>0</v>
      </c>
      <c r="K11" s="30">
        <v>0</v>
      </c>
      <c r="L11" s="30">
        <v>0</v>
      </c>
      <c r="M11" s="30">
        <v>0</v>
      </c>
      <c r="N11" s="30">
        <v>0</v>
      </c>
      <c r="O11" s="30">
        <v>0</v>
      </c>
      <c r="P11" s="30">
        <v>0</v>
      </c>
      <c r="Q11" s="30">
        <v>0</v>
      </c>
    </row>
    <row r="12" spans="1:17" x14ac:dyDescent="0.2">
      <c r="A12" s="106" t="s">
        <v>77</v>
      </c>
      <c r="B12" s="2">
        <f t="shared" si="0"/>
        <v>0</v>
      </c>
      <c r="C12" s="2">
        <f t="shared" si="1"/>
        <v>0</v>
      </c>
      <c r="D12" s="2">
        <f t="shared" si="2"/>
        <v>12</v>
      </c>
      <c r="E12" s="61">
        <f>SUM(B12:D12)</f>
        <v>12</v>
      </c>
      <c r="F12" s="30">
        <v>0</v>
      </c>
      <c r="G12" s="30">
        <v>0</v>
      </c>
      <c r="H12" s="30">
        <v>0</v>
      </c>
      <c r="I12" s="30">
        <v>0</v>
      </c>
      <c r="J12" s="30">
        <v>0</v>
      </c>
      <c r="K12" s="30">
        <v>0</v>
      </c>
      <c r="L12" s="30">
        <v>0</v>
      </c>
      <c r="M12" s="30">
        <v>0</v>
      </c>
      <c r="N12" s="30">
        <v>0</v>
      </c>
      <c r="O12" s="30">
        <v>0</v>
      </c>
      <c r="P12" s="30">
        <v>0</v>
      </c>
      <c r="Q12" s="30">
        <v>0</v>
      </c>
    </row>
    <row r="13" spans="1:17" ht="13.5" thickBot="1" x14ac:dyDescent="0.25">
      <c r="A13" s="106" t="s">
        <v>68</v>
      </c>
      <c r="B13" s="2">
        <f t="shared" si="0"/>
        <v>0</v>
      </c>
      <c r="C13" s="2">
        <f t="shared" si="1"/>
        <v>0</v>
      </c>
      <c r="D13" s="2">
        <f t="shared" si="2"/>
        <v>12</v>
      </c>
      <c r="E13" s="61">
        <f t="shared" si="3"/>
        <v>12</v>
      </c>
      <c r="F13" s="30">
        <v>0</v>
      </c>
      <c r="G13" s="30">
        <v>0</v>
      </c>
      <c r="H13" s="30">
        <v>0</v>
      </c>
      <c r="I13" s="30">
        <v>0</v>
      </c>
      <c r="J13" s="30">
        <v>0</v>
      </c>
      <c r="K13" s="30">
        <v>0</v>
      </c>
      <c r="L13" s="30">
        <v>0</v>
      </c>
      <c r="M13" s="30">
        <v>0</v>
      </c>
      <c r="N13" s="30">
        <v>0</v>
      </c>
      <c r="O13" s="30">
        <v>0</v>
      </c>
      <c r="P13" s="30">
        <v>0</v>
      </c>
      <c r="Q13" s="30">
        <v>0</v>
      </c>
    </row>
    <row r="14" spans="1:17" ht="13.5" thickBot="1" x14ac:dyDescent="0.25">
      <c r="A14" s="106" t="s">
        <v>70</v>
      </c>
      <c r="B14" s="2">
        <f t="shared" si="0"/>
        <v>0</v>
      </c>
      <c r="C14" s="2">
        <f t="shared" si="1"/>
        <v>0</v>
      </c>
      <c r="D14" s="2">
        <f t="shared" si="2"/>
        <v>9</v>
      </c>
      <c r="E14" s="61">
        <f>SUM(B14:D14)</f>
        <v>9</v>
      </c>
      <c r="F14" s="30">
        <v>0</v>
      </c>
      <c r="G14" s="30">
        <v>0</v>
      </c>
      <c r="H14" s="30">
        <v>0</v>
      </c>
      <c r="I14" s="30">
        <v>0</v>
      </c>
      <c r="J14" s="65"/>
      <c r="K14" s="30">
        <v>0</v>
      </c>
      <c r="L14" s="65"/>
      <c r="M14" s="65"/>
      <c r="N14" s="30">
        <v>0</v>
      </c>
      <c r="O14" s="30">
        <v>0</v>
      </c>
      <c r="P14" s="30">
        <v>0</v>
      </c>
      <c r="Q14" s="30">
        <v>0</v>
      </c>
    </row>
    <row r="15" spans="1:17" x14ac:dyDescent="0.2">
      <c r="A15" s="32" t="s">
        <v>36</v>
      </c>
      <c r="B15" s="143"/>
      <c r="C15" s="144"/>
      <c r="D15" s="144"/>
      <c r="E15" s="144"/>
      <c r="F15" s="30">
        <v>0</v>
      </c>
      <c r="G15" s="30">
        <v>0</v>
      </c>
      <c r="H15" s="30">
        <v>0</v>
      </c>
      <c r="I15" s="30">
        <v>0</v>
      </c>
      <c r="J15" s="30">
        <v>0</v>
      </c>
      <c r="K15" s="30">
        <v>0</v>
      </c>
      <c r="L15" s="30">
        <v>0</v>
      </c>
      <c r="M15" s="30">
        <v>0</v>
      </c>
      <c r="N15" s="30">
        <v>0</v>
      </c>
      <c r="O15" s="30">
        <v>0</v>
      </c>
      <c r="P15" s="30">
        <v>0</v>
      </c>
      <c r="Q15" s="30">
        <v>0</v>
      </c>
    </row>
    <row r="16" spans="1:17" x14ac:dyDescent="0.2">
      <c r="A16" s="1"/>
    </row>
    <row r="17" spans="1:3" ht="13.5" thickBot="1" x14ac:dyDescent="0.25">
      <c r="A17" s="48" t="s">
        <v>24</v>
      </c>
    </row>
    <row r="18" spans="1:3" ht="13.5" thickBot="1" x14ac:dyDescent="0.25">
      <c r="A18" s="52"/>
      <c r="B18" s="111" t="s">
        <v>34</v>
      </c>
      <c r="C18" s="53"/>
    </row>
    <row r="19" spans="1:3" ht="13.5" thickBot="1" x14ac:dyDescent="0.25">
      <c r="A19" s="49"/>
      <c r="C19" s="50"/>
    </row>
    <row r="20" spans="1:3" ht="13.5" thickBot="1" x14ac:dyDescent="0.25">
      <c r="A20" s="54"/>
      <c r="B20" s="111" t="s">
        <v>32</v>
      </c>
      <c r="C20" s="53"/>
    </row>
    <row r="21" spans="1:3" ht="13.5" thickBot="1" x14ac:dyDescent="0.25">
      <c r="A21" s="49"/>
      <c r="C21" s="50"/>
    </row>
    <row r="22" spans="1:3" ht="13.5" thickBot="1" x14ac:dyDescent="0.25">
      <c r="A22" s="55"/>
      <c r="B22" s="111" t="s">
        <v>33</v>
      </c>
      <c r="C22" s="53"/>
    </row>
    <row r="23" spans="1:3" ht="13.5" thickBot="1" x14ac:dyDescent="0.25">
      <c r="A23" s="56"/>
      <c r="C23" s="50"/>
    </row>
    <row r="24" spans="1:3" ht="37.5" customHeight="1" thickBot="1" x14ac:dyDescent="0.25">
      <c r="A24" s="63"/>
      <c r="B24" s="155" t="s">
        <v>35</v>
      </c>
      <c r="C24" s="154"/>
    </row>
    <row r="25" spans="1:3" ht="13.5" thickBot="1" x14ac:dyDescent="0.25">
      <c r="A25" s="49"/>
      <c r="C25" s="50"/>
    </row>
    <row r="26" spans="1:3" ht="52.5" customHeight="1" thickBot="1" x14ac:dyDescent="0.25">
      <c r="A26" s="65"/>
      <c r="B26" s="155" t="s">
        <v>65</v>
      </c>
      <c r="C26" s="154"/>
    </row>
  </sheetData>
  <mergeCells count="2">
    <mergeCell ref="B24:C24"/>
    <mergeCell ref="B26:C26"/>
  </mergeCells>
  <conditionalFormatting sqref="F6:F8">
    <cfRule type="cellIs" dxfId="152" priority="109" stopIfTrue="1" operator="equal">
      <formula>"n/a"</formula>
    </cfRule>
    <cfRule type="cellIs" dxfId="151" priority="110" stopIfTrue="1" operator="equal">
      <formula>0</formula>
    </cfRule>
    <cfRule type="cellIs" dxfId="150" priority="111" stopIfTrue="1" operator="lessThan">
      <formula>0</formula>
    </cfRule>
  </conditionalFormatting>
  <conditionalFormatting sqref="A26 A24">
    <cfRule type="cellIs" dxfId="149" priority="118" stopIfTrue="1" operator="equal">
      <formula>"n/a"</formula>
    </cfRule>
    <cfRule type="cellIs" dxfId="148" priority="119" stopIfTrue="1" operator="equal">
      <formula>0</formula>
    </cfRule>
    <cfRule type="cellIs" dxfId="147" priority="120" stopIfTrue="1" operator="lessThan">
      <formula>0</formula>
    </cfRule>
  </conditionalFormatting>
  <conditionalFormatting sqref="F9:F11 F13:F15">
    <cfRule type="cellIs" dxfId="146" priority="112" stopIfTrue="1" operator="equal">
      <formula>"n/a"</formula>
    </cfRule>
    <cfRule type="cellIs" dxfId="145" priority="113" stopIfTrue="1" operator="equal">
      <formula>0</formula>
    </cfRule>
    <cfRule type="cellIs" dxfId="144" priority="114" stopIfTrue="1" operator="lessThan">
      <formula>0</formula>
    </cfRule>
  </conditionalFormatting>
  <conditionalFormatting sqref="F12">
    <cfRule type="cellIs" dxfId="143" priority="106" stopIfTrue="1" operator="equal">
      <formula>"n/a"</formula>
    </cfRule>
    <cfRule type="cellIs" dxfId="142" priority="107" stopIfTrue="1" operator="equal">
      <formula>0</formula>
    </cfRule>
    <cfRule type="cellIs" dxfId="141" priority="108" stopIfTrue="1" operator="lessThan">
      <formula>0</formula>
    </cfRule>
  </conditionalFormatting>
  <conditionalFormatting sqref="G6:G8">
    <cfRule type="cellIs" dxfId="140" priority="100" stopIfTrue="1" operator="equal">
      <formula>"n/a"</formula>
    </cfRule>
    <cfRule type="cellIs" dxfId="139" priority="101" stopIfTrue="1" operator="equal">
      <formula>0</formula>
    </cfRule>
    <cfRule type="cellIs" dxfId="138" priority="102" stopIfTrue="1" operator="lessThan">
      <formula>0</formula>
    </cfRule>
  </conditionalFormatting>
  <conditionalFormatting sqref="G9:G11 G13:G15">
    <cfRule type="cellIs" dxfId="137" priority="103" stopIfTrue="1" operator="equal">
      <formula>"n/a"</formula>
    </cfRule>
    <cfRule type="cellIs" dxfId="136" priority="104" stopIfTrue="1" operator="equal">
      <formula>0</formula>
    </cfRule>
    <cfRule type="cellIs" dxfId="135" priority="105" stopIfTrue="1" operator="lessThan">
      <formula>0</formula>
    </cfRule>
  </conditionalFormatting>
  <conditionalFormatting sqref="G12">
    <cfRule type="cellIs" dxfId="134" priority="97" stopIfTrue="1" operator="equal">
      <formula>"n/a"</formula>
    </cfRule>
    <cfRule type="cellIs" dxfId="133" priority="98" stopIfTrue="1" operator="equal">
      <formula>0</formula>
    </cfRule>
    <cfRule type="cellIs" dxfId="132" priority="99" stopIfTrue="1" operator="lessThan">
      <formula>0</formula>
    </cfRule>
  </conditionalFormatting>
  <conditionalFormatting sqref="H6:H8">
    <cfRule type="cellIs" dxfId="131" priority="91" stopIfTrue="1" operator="equal">
      <formula>"n/a"</formula>
    </cfRule>
    <cfRule type="cellIs" dxfId="130" priority="92" stopIfTrue="1" operator="equal">
      <formula>0</formula>
    </cfRule>
    <cfRule type="cellIs" dxfId="129" priority="93" stopIfTrue="1" operator="lessThan">
      <formula>0</formula>
    </cfRule>
  </conditionalFormatting>
  <conditionalFormatting sqref="H9:H11 H13:H15">
    <cfRule type="cellIs" dxfId="128" priority="94" stopIfTrue="1" operator="equal">
      <formula>"n/a"</formula>
    </cfRule>
    <cfRule type="cellIs" dxfId="127" priority="95" stopIfTrue="1" operator="equal">
      <formula>0</formula>
    </cfRule>
    <cfRule type="cellIs" dxfId="126" priority="96" stopIfTrue="1" operator="lessThan">
      <formula>0</formula>
    </cfRule>
  </conditionalFormatting>
  <conditionalFormatting sqref="H12">
    <cfRule type="cellIs" dxfId="125" priority="88" stopIfTrue="1" operator="equal">
      <formula>"n/a"</formula>
    </cfRule>
    <cfRule type="cellIs" dxfId="124" priority="89" stopIfTrue="1" operator="equal">
      <formula>0</formula>
    </cfRule>
    <cfRule type="cellIs" dxfId="123" priority="90" stopIfTrue="1" operator="lessThan">
      <formula>0</formula>
    </cfRule>
  </conditionalFormatting>
  <conditionalFormatting sqref="I6:I8">
    <cfRule type="cellIs" dxfId="122" priority="82" stopIfTrue="1" operator="equal">
      <formula>"n/a"</formula>
    </cfRule>
    <cfRule type="cellIs" dxfId="121" priority="83" stopIfTrue="1" operator="equal">
      <formula>0</formula>
    </cfRule>
    <cfRule type="cellIs" dxfId="120" priority="84" stopIfTrue="1" operator="lessThan">
      <formula>0</formula>
    </cfRule>
  </conditionalFormatting>
  <conditionalFormatting sqref="I9:I11 I13:I15">
    <cfRule type="cellIs" dxfId="119" priority="85" stopIfTrue="1" operator="equal">
      <formula>"n/a"</formula>
    </cfRule>
    <cfRule type="cellIs" dxfId="118" priority="86" stopIfTrue="1" operator="equal">
      <formula>0</formula>
    </cfRule>
    <cfRule type="cellIs" dxfId="117" priority="87" stopIfTrue="1" operator="lessThan">
      <formula>0</formula>
    </cfRule>
  </conditionalFormatting>
  <conditionalFormatting sqref="I12">
    <cfRule type="cellIs" dxfId="116" priority="79" stopIfTrue="1" operator="equal">
      <formula>"n/a"</formula>
    </cfRule>
    <cfRule type="cellIs" dxfId="115" priority="80" stopIfTrue="1" operator="equal">
      <formula>0</formula>
    </cfRule>
    <cfRule type="cellIs" dxfId="114" priority="81" stopIfTrue="1" operator="lessThan">
      <formula>0</formula>
    </cfRule>
  </conditionalFormatting>
  <conditionalFormatting sqref="J6:J8">
    <cfRule type="cellIs" dxfId="113" priority="73" stopIfTrue="1" operator="equal">
      <formula>"n/a"</formula>
    </cfRule>
    <cfRule type="cellIs" dxfId="112" priority="74" stopIfTrue="1" operator="equal">
      <formula>0</formula>
    </cfRule>
    <cfRule type="cellIs" dxfId="111" priority="75" stopIfTrue="1" operator="lessThan">
      <formula>0</formula>
    </cfRule>
  </conditionalFormatting>
  <conditionalFormatting sqref="J9 J13 J11 J15">
    <cfRule type="cellIs" dxfId="110" priority="76" stopIfTrue="1" operator="equal">
      <formula>"n/a"</formula>
    </cfRule>
    <cfRule type="cellIs" dxfId="109" priority="77" stopIfTrue="1" operator="equal">
      <formula>0</formula>
    </cfRule>
    <cfRule type="cellIs" dxfId="108" priority="78" stopIfTrue="1" operator="lessThan">
      <formula>0</formula>
    </cfRule>
  </conditionalFormatting>
  <conditionalFormatting sqref="J12">
    <cfRule type="cellIs" dxfId="107" priority="70" stopIfTrue="1" operator="equal">
      <formula>"n/a"</formula>
    </cfRule>
    <cfRule type="cellIs" dxfId="106" priority="71" stopIfTrue="1" operator="equal">
      <formula>0</formula>
    </cfRule>
    <cfRule type="cellIs" dxfId="105" priority="72" stopIfTrue="1" operator="lessThan">
      <formula>0</formula>
    </cfRule>
  </conditionalFormatting>
  <conditionalFormatting sqref="J10">
    <cfRule type="cellIs" dxfId="104" priority="67" stopIfTrue="1" operator="equal">
      <formula>"n/a"</formula>
    </cfRule>
    <cfRule type="cellIs" dxfId="103" priority="68" stopIfTrue="1" operator="equal">
      <formula>0</formula>
    </cfRule>
    <cfRule type="cellIs" dxfId="102" priority="69" stopIfTrue="1" operator="lessThan">
      <formula>0</formula>
    </cfRule>
  </conditionalFormatting>
  <conditionalFormatting sqref="J14">
    <cfRule type="cellIs" dxfId="101" priority="64" stopIfTrue="1" operator="equal">
      <formula>"n/a"</formula>
    </cfRule>
    <cfRule type="cellIs" dxfId="100" priority="65" stopIfTrue="1" operator="equal">
      <formula>0</formula>
    </cfRule>
    <cfRule type="cellIs" dxfId="99" priority="66" stopIfTrue="1" operator="lessThan">
      <formula>0</formula>
    </cfRule>
  </conditionalFormatting>
  <conditionalFormatting sqref="K6:K8">
    <cfRule type="cellIs" dxfId="98" priority="58" stopIfTrue="1" operator="equal">
      <formula>"n/a"</formula>
    </cfRule>
    <cfRule type="cellIs" dxfId="97" priority="59" stopIfTrue="1" operator="equal">
      <formula>0</formula>
    </cfRule>
    <cfRule type="cellIs" dxfId="96" priority="60" stopIfTrue="1" operator="lessThan">
      <formula>0</formula>
    </cfRule>
  </conditionalFormatting>
  <conditionalFormatting sqref="K9:K11 K13:K15">
    <cfRule type="cellIs" dxfId="95" priority="61" stopIfTrue="1" operator="equal">
      <formula>"n/a"</formula>
    </cfRule>
    <cfRule type="cellIs" dxfId="94" priority="62" stopIfTrue="1" operator="equal">
      <formula>0</formula>
    </cfRule>
    <cfRule type="cellIs" dxfId="93" priority="63" stopIfTrue="1" operator="lessThan">
      <formula>0</formula>
    </cfRule>
  </conditionalFormatting>
  <conditionalFormatting sqref="K12">
    <cfRule type="cellIs" dxfId="92" priority="55" stopIfTrue="1" operator="equal">
      <formula>"n/a"</formula>
    </cfRule>
    <cfRule type="cellIs" dxfId="91" priority="56" stopIfTrue="1" operator="equal">
      <formula>0</formula>
    </cfRule>
    <cfRule type="cellIs" dxfId="90" priority="57" stopIfTrue="1" operator="lessThan">
      <formula>0</formula>
    </cfRule>
  </conditionalFormatting>
  <conditionalFormatting sqref="L7:L8">
    <cfRule type="cellIs" dxfId="89" priority="49" stopIfTrue="1" operator="equal">
      <formula>"n/a"</formula>
    </cfRule>
    <cfRule type="cellIs" dxfId="88" priority="50" stopIfTrue="1" operator="equal">
      <formula>0</formula>
    </cfRule>
    <cfRule type="cellIs" dxfId="87" priority="51" stopIfTrue="1" operator="lessThan">
      <formula>0</formula>
    </cfRule>
  </conditionalFormatting>
  <conditionalFormatting sqref="L9:L11 L13 L15">
    <cfRule type="cellIs" dxfId="86" priority="52" stopIfTrue="1" operator="equal">
      <formula>"n/a"</formula>
    </cfRule>
    <cfRule type="cellIs" dxfId="85" priority="53" stopIfTrue="1" operator="equal">
      <formula>0</formula>
    </cfRule>
    <cfRule type="cellIs" dxfId="84" priority="54" stopIfTrue="1" operator="lessThan">
      <formula>0</formula>
    </cfRule>
  </conditionalFormatting>
  <conditionalFormatting sqref="L12">
    <cfRule type="cellIs" dxfId="83" priority="46" stopIfTrue="1" operator="equal">
      <formula>"n/a"</formula>
    </cfRule>
    <cfRule type="cellIs" dxfId="82" priority="47" stopIfTrue="1" operator="equal">
      <formula>0</formula>
    </cfRule>
    <cfRule type="cellIs" dxfId="81" priority="48" stopIfTrue="1" operator="lessThan">
      <formula>0</formula>
    </cfRule>
  </conditionalFormatting>
  <conditionalFormatting sqref="L14">
    <cfRule type="cellIs" dxfId="80" priority="43" stopIfTrue="1" operator="equal">
      <formula>"n/a"</formula>
    </cfRule>
    <cfRule type="cellIs" dxfId="79" priority="44" stopIfTrue="1" operator="equal">
      <formula>0</formula>
    </cfRule>
    <cfRule type="cellIs" dxfId="78" priority="45" stopIfTrue="1" operator="lessThan">
      <formula>0</formula>
    </cfRule>
  </conditionalFormatting>
  <conditionalFormatting sqref="L6">
    <cfRule type="cellIs" dxfId="77" priority="40" stopIfTrue="1" operator="equal">
      <formula>"n/a"</formula>
    </cfRule>
    <cfRule type="cellIs" dxfId="76" priority="41" stopIfTrue="1" operator="equal">
      <formula>0</formula>
    </cfRule>
    <cfRule type="cellIs" dxfId="75" priority="42" stopIfTrue="1" operator="lessThan">
      <formula>0</formula>
    </cfRule>
  </conditionalFormatting>
  <conditionalFormatting sqref="M7:M8">
    <cfRule type="cellIs" dxfId="74" priority="34" stopIfTrue="1" operator="equal">
      <formula>"n/a"</formula>
    </cfRule>
    <cfRule type="cellIs" dxfId="73" priority="35" stopIfTrue="1" operator="equal">
      <formula>0</formula>
    </cfRule>
    <cfRule type="cellIs" dxfId="72" priority="36" stopIfTrue="1" operator="lessThan">
      <formula>0</formula>
    </cfRule>
  </conditionalFormatting>
  <conditionalFormatting sqref="M9 M13 M15 M11">
    <cfRule type="cellIs" dxfId="71" priority="37" stopIfTrue="1" operator="equal">
      <formula>"n/a"</formula>
    </cfRule>
    <cfRule type="cellIs" dxfId="70" priority="38" stopIfTrue="1" operator="equal">
      <formula>0</formula>
    </cfRule>
    <cfRule type="cellIs" dxfId="69" priority="39" stopIfTrue="1" operator="lessThan">
      <formula>0</formula>
    </cfRule>
  </conditionalFormatting>
  <conditionalFormatting sqref="M12">
    <cfRule type="cellIs" dxfId="68" priority="31" stopIfTrue="1" operator="equal">
      <formula>"n/a"</formula>
    </cfRule>
    <cfRule type="cellIs" dxfId="67" priority="32" stopIfTrue="1" operator="equal">
      <formula>0</formula>
    </cfRule>
    <cfRule type="cellIs" dxfId="66" priority="33" stopIfTrue="1" operator="lessThan">
      <formula>0</formula>
    </cfRule>
  </conditionalFormatting>
  <conditionalFormatting sqref="M14">
    <cfRule type="cellIs" dxfId="65" priority="28" stopIfTrue="1" operator="equal">
      <formula>"n/a"</formula>
    </cfRule>
    <cfRule type="cellIs" dxfId="64" priority="29" stopIfTrue="1" operator="equal">
      <formula>0</formula>
    </cfRule>
    <cfRule type="cellIs" dxfId="63" priority="30" stopIfTrue="1" operator="lessThan">
      <formula>0</formula>
    </cfRule>
  </conditionalFormatting>
  <conditionalFormatting sqref="M10">
    <cfRule type="cellIs" dxfId="62" priority="22" stopIfTrue="1" operator="equal">
      <formula>"n/a"</formula>
    </cfRule>
    <cfRule type="cellIs" dxfId="61" priority="23" stopIfTrue="1" operator="equal">
      <formula>0</formula>
    </cfRule>
    <cfRule type="cellIs" dxfId="60" priority="24" stopIfTrue="1" operator="lessThan">
      <formula>0</formula>
    </cfRule>
  </conditionalFormatting>
  <conditionalFormatting sqref="M6">
    <cfRule type="cellIs" dxfId="59" priority="19" stopIfTrue="1" operator="equal">
      <formula>"n/a"</formula>
    </cfRule>
    <cfRule type="cellIs" dxfId="58" priority="20" stopIfTrue="1" operator="equal">
      <formula>0</formula>
    </cfRule>
    <cfRule type="cellIs" dxfId="57" priority="21" stopIfTrue="1" operator="lessThan">
      <formula>0</formula>
    </cfRule>
  </conditionalFormatting>
  <conditionalFormatting sqref="N6:N8">
    <cfRule type="cellIs" dxfId="56" priority="13" stopIfTrue="1" operator="equal">
      <formula>"n/a"</formula>
    </cfRule>
    <cfRule type="cellIs" dxfId="55" priority="14" stopIfTrue="1" operator="equal">
      <formula>0</formula>
    </cfRule>
    <cfRule type="cellIs" dxfId="54" priority="15" stopIfTrue="1" operator="lessThan">
      <formula>0</formula>
    </cfRule>
  </conditionalFormatting>
  <conditionalFormatting sqref="N9:N11 N13:N15">
    <cfRule type="cellIs" dxfId="53" priority="16" stopIfTrue="1" operator="equal">
      <formula>"n/a"</formula>
    </cfRule>
    <cfRule type="cellIs" dxfId="52" priority="17" stopIfTrue="1" operator="equal">
      <formula>0</formula>
    </cfRule>
    <cfRule type="cellIs" dxfId="51" priority="18" stopIfTrue="1" operator="lessThan">
      <formula>0</formula>
    </cfRule>
  </conditionalFormatting>
  <conditionalFormatting sqref="N12">
    <cfRule type="cellIs" dxfId="50" priority="10" stopIfTrue="1" operator="equal">
      <formula>"n/a"</formula>
    </cfRule>
    <cfRule type="cellIs" dxfId="49" priority="11" stopIfTrue="1" operator="equal">
      <formula>0</formula>
    </cfRule>
    <cfRule type="cellIs" dxfId="48" priority="12" stopIfTrue="1" operator="lessThan">
      <formula>0</formula>
    </cfRule>
  </conditionalFormatting>
  <conditionalFormatting sqref="O6:Q8">
    <cfRule type="cellIs" dxfId="47" priority="4" stopIfTrue="1" operator="equal">
      <formula>"n/a"</formula>
    </cfRule>
    <cfRule type="cellIs" dxfId="46" priority="5" stopIfTrue="1" operator="equal">
      <formula>0</formula>
    </cfRule>
    <cfRule type="cellIs" dxfId="45" priority="6" stopIfTrue="1" operator="lessThan">
      <formula>0</formula>
    </cfRule>
  </conditionalFormatting>
  <conditionalFormatting sqref="O9:Q11 O13:Q15">
    <cfRule type="cellIs" dxfId="44" priority="7" stopIfTrue="1" operator="equal">
      <formula>"n/a"</formula>
    </cfRule>
    <cfRule type="cellIs" dxfId="43" priority="8" stopIfTrue="1" operator="equal">
      <formula>0</formula>
    </cfRule>
    <cfRule type="cellIs" dxfId="42" priority="9" stopIfTrue="1" operator="lessThan">
      <formula>0</formula>
    </cfRule>
  </conditionalFormatting>
  <conditionalFormatting sqref="O12:Q12">
    <cfRule type="cellIs" dxfId="41" priority="1" stopIfTrue="1" operator="equal">
      <formula>"n/a"</formula>
    </cfRule>
    <cfRule type="cellIs" dxfId="40" priority="2" stopIfTrue="1" operator="equal">
      <formula>0</formula>
    </cfRule>
    <cfRule type="cellIs" dxfId="39" priority="3" stopIfTrue="1" operator="lessThan">
      <formula>0</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zoomScale="115" zoomScaleNormal="115" workbookViewId="0">
      <selection activeCell="N6" sqref="N6"/>
    </sheetView>
  </sheetViews>
  <sheetFormatPr defaultRowHeight="12.75" x14ac:dyDescent="0.2"/>
  <cols>
    <col min="1" max="1" width="44.5703125" customWidth="1"/>
    <col min="2" max="2" width="20.140625" customWidth="1"/>
    <col min="3" max="3" width="15.42578125" customWidth="1"/>
    <col min="4" max="4" width="16.85546875" customWidth="1"/>
    <col min="5" max="5" width="16.42578125" customWidth="1"/>
    <col min="6" max="17" width="10.85546875" customWidth="1"/>
  </cols>
  <sheetData>
    <row r="1" spans="1:14" ht="47.25" customHeight="1" x14ac:dyDescent="0.25">
      <c r="A1" s="5" t="s">
        <v>54</v>
      </c>
    </row>
    <row r="2" spans="1:14" ht="13.5" customHeight="1" x14ac:dyDescent="0.25">
      <c r="A2" s="145"/>
      <c r="B2" s="14" t="s">
        <v>13</v>
      </c>
      <c r="C2" s="18" t="s">
        <v>15</v>
      </c>
      <c r="D2" s="12" t="s">
        <v>15</v>
      </c>
      <c r="E2" s="27" t="s">
        <v>18</v>
      </c>
    </row>
    <row r="3" spans="1:14" ht="13.5" customHeight="1" x14ac:dyDescent="0.25">
      <c r="A3" s="145"/>
      <c r="B3" s="15" t="s">
        <v>14</v>
      </c>
      <c r="C3" s="19" t="s">
        <v>16</v>
      </c>
      <c r="D3" s="11" t="s">
        <v>17</v>
      </c>
      <c r="E3" s="17" t="s">
        <v>19</v>
      </c>
    </row>
    <row r="4" spans="1:14" ht="13.5" customHeight="1" x14ac:dyDescent="0.25">
      <c r="A4" s="146"/>
      <c r="B4" s="89" t="s">
        <v>39</v>
      </c>
      <c r="C4" s="19" t="s">
        <v>40</v>
      </c>
      <c r="D4" s="11" t="s">
        <v>41</v>
      </c>
      <c r="E4" s="17" t="s">
        <v>42</v>
      </c>
    </row>
    <row r="5" spans="1:14" ht="13.5" customHeight="1" x14ac:dyDescent="0.2">
      <c r="A5" s="43"/>
      <c r="B5" s="21"/>
      <c r="C5" s="45"/>
      <c r="D5" s="45"/>
      <c r="E5" s="44"/>
      <c r="F5" s="131">
        <v>43494</v>
      </c>
      <c r="G5" s="131">
        <v>43522</v>
      </c>
      <c r="H5" s="131">
        <v>43550</v>
      </c>
      <c r="I5" s="131">
        <v>43585</v>
      </c>
      <c r="J5" s="131">
        <v>43613</v>
      </c>
      <c r="K5" s="131">
        <v>43641</v>
      </c>
      <c r="L5" s="131">
        <v>43669</v>
      </c>
      <c r="M5" s="131">
        <v>43704</v>
      </c>
      <c r="N5" s="131">
        <v>43732</v>
      </c>
    </row>
    <row r="6" spans="1:14" ht="13.5" customHeight="1" thickBot="1" x14ac:dyDescent="0.25">
      <c r="A6" s="107" t="s">
        <v>72</v>
      </c>
      <c r="B6" s="2">
        <f>COUNTIF(F6:Q6,"&gt;0")</f>
        <v>0</v>
      </c>
      <c r="C6" s="2">
        <f>COUNTIF(F6:Q6,"&lt;0")</f>
        <v>0</v>
      </c>
      <c r="D6" s="2">
        <f>COUNTIF(F6:Q6,"0")</f>
        <v>9</v>
      </c>
      <c r="E6" s="61">
        <f>SUM(B6:D6)</f>
        <v>9</v>
      </c>
      <c r="F6" s="30">
        <v>0</v>
      </c>
      <c r="G6" s="30">
        <v>0</v>
      </c>
      <c r="H6" s="30">
        <v>0</v>
      </c>
      <c r="I6" s="30">
        <v>0</v>
      </c>
      <c r="J6" s="30">
        <v>0</v>
      </c>
      <c r="K6" s="30">
        <v>0</v>
      </c>
      <c r="L6" s="30">
        <v>0</v>
      </c>
      <c r="M6" s="30">
        <v>0</v>
      </c>
      <c r="N6" s="30">
        <v>0</v>
      </c>
    </row>
    <row r="7" spans="1:14" ht="13.5" customHeight="1" thickBot="1" x14ac:dyDescent="0.25">
      <c r="A7" s="2" t="s">
        <v>62</v>
      </c>
      <c r="B7" s="2">
        <f t="shared" ref="B7:B15" si="0">COUNTIF(F7:Q7,"&gt;0")</f>
        <v>0</v>
      </c>
      <c r="C7" s="2">
        <f t="shared" ref="C7:C15" si="1">COUNTIF(F7:Q7,"&lt;0")</f>
        <v>0</v>
      </c>
      <c r="D7" s="2">
        <f t="shared" ref="D7:D15" si="2">COUNTIF(F7:Q7,"0")</f>
        <v>3</v>
      </c>
      <c r="E7" s="61">
        <f>SUM(B7:D7)</f>
        <v>3</v>
      </c>
      <c r="F7" s="30">
        <v>0</v>
      </c>
      <c r="G7" s="30">
        <v>0</v>
      </c>
      <c r="H7" s="30">
        <v>0</v>
      </c>
      <c r="I7" s="63"/>
      <c r="J7" s="63"/>
      <c r="K7" s="63"/>
      <c r="L7" s="63"/>
      <c r="M7" s="63"/>
      <c r="N7" s="63"/>
    </row>
    <row r="8" spans="1:14" ht="13.5" customHeight="1" x14ac:dyDescent="0.2">
      <c r="A8" s="2" t="s">
        <v>76</v>
      </c>
      <c r="B8" s="2">
        <f t="shared" si="0"/>
        <v>0</v>
      </c>
      <c r="C8" s="2">
        <f t="shared" si="1"/>
        <v>0</v>
      </c>
      <c r="D8" s="2">
        <f t="shared" si="2"/>
        <v>9</v>
      </c>
      <c r="E8" s="61">
        <f>SUM(B8:D8)</f>
        <v>9</v>
      </c>
      <c r="F8" s="30">
        <v>0</v>
      </c>
      <c r="G8" s="30">
        <v>0</v>
      </c>
      <c r="H8" s="30">
        <v>0</v>
      </c>
      <c r="I8" s="30">
        <v>0</v>
      </c>
      <c r="J8" s="30">
        <v>0</v>
      </c>
      <c r="K8" s="30">
        <v>0</v>
      </c>
      <c r="L8" s="30">
        <v>0</v>
      </c>
      <c r="M8" s="30">
        <v>0</v>
      </c>
      <c r="N8" s="30">
        <v>0</v>
      </c>
    </row>
    <row r="9" spans="1:14" ht="13.5" customHeight="1" x14ac:dyDescent="0.2">
      <c r="A9" s="2" t="s">
        <v>64</v>
      </c>
      <c r="B9" s="2">
        <f t="shared" si="0"/>
        <v>0</v>
      </c>
      <c r="C9" s="2">
        <f t="shared" si="1"/>
        <v>0</v>
      </c>
      <c r="D9" s="2">
        <f t="shared" si="2"/>
        <v>9</v>
      </c>
      <c r="E9" s="61">
        <f t="shared" ref="E9:E14" si="3">SUM(B9:D9)</f>
        <v>9</v>
      </c>
      <c r="F9" s="30">
        <v>0</v>
      </c>
      <c r="G9" s="30">
        <v>0</v>
      </c>
      <c r="H9" s="30">
        <v>0</v>
      </c>
      <c r="I9" s="30">
        <v>0</v>
      </c>
      <c r="J9" s="30">
        <v>0</v>
      </c>
      <c r="K9" s="30">
        <v>0</v>
      </c>
      <c r="L9" s="30">
        <v>0</v>
      </c>
      <c r="M9" s="30">
        <v>0</v>
      </c>
      <c r="N9" s="30">
        <v>0</v>
      </c>
    </row>
    <row r="10" spans="1:14" ht="13.5" customHeight="1" x14ac:dyDescent="0.2">
      <c r="A10" s="106" t="s">
        <v>67</v>
      </c>
      <c r="B10" s="2">
        <f t="shared" si="0"/>
        <v>0</v>
      </c>
      <c r="C10" s="2">
        <f t="shared" si="1"/>
        <v>0</v>
      </c>
      <c r="D10" s="2">
        <f t="shared" si="2"/>
        <v>9</v>
      </c>
      <c r="E10" s="61">
        <f t="shared" si="3"/>
        <v>9</v>
      </c>
      <c r="F10" s="30">
        <v>0</v>
      </c>
      <c r="G10" s="30">
        <v>0</v>
      </c>
      <c r="H10" s="30">
        <v>0</v>
      </c>
      <c r="I10" s="30">
        <v>0</v>
      </c>
      <c r="J10" s="30">
        <v>0</v>
      </c>
      <c r="K10" s="30">
        <v>0</v>
      </c>
      <c r="L10" s="30">
        <v>0</v>
      </c>
      <c r="M10" s="30">
        <v>0</v>
      </c>
      <c r="N10" s="30">
        <v>0</v>
      </c>
    </row>
    <row r="11" spans="1:14" ht="13.5" customHeight="1" x14ac:dyDescent="0.2">
      <c r="A11" s="106" t="s">
        <v>73</v>
      </c>
      <c r="B11" s="2">
        <f t="shared" si="0"/>
        <v>0</v>
      </c>
      <c r="C11" s="2">
        <f t="shared" si="1"/>
        <v>0</v>
      </c>
      <c r="D11" s="2">
        <f t="shared" si="2"/>
        <v>9</v>
      </c>
      <c r="E11" s="61">
        <f>SUM(B11:D11)</f>
        <v>9</v>
      </c>
      <c r="F11" s="30">
        <v>0</v>
      </c>
      <c r="G11" s="30">
        <v>0</v>
      </c>
      <c r="H11" s="30">
        <v>0</v>
      </c>
      <c r="I11" s="30">
        <v>0</v>
      </c>
      <c r="J11" s="30">
        <v>0</v>
      </c>
      <c r="K11" s="30">
        <v>0</v>
      </c>
      <c r="L11" s="30">
        <v>0</v>
      </c>
      <c r="M11" s="30">
        <v>0</v>
      </c>
      <c r="N11" s="30">
        <v>0</v>
      </c>
    </row>
    <row r="12" spans="1:14" ht="13.5" customHeight="1" thickBot="1" x14ac:dyDescent="0.25">
      <c r="A12" s="106" t="s">
        <v>77</v>
      </c>
      <c r="B12" s="2">
        <f t="shared" si="0"/>
        <v>0</v>
      </c>
      <c r="C12" s="2">
        <f t="shared" si="1"/>
        <v>0</v>
      </c>
      <c r="D12" s="2">
        <f t="shared" si="2"/>
        <v>9</v>
      </c>
      <c r="E12" s="61">
        <f>SUM(B12:D12)</f>
        <v>9</v>
      </c>
      <c r="F12" s="30">
        <v>0</v>
      </c>
      <c r="G12" s="30">
        <v>0</v>
      </c>
      <c r="H12" s="30">
        <v>0</v>
      </c>
      <c r="I12" s="30">
        <v>0</v>
      </c>
      <c r="J12" s="30">
        <v>0</v>
      </c>
      <c r="K12" s="30">
        <v>0</v>
      </c>
      <c r="L12" s="30">
        <v>0</v>
      </c>
      <c r="M12" s="30">
        <v>0</v>
      </c>
      <c r="N12" s="30">
        <v>0</v>
      </c>
    </row>
    <row r="13" spans="1:14" ht="13.5" customHeight="1" thickBot="1" x14ac:dyDescent="0.25">
      <c r="A13" s="106" t="s">
        <v>79</v>
      </c>
      <c r="B13" s="2">
        <f>COUNTIF(F13:Q13,"&gt;0")</f>
        <v>0</v>
      </c>
      <c r="C13" s="2">
        <f>COUNTIF(F13:Q13,"&lt;0")</f>
        <v>0</v>
      </c>
      <c r="D13" s="2">
        <f>COUNTIF(F13:Q13,"0")</f>
        <v>6</v>
      </c>
      <c r="E13" s="61">
        <f>SUM(B13:D13)</f>
        <v>6</v>
      </c>
      <c r="F13" s="63"/>
      <c r="G13" s="63"/>
      <c r="H13" s="63"/>
      <c r="I13" s="30">
        <v>0</v>
      </c>
      <c r="J13" s="30">
        <v>0</v>
      </c>
      <c r="K13" s="30">
        <v>0</v>
      </c>
      <c r="L13" s="30">
        <v>0</v>
      </c>
      <c r="M13" s="30">
        <v>0</v>
      </c>
      <c r="N13" s="30">
        <v>0</v>
      </c>
    </row>
    <row r="14" spans="1:14" ht="13.5" customHeight="1" thickBot="1" x14ac:dyDescent="0.25">
      <c r="A14" s="106" t="s">
        <v>68</v>
      </c>
      <c r="B14" s="2">
        <f t="shared" si="0"/>
        <v>0</v>
      </c>
      <c r="C14" s="2">
        <f t="shared" si="1"/>
        <v>0</v>
      </c>
      <c r="D14" s="2">
        <f t="shared" si="2"/>
        <v>8</v>
      </c>
      <c r="E14" s="61">
        <f t="shared" si="3"/>
        <v>8</v>
      </c>
      <c r="F14" s="30">
        <v>0</v>
      </c>
      <c r="G14" s="30">
        <v>0</v>
      </c>
      <c r="H14" s="65"/>
      <c r="I14" s="30">
        <v>0</v>
      </c>
      <c r="J14" s="30">
        <v>0</v>
      </c>
      <c r="K14" s="30">
        <v>0</v>
      </c>
      <c r="L14" s="30">
        <v>0</v>
      </c>
      <c r="M14" s="30">
        <v>0</v>
      </c>
      <c r="N14" s="30">
        <v>0</v>
      </c>
    </row>
    <row r="15" spans="1:14" ht="13.5" customHeight="1" x14ac:dyDescent="0.2">
      <c r="A15" s="106" t="s">
        <v>70</v>
      </c>
      <c r="B15" s="2">
        <f t="shared" si="0"/>
        <v>0</v>
      </c>
      <c r="C15" s="2">
        <f t="shared" si="1"/>
        <v>0</v>
      </c>
      <c r="D15" s="2">
        <f t="shared" si="2"/>
        <v>9</v>
      </c>
      <c r="E15" s="61">
        <f>SUM(B15:D15)</f>
        <v>9</v>
      </c>
      <c r="F15" s="30">
        <v>0</v>
      </c>
      <c r="G15" s="30">
        <v>0</v>
      </c>
      <c r="H15" s="30">
        <v>0</v>
      </c>
      <c r="I15" s="30">
        <v>0</v>
      </c>
      <c r="J15" s="30">
        <v>0</v>
      </c>
      <c r="K15" s="30">
        <v>0</v>
      </c>
      <c r="L15" s="30">
        <v>0</v>
      </c>
      <c r="M15" s="30">
        <v>0</v>
      </c>
      <c r="N15" s="30">
        <v>0</v>
      </c>
    </row>
    <row r="16" spans="1:14" ht="13.5" customHeight="1" x14ac:dyDescent="0.2">
      <c r="A16" s="32" t="s">
        <v>36</v>
      </c>
      <c r="B16" s="143"/>
      <c r="C16" s="144"/>
      <c r="D16" s="144"/>
      <c r="E16" s="144"/>
      <c r="F16" s="30">
        <v>0</v>
      </c>
      <c r="G16" s="30">
        <v>0</v>
      </c>
      <c r="H16" s="30">
        <v>0</v>
      </c>
      <c r="I16" s="30">
        <v>0</v>
      </c>
      <c r="J16" s="30">
        <v>0</v>
      </c>
      <c r="K16" s="30">
        <v>0</v>
      </c>
      <c r="L16" s="30">
        <v>0</v>
      </c>
      <c r="M16" s="30">
        <v>0</v>
      </c>
      <c r="N16" s="30">
        <v>0</v>
      </c>
    </row>
    <row r="17" spans="1:3" ht="13.5" customHeight="1" x14ac:dyDescent="0.2">
      <c r="A17" s="1"/>
    </row>
    <row r="18" spans="1:3" ht="13.5" customHeight="1" thickBot="1" x14ac:dyDescent="0.25">
      <c r="A18" s="48" t="s">
        <v>24</v>
      </c>
    </row>
    <row r="19" spans="1:3" ht="13.5" customHeight="1" thickBot="1" x14ac:dyDescent="0.25">
      <c r="A19" s="52"/>
      <c r="B19" s="111" t="s">
        <v>34</v>
      </c>
      <c r="C19" s="53"/>
    </row>
    <row r="20" spans="1:3" ht="13.5" customHeight="1" thickBot="1" x14ac:dyDescent="0.25">
      <c r="A20" s="49"/>
      <c r="C20" s="50"/>
    </row>
    <row r="21" spans="1:3" ht="13.5" customHeight="1" thickBot="1" x14ac:dyDescent="0.25">
      <c r="A21" s="54"/>
      <c r="B21" s="111" t="s">
        <v>32</v>
      </c>
      <c r="C21" s="53"/>
    </row>
    <row r="22" spans="1:3" ht="13.5" customHeight="1" thickBot="1" x14ac:dyDescent="0.25">
      <c r="A22" s="49"/>
      <c r="C22" s="50"/>
    </row>
    <row r="23" spans="1:3" ht="13.5" customHeight="1" thickBot="1" x14ac:dyDescent="0.25">
      <c r="A23" s="55"/>
      <c r="B23" s="111" t="s">
        <v>33</v>
      </c>
      <c r="C23" s="53"/>
    </row>
    <row r="24" spans="1:3" ht="13.5" customHeight="1" thickBot="1" x14ac:dyDescent="0.25">
      <c r="A24" s="56"/>
      <c r="C24" s="50"/>
    </row>
    <row r="25" spans="1:3" ht="37.5" customHeight="1" thickBot="1" x14ac:dyDescent="0.25">
      <c r="A25" s="63"/>
      <c r="B25" s="155" t="s">
        <v>35</v>
      </c>
      <c r="C25" s="154"/>
    </row>
    <row r="26" spans="1:3" ht="13.5" customHeight="1" thickBot="1" x14ac:dyDescent="0.25">
      <c r="A26" s="49"/>
      <c r="C26" s="50"/>
    </row>
    <row r="27" spans="1:3" ht="52.5" customHeight="1" thickBot="1" x14ac:dyDescent="0.25">
      <c r="A27" s="65"/>
      <c r="B27" s="155" t="s">
        <v>65</v>
      </c>
      <c r="C27" s="154"/>
    </row>
  </sheetData>
  <mergeCells count="2">
    <mergeCell ref="B25:C25"/>
    <mergeCell ref="B27:C27"/>
  </mergeCells>
  <conditionalFormatting sqref="F6:H8 I6:J6 I8:J8">
    <cfRule type="cellIs" dxfId="38" priority="145" stopIfTrue="1" operator="equal">
      <formula>"n/a"</formula>
    </cfRule>
    <cfRule type="cellIs" dxfId="37" priority="146" stopIfTrue="1" operator="equal">
      <formula>0</formula>
    </cfRule>
    <cfRule type="cellIs" dxfId="36" priority="147" stopIfTrue="1" operator="lessThan">
      <formula>0</formula>
    </cfRule>
  </conditionalFormatting>
  <conditionalFormatting sqref="A27 A25">
    <cfRule type="cellIs" dxfId="35" priority="151" stopIfTrue="1" operator="equal">
      <formula>"n/a"</formula>
    </cfRule>
    <cfRule type="cellIs" dxfId="34" priority="152" stopIfTrue="1" operator="equal">
      <formula>0</formula>
    </cfRule>
    <cfRule type="cellIs" dxfId="33" priority="153" stopIfTrue="1" operator="lessThan">
      <formula>0</formula>
    </cfRule>
  </conditionalFormatting>
  <conditionalFormatting sqref="F14:G16 H15:I16 I13:I14 J13:J16 F9:J11">
    <cfRule type="cellIs" dxfId="32" priority="148" stopIfTrue="1" operator="equal">
      <formula>"n/a"</formula>
    </cfRule>
    <cfRule type="cellIs" dxfId="31" priority="149" stopIfTrue="1" operator="equal">
      <formula>0</formula>
    </cfRule>
    <cfRule type="cellIs" dxfId="30" priority="150" stopIfTrue="1" operator="lessThan">
      <formula>0</formula>
    </cfRule>
  </conditionalFormatting>
  <conditionalFormatting sqref="F12:J12">
    <cfRule type="cellIs" dxfId="29" priority="142" stopIfTrue="1" operator="equal">
      <formula>"n/a"</formula>
    </cfRule>
    <cfRule type="cellIs" dxfId="28" priority="143" stopIfTrue="1" operator="equal">
      <formula>0</formula>
    </cfRule>
    <cfRule type="cellIs" dxfId="27" priority="144" stopIfTrue="1" operator="lessThan">
      <formula>0</formula>
    </cfRule>
  </conditionalFormatting>
  <conditionalFormatting sqref="H14">
    <cfRule type="cellIs" dxfId="26" priority="37" stopIfTrue="1" operator="equal">
      <formula>"n/a"</formula>
    </cfRule>
    <cfRule type="cellIs" dxfId="25" priority="38" stopIfTrue="1" operator="equal">
      <formula>0</formula>
    </cfRule>
    <cfRule type="cellIs" dxfId="24" priority="39" stopIfTrue="1" operator="lessThan">
      <formula>0</formula>
    </cfRule>
  </conditionalFormatting>
  <conditionalFormatting sqref="F13">
    <cfRule type="cellIs" dxfId="23" priority="22" stopIfTrue="1" operator="equal">
      <formula>"n/a"</formula>
    </cfRule>
    <cfRule type="cellIs" dxfId="22" priority="23" stopIfTrue="1" operator="equal">
      <formula>0</formula>
    </cfRule>
    <cfRule type="cellIs" dxfId="21" priority="24" stopIfTrue="1" operator="lessThan">
      <formula>0</formula>
    </cfRule>
  </conditionalFormatting>
  <conditionalFormatting sqref="G13">
    <cfRule type="cellIs" dxfId="20" priority="19" stopIfTrue="1" operator="equal">
      <formula>"n/a"</formula>
    </cfRule>
    <cfRule type="cellIs" dxfId="19" priority="20" stopIfTrue="1" operator="equal">
      <formula>0</formula>
    </cfRule>
    <cfRule type="cellIs" dxfId="18" priority="21" stopIfTrue="1" operator="lessThan">
      <formula>0</formula>
    </cfRule>
  </conditionalFormatting>
  <conditionalFormatting sqref="H13">
    <cfRule type="cellIs" dxfId="17" priority="16" stopIfTrue="1" operator="equal">
      <formula>"n/a"</formula>
    </cfRule>
    <cfRule type="cellIs" dxfId="16" priority="17" stopIfTrue="1" operator="equal">
      <formula>0</formula>
    </cfRule>
    <cfRule type="cellIs" dxfId="15" priority="18" stopIfTrue="1" operator="lessThan">
      <formula>0</formula>
    </cfRule>
  </conditionalFormatting>
  <conditionalFormatting sqref="I7:J7">
    <cfRule type="cellIs" dxfId="14" priority="13" stopIfTrue="1" operator="equal">
      <formula>"n/a"</formula>
    </cfRule>
    <cfRule type="cellIs" dxfId="13" priority="14" stopIfTrue="1" operator="equal">
      <formula>0</formula>
    </cfRule>
    <cfRule type="cellIs" dxfId="12" priority="15" stopIfTrue="1" operator="lessThan">
      <formula>0</formula>
    </cfRule>
  </conditionalFormatting>
  <conditionalFormatting sqref="K6:N6 K8:N8">
    <cfRule type="cellIs" dxfId="11" priority="7" stopIfTrue="1" operator="equal">
      <formula>"n/a"</formula>
    </cfRule>
    <cfRule type="cellIs" dxfId="10" priority="8" stopIfTrue="1" operator="equal">
      <formula>0</formula>
    </cfRule>
    <cfRule type="cellIs" dxfId="9" priority="9" stopIfTrue="1" operator="lessThan">
      <formula>0</formula>
    </cfRule>
  </conditionalFormatting>
  <conditionalFormatting sqref="K13:N16 K9:N11">
    <cfRule type="cellIs" dxfId="8" priority="10" stopIfTrue="1" operator="equal">
      <formula>"n/a"</formula>
    </cfRule>
    <cfRule type="cellIs" dxfId="7" priority="11" stopIfTrue="1" operator="equal">
      <formula>0</formula>
    </cfRule>
    <cfRule type="cellIs" dxfId="6" priority="12" stopIfTrue="1" operator="lessThan">
      <formula>0</formula>
    </cfRule>
  </conditionalFormatting>
  <conditionalFormatting sqref="K12:N12">
    <cfRule type="cellIs" dxfId="5" priority="4" stopIfTrue="1" operator="equal">
      <formula>"n/a"</formula>
    </cfRule>
    <cfRule type="cellIs" dxfId="4" priority="5" stopIfTrue="1" operator="equal">
      <formula>0</formula>
    </cfRule>
    <cfRule type="cellIs" dxfId="3" priority="6" stopIfTrue="1" operator="lessThan">
      <formula>0</formula>
    </cfRule>
  </conditionalFormatting>
  <conditionalFormatting sqref="K7:N7">
    <cfRule type="cellIs" dxfId="2" priority="1" stopIfTrue="1" operator="equal">
      <formula>"n/a"</formula>
    </cfRule>
    <cfRule type="cellIs" dxfId="1" priority="2" stopIfTrue="1" operator="equal">
      <formula>0</formula>
    </cfRule>
    <cfRule type="cellIs" dxfId="0" priority="3" stopIfTrue="1" operator="lessThan">
      <formula>0</formula>
    </cfRule>
  </conditionalFormatting>
  <pageMargins left="0.7" right="0.7" top="0.75" bottom="0.75" header="0.3" footer="0.3"/>
  <pageSetup paperSize="0" orientation="portrait" horizontalDpi="0" verticalDpi="0" copie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S31"/>
  <sheetViews>
    <sheetView tabSelected="1" workbookViewId="0">
      <selection activeCell="H40" sqref="H40"/>
    </sheetView>
  </sheetViews>
  <sheetFormatPr defaultRowHeight="12.75" x14ac:dyDescent="0.2"/>
  <sheetData>
    <row r="1" spans="1:175" s="47" customFormat="1" x14ac:dyDescent="0.2">
      <c r="A1" s="43" t="s">
        <v>80</v>
      </c>
      <c r="B1" s="89" t="s">
        <v>39</v>
      </c>
      <c r="C1" s="19" t="s">
        <v>40</v>
      </c>
      <c r="D1" s="11" t="s">
        <v>41</v>
      </c>
      <c r="E1" s="17" t="s">
        <v>42</v>
      </c>
      <c r="F1" s="46">
        <v>38649</v>
      </c>
      <c r="G1" s="46">
        <v>38684</v>
      </c>
      <c r="H1" s="46">
        <v>38705</v>
      </c>
      <c r="I1" s="46">
        <v>38740</v>
      </c>
      <c r="J1" s="46">
        <v>38775</v>
      </c>
      <c r="K1" s="46">
        <v>38796</v>
      </c>
      <c r="L1" s="46">
        <v>38831</v>
      </c>
      <c r="M1" s="46">
        <v>38859</v>
      </c>
      <c r="N1" s="46">
        <v>38887</v>
      </c>
      <c r="O1" s="46">
        <v>38922</v>
      </c>
      <c r="P1" s="46">
        <v>38957</v>
      </c>
      <c r="Q1" s="46">
        <v>38985</v>
      </c>
      <c r="R1" s="46">
        <v>39014</v>
      </c>
      <c r="S1" s="46">
        <v>39041</v>
      </c>
      <c r="T1" s="46">
        <v>39069</v>
      </c>
      <c r="U1" s="46">
        <v>39104</v>
      </c>
      <c r="V1" s="46">
        <v>39139</v>
      </c>
      <c r="W1" s="46">
        <v>39167</v>
      </c>
      <c r="X1" s="46">
        <v>39195</v>
      </c>
      <c r="Y1" s="46">
        <v>39223</v>
      </c>
      <c r="Z1" s="46">
        <v>39258</v>
      </c>
      <c r="AA1" s="46">
        <v>39286</v>
      </c>
      <c r="AB1" s="46">
        <v>39321</v>
      </c>
      <c r="AC1" s="46">
        <v>39349</v>
      </c>
      <c r="AD1" s="46">
        <v>39384</v>
      </c>
      <c r="AE1" s="46">
        <v>39412</v>
      </c>
      <c r="AF1" s="46">
        <v>39433</v>
      </c>
      <c r="AG1" s="46">
        <v>39468</v>
      </c>
      <c r="AH1" s="46">
        <v>39503</v>
      </c>
      <c r="AI1" s="46">
        <v>39538</v>
      </c>
      <c r="AJ1" s="46">
        <v>39566</v>
      </c>
      <c r="AK1" s="46">
        <v>39594</v>
      </c>
      <c r="AL1" s="46">
        <v>39622</v>
      </c>
      <c r="AM1" s="46">
        <v>39650</v>
      </c>
      <c r="AN1" s="46">
        <v>39685</v>
      </c>
      <c r="AO1" s="46">
        <v>39720</v>
      </c>
      <c r="AP1" s="46">
        <v>39741</v>
      </c>
      <c r="AQ1" s="46">
        <v>39743</v>
      </c>
      <c r="AR1" s="46">
        <v>39776</v>
      </c>
      <c r="AS1" s="46">
        <v>39790</v>
      </c>
      <c r="AT1" s="46">
        <v>39804</v>
      </c>
      <c r="AU1" s="46">
        <v>39832</v>
      </c>
      <c r="AV1" s="46">
        <v>39867</v>
      </c>
      <c r="AW1" s="46">
        <v>39895</v>
      </c>
      <c r="AX1" s="46">
        <v>39923</v>
      </c>
      <c r="AY1" s="46">
        <v>39958</v>
      </c>
      <c r="AZ1" s="46">
        <v>39986</v>
      </c>
      <c r="BA1" s="46">
        <v>40021</v>
      </c>
      <c r="BB1" s="46">
        <v>40049</v>
      </c>
      <c r="BC1" s="46">
        <v>40084</v>
      </c>
      <c r="BD1" s="46">
        <v>40105</v>
      </c>
      <c r="BE1" s="46">
        <v>40140</v>
      </c>
      <c r="BF1" s="46">
        <v>40168</v>
      </c>
      <c r="BG1" s="46">
        <v>40203</v>
      </c>
      <c r="BH1" s="46">
        <v>40231</v>
      </c>
      <c r="BI1" s="46">
        <v>40266</v>
      </c>
      <c r="BJ1" s="46">
        <v>40294</v>
      </c>
      <c r="BK1" s="46">
        <v>40329</v>
      </c>
      <c r="BL1" s="46">
        <v>40350</v>
      </c>
      <c r="BM1" s="46">
        <v>40378</v>
      </c>
      <c r="BN1" s="46">
        <v>40413</v>
      </c>
      <c r="BO1" s="46">
        <v>40448</v>
      </c>
      <c r="BP1" s="46">
        <v>40476</v>
      </c>
      <c r="BQ1" s="46">
        <v>40511</v>
      </c>
      <c r="BR1" s="46">
        <v>40532</v>
      </c>
      <c r="BS1" s="46">
        <v>40567</v>
      </c>
      <c r="BT1" s="46">
        <v>40595</v>
      </c>
      <c r="BU1" s="46">
        <v>40630</v>
      </c>
      <c r="BV1" s="46">
        <v>40651</v>
      </c>
      <c r="BW1" s="46">
        <v>40679</v>
      </c>
      <c r="BX1" s="46">
        <v>40714</v>
      </c>
      <c r="BY1" s="46">
        <v>40750</v>
      </c>
      <c r="BZ1" s="46">
        <v>40778</v>
      </c>
      <c r="CA1" s="46">
        <v>40806</v>
      </c>
      <c r="CB1" s="46">
        <v>40841</v>
      </c>
      <c r="CC1" s="46">
        <v>40876</v>
      </c>
      <c r="CD1" s="46">
        <v>40897</v>
      </c>
      <c r="CE1" s="46">
        <v>40932</v>
      </c>
      <c r="CF1" s="46">
        <v>40967</v>
      </c>
      <c r="CG1" s="46">
        <v>40995</v>
      </c>
      <c r="CH1" s="46">
        <v>41023</v>
      </c>
      <c r="CI1" s="46">
        <v>41058</v>
      </c>
      <c r="CJ1" s="46">
        <v>41086</v>
      </c>
      <c r="CK1" s="46">
        <v>41114</v>
      </c>
      <c r="CL1" s="46">
        <v>41149</v>
      </c>
      <c r="CM1" s="46">
        <v>41177</v>
      </c>
      <c r="CN1" s="46">
        <v>41212</v>
      </c>
      <c r="CO1" s="46">
        <v>41240</v>
      </c>
      <c r="CP1" s="46">
        <v>41261</v>
      </c>
      <c r="CQ1" s="46">
        <f>'2013'!F5</f>
        <v>41303</v>
      </c>
      <c r="CR1" s="46">
        <f>'2013'!G5</f>
        <v>41331</v>
      </c>
      <c r="CS1" s="46">
        <f>'2013'!H5</f>
        <v>41359</v>
      </c>
      <c r="CT1" s="46">
        <f>'2013'!I5</f>
        <v>41387</v>
      </c>
      <c r="CU1" s="46">
        <f>'2013'!J5</f>
        <v>41422</v>
      </c>
      <c r="CV1" s="46">
        <f>'2013'!K5</f>
        <v>41450</v>
      </c>
      <c r="CW1" s="46">
        <f>'2013'!L5</f>
        <v>41478</v>
      </c>
      <c r="CX1" s="46">
        <f>'2013'!M5</f>
        <v>41513</v>
      </c>
      <c r="CY1" s="46">
        <f>'2013'!N5</f>
        <v>41541</v>
      </c>
      <c r="CZ1" s="46">
        <f>'2013'!O5</f>
        <v>41576</v>
      </c>
      <c r="DA1" s="46">
        <f>'2013'!P5</f>
        <v>41604</v>
      </c>
      <c r="DB1" s="127">
        <f>'2013'!Q5</f>
        <v>41625</v>
      </c>
      <c r="DC1" s="131">
        <v>41660</v>
      </c>
      <c r="DD1" s="131">
        <v>41688</v>
      </c>
      <c r="DE1" s="131">
        <v>41723</v>
      </c>
      <c r="DF1" s="131">
        <v>41758</v>
      </c>
      <c r="DG1" s="131">
        <v>41786</v>
      </c>
      <c r="DH1" s="131">
        <v>41814</v>
      </c>
      <c r="DI1" s="131">
        <v>41842</v>
      </c>
      <c r="DJ1" s="131">
        <v>41877</v>
      </c>
      <c r="DK1" s="131">
        <v>41905</v>
      </c>
      <c r="DL1" s="131">
        <v>41940</v>
      </c>
      <c r="DM1" s="131">
        <v>41968</v>
      </c>
      <c r="DN1" s="131">
        <v>41989</v>
      </c>
      <c r="DO1" s="131">
        <v>42031</v>
      </c>
      <c r="DP1" s="131">
        <v>42059</v>
      </c>
      <c r="DQ1" s="131">
        <v>42087</v>
      </c>
      <c r="DR1" s="131">
        <v>42115</v>
      </c>
      <c r="DS1" s="131">
        <v>42150</v>
      </c>
      <c r="DT1" s="131">
        <v>42178</v>
      </c>
      <c r="DU1" s="131">
        <v>42206</v>
      </c>
      <c r="DV1" s="131">
        <v>42241</v>
      </c>
      <c r="DW1" s="131">
        <v>42269</v>
      </c>
      <c r="DX1" s="131">
        <v>42297</v>
      </c>
      <c r="DY1" s="131">
        <v>42325</v>
      </c>
      <c r="DZ1" s="131">
        <v>42353</v>
      </c>
      <c r="EA1" s="131">
        <v>42395</v>
      </c>
      <c r="EB1" s="131">
        <v>42423</v>
      </c>
      <c r="EC1" s="131">
        <v>42451</v>
      </c>
      <c r="ED1" s="131">
        <v>42486</v>
      </c>
      <c r="EE1" s="131">
        <v>42514</v>
      </c>
      <c r="EF1" s="131">
        <v>42542</v>
      </c>
      <c r="EG1" s="131">
        <v>42577</v>
      </c>
      <c r="EH1" s="131">
        <v>42605</v>
      </c>
      <c r="EI1" s="131">
        <v>42633</v>
      </c>
      <c r="EJ1" s="131">
        <v>42668</v>
      </c>
      <c r="EK1" s="131">
        <v>42696</v>
      </c>
      <c r="EL1" s="131">
        <v>42724</v>
      </c>
      <c r="EM1" s="131">
        <v>42759</v>
      </c>
      <c r="EN1" s="131">
        <v>42794</v>
      </c>
      <c r="EO1" s="131">
        <v>42822</v>
      </c>
      <c r="EP1" s="131">
        <v>42850</v>
      </c>
      <c r="EQ1" s="131">
        <v>42878</v>
      </c>
      <c r="ER1" s="131">
        <v>42906</v>
      </c>
      <c r="ES1" s="131">
        <v>42934</v>
      </c>
      <c r="ET1" s="131">
        <v>42969</v>
      </c>
      <c r="EU1" s="131">
        <v>42997</v>
      </c>
      <c r="EV1" s="131">
        <v>43032</v>
      </c>
      <c r="EW1" s="131">
        <v>43060</v>
      </c>
      <c r="EX1" s="131">
        <v>43088</v>
      </c>
      <c r="EY1" s="131">
        <v>43130</v>
      </c>
      <c r="EZ1" s="131">
        <v>43158</v>
      </c>
      <c r="FA1" s="131">
        <v>43186</v>
      </c>
      <c r="FB1" s="131">
        <v>43214</v>
      </c>
      <c r="FC1" s="131">
        <v>43242</v>
      </c>
      <c r="FD1" s="131">
        <v>43270</v>
      </c>
      <c r="FE1" s="131">
        <v>43305</v>
      </c>
      <c r="FF1" s="131">
        <v>43333</v>
      </c>
      <c r="FG1" s="131">
        <v>43361</v>
      </c>
      <c r="FH1" s="131">
        <v>43389</v>
      </c>
      <c r="FI1" s="131">
        <v>43424</v>
      </c>
      <c r="FJ1" s="131">
        <v>43452</v>
      </c>
      <c r="FK1" s="131">
        <v>43494</v>
      </c>
      <c r="FL1" s="131">
        <v>43522</v>
      </c>
      <c r="FM1" s="131">
        <v>43550</v>
      </c>
      <c r="FN1" s="131">
        <v>43585</v>
      </c>
      <c r="FO1" s="131">
        <v>43613</v>
      </c>
      <c r="FP1" s="131">
        <v>43641</v>
      </c>
      <c r="FQ1" s="131">
        <v>43669</v>
      </c>
      <c r="FR1" s="131">
        <v>43704</v>
      </c>
      <c r="FS1" s="131">
        <v>43732</v>
      </c>
    </row>
    <row r="2" spans="1:175" s="47" customFormat="1" ht="13.5" thickBot="1" x14ac:dyDescent="0.25">
      <c r="A2" s="2" t="s">
        <v>0</v>
      </c>
      <c r="B2" s="21">
        <f>COUNTIF(F2:IT2,"&gt;0")</f>
        <v>9</v>
      </c>
      <c r="C2" s="2">
        <f>COUNTIF(F2:IT2,"&lt;0")</f>
        <v>0</v>
      </c>
      <c r="D2" s="2">
        <f>COUNTIF(F2:IT2,"0")</f>
        <v>12</v>
      </c>
      <c r="E2" s="61">
        <f>SUM(B2:D2)</f>
        <v>21</v>
      </c>
      <c r="F2" s="62">
        <f>'2005.10-2005.12'!F6</f>
        <v>2.5000000000000001E-3</v>
      </c>
      <c r="G2" s="62">
        <f>'2005.10-2005.12'!G6</f>
        <v>0</v>
      </c>
      <c r="H2" s="62">
        <f>'2005.10-2005.12'!H6</f>
        <v>0</v>
      </c>
      <c r="I2" s="99">
        <f>'2006'!F6</f>
        <v>0</v>
      </c>
      <c r="J2" s="99">
        <f>'2006'!G6</f>
        <v>0</v>
      </c>
      <c r="K2" s="99">
        <f>'2006'!H6</f>
        <v>0</v>
      </c>
      <c r="L2" s="99">
        <f>'2006'!I6</f>
        <v>0</v>
      </c>
      <c r="M2" s="99">
        <f>'2006'!J6</f>
        <v>0</v>
      </c>
      <c r="N2" s="99">
        <f>'2006'!K6</f>
        <v>2.5000000000000001E-3</v>
      </c>
      <c r="O2" s="99">
        <f>'2006'!L6</f>
        <v>5.0000000000000001E-3</v>
      </c>
      <c r="P2" s="99">
        <f>'2006'!M6</f>
        <v>5.0000000000000001E-3</v>
      </c>
      <c r="Q2" s="99">
        <f>'2006'!N6</f>
        <v>5.0000000000000001E-3</v>
      </c>
      <c r="R2" s="99">
        <f>'2006'!O6</f>
        <v>2.5000000000000001E-3</v>
      </c>
      <c r="S2" s="99">
        <f>'2006'!P6</f>
        <v>2.5000000000000001E-3</v>
      </c>
      <c r="T2" s="99">
        <f>'2006'!Q6</f>
        <v>0</v>
      </c>
      <c r="U2" s="99">
        <f>'2007'!F6</f>
        <v>2.5000000000000001E-3</v>
      </c>
      <c r="V2" s="99">
        <f>'2007'!G6</f>
        <v>2.5000000000000001E-3</v>
      </c>
      <c r="W2" s="99">
        <f>'2007'!H6</f>
        <v>0</v>
      </c>
      <c r="X2" s="99">
        <f>'2007'!I6</f>
        <v>0</v>
      </c>
      <c r="Y2" s="99">
        <f>'2007'!J6</f>
        <v>0</v>
      </c>
      <c r="Z2" s="99">
        <f>'2007'!K6</f>
        <v>0</v>
      </c>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c r="BL2" s="35"/>
      <c r="BM2" s="35"/>
      <c r="BN2" s="35"/>
      <c r="BO2" s="35"/>
      <c r="BP2" s="35"/>
      <c r="BQ2" s="35"/>
      <c r="BR2" s="96"/>
      <c r="BS2" s="35"/>
      <c r="BT2" s="35"/>
      <c r="BU2" s="35"/>
      <c r="BV2" s="35"/>
      <c r="BW2" s="35"/>
      <c r="BX2" s="35"/>
      <c r="BY2" s="35"/>
      <c r="BZ2" s="35"/>
      <c r="CA2" s="35"/>
      <c r="CB2" s="35"/>
      <c r="CC2" s="35"/>
      <c r="CD2" s="35"/>
      <c r="CE2" s="35"/>
      <c r="CF2" s="104"/>
      <c r="CG2" s="104"/>
      <c r="CH2" s="104"/>
      <c r="CI2" s="104"/>
      <c r="CJ2" s="104"/>
      <c r="CK2" s="104"/>
      <c r="CL2" s="104"/>
      <c r="CM2" s="104"/>
      <c r="CN2" s="104"/>
      <c r="CO2" s="104"/>
      <c r="CP2" s="104"/>
      <c r="CQ2" s="104"/>
      <c r="CR2" s="104"/>
      <c r="CS2" s="104"/>
      <c r="CT2" s="104"/>
      <c r="CU2" s="104"/>
      <c r="CV2" s="104"/>
      <c r="CW2" s="104"/>
      <c r="CX2" s="104"/>
      <c r="CY2" s="104"/>
      <c r="CZ2" s="104"/>
      <c r="DA2" s="104"/>
      <c r="DB2" s="128"/>
      <c r="DC2" s="104"/>
      <c r="DD2" s="104"/>
      <c r="DE2" s="104"/>
      <c r="DF2" s="104"/>
      <c r="DG2" s="104"/>
      <c r="DH2" s="104"/>
      <c r="DI2" s="104"/>
      <c r="DJ2" s="104"/>
      <c r="DK2" s="104"/>
      <c r="DL2" s="104"/>
      <c r="DM2" s="104"/>
      <c r="DN2" s="104"/>
      <c r="DO2" s="104"/>
      <c r="DP2" s="104"/>
      <c r="DQ2" s="104"/>
      <c r="DR2" s="104"/>
      <c r="DS2" s="104"/>
      <c r="DT2" s="104"/>
      <c r="DU2" s="104"/>
      <c r="DV2" s="104"/>
      <c r="DW2" s="104"/>
      <c r="DX2" s="104"/>
      <c r="DY2" s="104"/>
      <c r="DZ2" s="104"/>
      <c r="EA2" s="104"/>
      <c r="EB2" s="104"/>
      <c r="EC2" s="104"/>
      <c r="ED2" s="104"/>
      <c r="EE2" s="104"/>
      <c r="EF2" s="104"/>
      <c r="EG2" s="104"/>
      <c r="EH2" s="104"/>
      <c r="EI2" s="104"/>
      <c r="EJ2" s="104"/>
      <c r="EK2" s="104"/>
      <c r="EL2" s="104"/>
      <c r="EM2" s="104"/>
      <c r="EN2" s="104"/>
      <c r="EO2" s="104"/>
      <c r="EP2" s="104"/>
      <c r="EQ2" s="104"/>
      <c r="ER2" s="104"/>
      <c r="ES2" s="104"/>
      <c r="ET2" s="104"/>
      <c r="EU2" s="104"/>
      <c r="EV2" s="104"/>
      <c r="EW2" s="104"/>
      <c r="EX2" s="104"/>
      <c r="EY2" s="104"/>
      <c r="EZ2" s="104"/>
      <c r="FA2" s="104"/>
      <c r="FB2" s="104"/>
      <c r="FC2" s="104"/>
      <c r="FD2" s="104"/>
      <c r="FE2" s="104"/>
      <c r="FF2" s="104"/>
      <c r="FG2" s="104"/>
      <c r="FH2" s="104"/>
      <c r="FI2" s="104"/>
      <c r="FJ2" s="104"/>
      <c r="FK2" s="104"/>
      <c r="FL2" s="104"/>
      <c r="FM2" s="104"/>
      <c r="FN2" s="104"/>
      <c r="FO2" s="104"/>
      <c r="FP2" s="104"/>
      <c r="FQ2" s="104"/>
      <c r="FR2" s="104"/>
      <c r="FS2" s="104"/>
    </row>
    <row r="3" spans="1:175" s="47" customFormat="1" ht="13.5" thickBot="1" x14ac:dyDescent="0.25">
      <c r="A3" s="2" t="s">
        <v>1</v>
      </c>
      <c r="B3" s="21">
        <f>COUNTIF(F3:IT3,"&gt;0")</f>
        <v>9</v>
      </c>
      <c r="C3" s="2">
        <f>COUNTIF(F3:IT3,"&lt;0")</f>
        <v>0</v>
      </c>
      <c r="D3" s="2">
        <f>COUNTIF(F3:IT3,"0")</f>
        <v>11</v>
      </c>
      <c r="E3" s="61">
        <f>SUM(B3:D3)</f>
        <v>20</v>
      </c>
      <c r="F3" s="62">
        <f>'2005.10-2005.12'!F7</f>
        <v>2.5000000000000001E-3</v>
      </c>
      <c r="G3" s="62">
        <f>'2005.10-2005.12'!G7</f>
        <v>0</v>
      </c>
      <c r="H3" s="62">
        <f>'2005.10-2005.12'!H7</f>
        <v>0</v>
      </c>
      <c r="I3" s="99">
        <f>'2006'!F7</f>
        <v>0</v>
      </c>
      <c r="J3" s="99">
        <f>'2006'!G7</f>
        <v>0</v>
      </c>
      <c r="K3" s="99">
        <f>'2006'!H7</f>
        <v>0</v>
      </c>
      <c r="L3" s="99">
        <f>'2006'!I7</f>
        <v>0</v>
      </c>
      <c r="M3" s="99">
        <f>'2006'!J7</f>
        <v>0</v>
      </c>
      <c r="N3" s="99">
        <f>'2006'!K7</f>
        <v>2.5000000000000001E-3</v>
      </c>
      <c r="O3" s="99">
        <f>'2006'!L7</f>
        <v>5.0000000000000001E-3</v>
      </c>
      <c r="P3" s="99">
        <f>'2006'!M7</f>
        <v>5.0000000000000001E-3</v>
      </c>
      <c r="Q3" s="99">
        <f>'2006'!N7</f>
        <v>5.0000000000000001E-3</v>
      </c>
      <c r="R3" s="99">
        <f>'2006'!O7</f>
        <v>5.0000000000000001E-3</v>
      </c>
      <c r="S3" s="99">
        <f>'2006'!P7</f>
        <v>2.5000000000000001E-3</v>
      </c>
      <c r="T3" s="99">
        <f>'2006'!Q7</f>
        <v>0</v>
      </c>
      <c r="U3" s="99">
        <f>'2007'!F7</f>
        <v>2.5000000000000001E-3</v>
      </c>
      <c r="V3" s="99">
        <f>'2007'!G7</f>
        <v>2.5000000000000001E-3</v>
      </c>
      <c r="W3" s="99">
        <f>'2007'!H7</f>
        <v>0</v>
      </c>
      <c r="X3" s="99">
        <f>'2007'!I7</f>
        <v>0</v>
      </c>
      <c r="Y3" s="99">
        <f>'2007'!J7</f>
        <v>0</v>
      </c>
      <c r="Z3" s="37"/>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96"/>
      <c r="BS3" s="35"/>
      <c r="BT3" s="35"/>
      <c r="BU3" s="35"/>
      <c r="BV3" s="35"/>
      <c r="BW3" s="35"/>
      <c r="BX3" s="35"/>
      <c r="BY3" s="35"/>
      <c r="BZ3" s="35"/>
      <c r="CA3" s="35"/>
      <c r="CB3" s="35"/>
      <c r="CC3" s="35"/>
      <c r="CD3" s="35"/>
      <c r="CE3" s="35"/>
      <c r="CF3" s="104"/>
      <c r="CG3" s="104"/>
      <c r="CH3" s="104"/>
      <c r="CI3" s="104"/>
      <c r="CJ3" s="104"/>
      <c r="CK3" s="104"/>
      <c r="CL3" s="104"/>
      <c r="CM3" s="104"/>
      <c r="CN3" s="104"/>
      <c r="CO3" s="104"/>
      <c r="CP3" s="104"/>
      <c r="CQ3" s="104"/>
      <c r="CR3" s="104"/>
      <c r="CS3" s="104"/>
      <c r="CT3" s="63"/>
      <c r="CU3" s="63"/>
      <c r="CV3" s="63"/>
      <c r="CW3" s="63"/>
      <c r="CX3" s="63"/>
      <c r="CY3" s="63"/>
      <c r="CZ3" s="63"/>
      <c r="DA3" s="63"/>
      <c r="DB3" s="63"/>
      <c r="DC3" s="35"/>
      <c r="DD3" s="35"/>
      <c r="DE3" s="35"/>
      <c r="DF3" s="35"/>
      <c r="DG3" s="35"/>
      <c r="DH3" s="35"/>
      <c r="DI3" s="35"/>
      <c r="DJ3" s="35"/>
      <c r="DK3" s="35"/>
      <c r="DL3" s="35"/>
      <c r="DM3" s="35"/>
      <c r="DN3" s="35"/>
      <c r="DO3" s="35"/>
      <c r="DP3" s="35"/>
      <c r="DQ3" s="35"/>
      <c r="DR3" s="35"/>
      <c r="DS3" s="35"/>
      <c r="DT3" s="35"/>
      <c r="DU3" s="35"/>
      <c r="DV3" s="35"/>
      <c r="DW3" s="35"/>
      <c r="DX3" s="35"/>
      <c r="DY3" s="35"/>
      <c r="DZ3" s="104"/>
      <c r="EA3" s="104"/>
      <c r="EB3" s="104"/>
      <c r="EC3" s="104"/>
      <c r="ED3" s="104"/>
      <c r="EE3" s="104"/>
      <c r="EF3" s="104"/>
      <c r="EG3" s="104"/>
      <c r="EH3" s="104"/>
      <c r="EI3" s="104"/>
      <c r="EJ3" s="104"/>
      <c r="EK3" s="104"/>
      <c r="EL3" s="104"/>
      <c r="EM3" s="104"/>
      <c r="EN3" s="104"/>
      <c r="EO3" s="104"/>
      <c r="EP3" s="104"/>
      <c r="EQ3" s="104"/>
      <c r="ER3" s="104"/>
      <c r="ES3" s="104"/>
      <c r="ET3" s="104"/>
      <c r="EU3" s="104"/>
      <c r="EV3" s="104"/>
      <c r="EW3" s="104"/>
      <c r="EX3" s="104"/>
      <c r="EY3" s="104"/>
      <c r="EZ3" s="104"/>
      <c r="FA3" s="104"/>
      <c r="FB3" s="104"/>
      <c r="FC3" s="104"/>
      <c r="FD3" s="104"/>
      <c r="FE3" s="104"/>
      <c r="FF3" s="104"/>
      <c r="FG3" s="104"/>
      <c r="FH3" s="104"/>
      <c r="FI3" s="104"/>
      <c r="FJ3" s="104"/>
      <c r="FK3" s="104"/>
      <c r="FL3" s="104"/>
      <c r="FM3" s="104"/>
      <c r="FN3" s="104"/>
      <c r="FO3" s="104"/>
      <c r="FP3" s="104"/>
      <c r="FQ3" s="104"/>
      <c r="FR3" s="104"/>
      <c r="FS3" s="104"/>
    </row>
    <row r="4" spans="1:175" s="47" customFormat="1" ht="13.5" thickBot="1" x14ac:dyDescent="0.25">
      <c r="A4" s="98" t="s">
        <v>72</v>
      </c>
      <c r="B4" s="21">
        <f>COUNTIF(F4:IT4,"&gt;0")</f>
        <v>0</v>
      </c>
      <c r="C4" s="2">
        <f>COUNTIF(F4:IT4,"&lt;0")</f>
        <v>4</v>
      </c>
      <c r="D4" s="2">
        <f>COUNTIF(F4:IT4,"0")</f>
        <v>46</v>
      </c>
      <c r="E4" s="61">
        <f>SUM(B4:D4)</f>
        <v>50</v>
      </c>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99">
        <f>'2015'!L6</f>
        <v>-1.5E-3</v>
      </c>
      <c r="DV4" s="99">
        <f>'2015'!M6</f>
        <v>0</v>
      </c>
      <c r="DW4" s="99">
        <f>'2015'!N6</f>
        <v>0</v>
      </c>
      <c r="DX4" s="99">
        <f>'2015'!O6</f>
        <v>0</v>
      </c>
      <c r="DY4" s="99">
        <f>'2015'!P6</f>
        <v>0</v>
      </c>
      <c r="DZ4" s="99">
        <f>'2015'!Q6</f>
        <v>0</v>
      </c>
      <c r="EA4" s="99">
        <f>'2015'!R6</f>
        <v>0</v>
      </c>
      <c r="EB4" s="99">
        <f>'2016'!G6</f>
        <v>0</v>
      </c>
      <c r="EC4" s="99">
        <f>'2016'!H6</f>
        <v>-1.5E-3</v>
      </c>
      <c r="ED4" s="99">
        <f>'2016'!I6</f>
        <v>-1.5E-3</v>
      </c>
      <c r="EE4" s="99">
        <f>'2016'!J6</f>
        <v>-1.5E-3</v>
      </c>
      <c r="EF4" s="99">
        <f>'2016'!K6</f>
        <v>0</v>
      </c>
      <c r="EG4" s="99">
        <f>'2016'!L6</f>
        <v>0</v>
      </c>
      <c r="EH4" s="99">
        <f>'2016'!M6</f>
        <v>0</v>
      </c>
      <c r="EI4" s="99">
        <f>'2016'!N6</f>
        <v>0</v>
      </c>
      <c r="EJ4" s="99">
        <f>'2016'!O6</f>
        <v>0</v>
      </c>
      <c r="EK4" s="99">
        <f>'2016'!P6</f>
        <v>0</v>
      </c>
      <c r="EL4" s="99">
        <f>'2016'!Q6</f>
        <v>0</v>
      </c>
      <c r="EM4" s="99">
        <f>'2016'!R6</f>
        <v>0</v>
      </c>
      <c r="EN4" s="99">
        <f>'2016'!S6</f>
        <v>0</v>
      </c>
      <c r="EO4" s="99">
        <f>'2017'!H6</f>
        <v>0</v>
      </c>
      <c r="EP4" s="99">
        <f>'2017'!I6</f>
        <v>0</v>
      </c>
      <c r="EQ4" s="99">
        <f>'2017'!J6</f>
        <v>0</v>
      </c>
      <c r="ER4" s="99">
        <f>'2017'!K6</f>
        <v>0</v>
      </c>
      <c r="ES4" s="99">
        <f>'2017'!L6</f>
        <v>0</v>
      </c>
      <c r="ET4" s="99">
        <f>'2017'!M6</f>
        <v>0</v>
      </c>
      <c r="EU4" s="99">
        <f>'2017'!N6</f>
        <v>0</v>
      </c>
      <c r="EV4" s="99">
        <f>'2017'!O6</f>
        <v>0</v>
      </c>
      <c r="EW4" s="99">
        <f>'2017'!P6</f>
        <v>0</v>
      </c>
      <c r="EX4" s="99">
        <f>'2017'!Q6</f>
        <v>0</v>
      </c>
      <c r="EY4" s="99">
        <f>'2018'!F6</f>
        <v>0</v>
      </c>
      <c r="EZ4" s="99">
        <f>'2018'!G6</f>
        <v>0</v>
      </c>
      <c r="FA4" s="99">
        <f>'2018'!H6</f>
        <v>0</v>
      </c>
      <c r="FB4" s="99">
        <f>'2018'!I6</f>
        <v>0</v>
      </c>
      <c r="FC4" s="99">
        <f>'2018'!J6</f>
        <v>0</v>
      </c>
      <c r="FD4" s="99">
        <f>'2018'!K6</f>
        <v>0</v>
      </c>
      <c r="FE4" s="65"/>
      <c r="FF4" s="99">
        <f>'2018'!M6</f>
        <v>0</v>
      </c>
      <c r="FG4" s="99">
        <f>'2018'!N6</f>
        <v>0</v>
      </c>
      <c r="FH4" s="99">
        <f>'2018'!O6</f>
        <v>0</v>
      </c>
      <c r="FI4" s="99">
        <f>'2018'!P6</f>
        <v>0</v>
      </c>
      <c r="FJ4" s="99">
        <f>'2018'!Q6</f>
        <v>0</v>
      </c>
      <c r="FK4" s="99">
        <f>'2019'!F6</f>
        <v>0</v>
      </c>
      <c r="FL4" s="99">
        <f>'2019'!G6</f>
        <v>0</v>
      </c>
      <c r="FM4" s="99">
        <f>'2019'!H6</f>
        <v>0</v>
      </c>
      <c r="FN4" s="99">
        <f>'2019'!I6</f>
        <v>0</v>
      </c>
      <c r="FO4" s="99">
        <f>'2019'!J6</f>
        <v>0</v>
      </c>
      <c r="FP4" s="99">
        <f>'2019'!K6</f>
        <v>0</v>
      </c>
      <c r="FQ4" s="99">
        <f>'2019'!L6</f>
        <v>0</v>
      </c>
      <c r="FR4" s="99">
        <f>'2019'!M6</f>
        <v>0</v>
      </c>
      <c r="FS4" s="99">
        <f>'2019'!N6</f>
        <v>0</v>
      </c>
    </row>
    <row r="5" spans="1:175" s="47" customFormat="1" ht="13.5" thickBot="1" x14ac:dyDescent="0.25">
      <c r="A5" s="2" t="s">
        <v>66</v>
      </c>
      <c r="B5" s="21">
        <f>COUNTIF(F5:IT5,"&gt;0")</f>
        <v>0</v>
      </c>
      <c r="C5" s="2">
        <f>COUNTIF(F5:IT5,"&lt;0")</f>
        <v>21</v>
      </c>
      <c r="D5" s="2">
        <f>COUNTIF(F5:IT5,"0")</f>
        <v>6</v>
      </c>
      <c r="E5" s="61">
        <f>SUM(B5:D5)</f>
        <v>27</v>
      </c>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35"/>
      <c r="BJ5" s="35"/>
      <c r="BK5" s="35"/>
      <c r="BL5" s="35"/>
      <c r="BM5" s="35"/>
      <c r="BN5" s="35"/>
      <c r="BO5" s="35"/>
      <c r="BP5" s="35"/>
      <c r="BQ5" s="35"/>
      <c r="BR5" s="35"/>
      <c r="BS5" s="35"/>
      <c r="BT5" s="35"/>
      <c r="BU5" s="35"/>
      <c r="BV5" s="35"/>
      <c r="BW5" s="35"/>
      <c r="BX5" s="35"/>
      <c r="BY5" s="35"/>
      <c r="BZ5" s="35"/>
      <c r="CA5" s="35"/>
      <c r="CB5" s="35"/>
      <c r="CC5" s="35"/>
      <c r="CD5" s="35"/>
      <c r="CE5" s="35"/>
      <c r="CF5" s="104"/>
      <c r="CG5" s="104"/>
      <c r="CH5" s="104"/>
      <c r="CI5" s="104"/>
      <c r="CJ5" s="104"/>
      <c r="CK5" s="104"/>
      <c r="CL5" s="104"/>
      <c r="CM5" s="104"/>
      <c r="CN5" s="104"/>
      <c r="CO5" s="104"/>
      <c r="CP5" s="104"/>
      <c r="CQ5" s="104"/>
      <c r="CR5" s="104"/>
      <c r="CS5" s="108">
        <f>'2013'!H6</f>
        <v>-2.5000000000000001E-3</v>
      </c>
      <c r="CT5" s="65"/>
      <c r="CU5" s="108">
        <f>'2013'!J6</f>
        <v>-2.5000000000000001E-3</v>
      </c>
      <c r="CV5" s="108">
        <f>'2013'!K6</f>
        <v>-2.5000000000000001E-3</v>
      </c>
      <c r="CW5" s="108">
        <f>'2013'!L6</f>
        <v>-2.5000000000000001E-3</v>
      </c>
      <c r="CX5" s="108">
        <f>'2013'!M6</f>
        <v>-2E-3</v>
      </c>
      <c r="CY5" s="108">
        <f>'2013'!N6</f>
        <v>-2E-3</v>
      </c>
      <c r="CZ5" s="108">
        <f>'2013'!O6</f>
        <v>-2E-3</v>
      </c>
      <c r="DA5" s="108">
        <f>'2013'!P6</f>
        <v>-2E-3</v>
      </c>
      <c r="DB5" s="108">
        <f>'2013'!Q6</f>
        <v>-2E-3</v>
      </c>
      <c r="DC5" s="99">
        <f>+'2014'!F6</f>
        <v>-1.5E-3</v>
      </c>
      <c r="DD5" s="99">
        <f>+'2014'!G6</f>
        <v>-1.5E-3</v>
      </c>
      <c r="DE5" s="99">
        <f>+'2014'!H6</f>
        <v>-1E-3</v>
      </c>
      <c r="DF5" s="99">
        <f>+'2014'!I6</f>
        <v>-1E-3</v>
      </c>
      <c r="DG5" s="99">
        <f>+'2014'!J6</f>
        <v>-1E-3</v>
      </c>
      <c r="DH5" s="99">
        <f>+'2014'!K6</f>
        <v>-1E-3</v>
      </c>
      <c r="DI5" s="99">
        <f>+'2014'!L6</f>
        <v>-2E-3</v>
      </c>
      <c r="DJ5" s="99">
        <f>+'2014'!M6</f>
        <v>0</v>
      </c>
      <c r="DK5" s="99">
        <f>+'2014'!N6</f>
        <v>0</v>
      </c>
      <c r="DL5" s="99">
        <f>+'2014'!O6</f>
        <v>0</v>
      </c>
      <c r="DM5" s="99">
        <f>+'2014'!P6</f>
        <v>0</v>
      </c>
      <c r="DN5" s="99">
        <f>+'2014'!Q6</f>
        <v>0</v>
      </c>
      <c r="DO5" s="99">
        <f>'2015'!F7</f>
        <v>0</v>
      </c>
      <c r="DP5" s="37"/>
      <c r="DQ5" s="99">
        <f>'2015'!H7</f>
        <v>-1.5E-3</v>
      </c>
      <c r="DR5" s="99">
        <f>'2015'!I7</f>
        <v>-1.5E-3</v>
      </c>
      <c r="DS5" s="99">
        <f>'2015'!J7</f>
        <v>-1.5E-3</v>
      </c>
      <c r="DT5" s="99">
        <f>'2015'!K7</f>
        <v>-1.5E-3</v>
      </c>
      <c r="DU5" s="99">
        <f>'2015'!L7</f>
        <v>-1.5E-3</v>
      </c>
      <c r="DV5" s="35"/>
      <c r="DW5" s="35"/>
      <c r="DX5" s="35"/>
      <c r="DY5" s="35"/>
      <c r="DZ5" s="35"/>
      <c r="EA5" s="35"/>
      <c r="EB5" s="35"/>
      <c r="EC5" s="35"/>
      <c r="ED5" s="35"/>
      <c r="EE5" s="35"/>
      <c r="EF5" s="35"/>
      <c r="EG5" s="35"/>
      <c r="EH5" s="35"/>
      <c r="EI5" s="35"/>
      <c r="EJ5" s="35"/>
      <c r="EK5" s="35"/>
      <c r="EL5" s="35"/>
      <c r="EM5" s="35"/>
      <c r="EN5" s="35"/>
      <c r="EO5" s="35"/>
      <c r="EP5" s="35"/>
      <c r="EQ5" s="35"/>
      <c r="ER5" s="35"/>
      <c r="ES5" s="35"/>
      <c r="ET5" s="35"/>
      <c r="EU5" s="35"/>
      <c r="EV5" s="35"/>
      <c r="EW5" s="35"/>
      <c r="EX5" s="35"/>
      <c r="EY5" s="35"/>
      <c r="EZ5" s="35"/>
      <c r="FA5" s="35"/>
      <c r="FB5" s="35"/>
      <c r="FC5" s="35"/>
      <c r="FD5" s="35"/>
      <c r="FE5" s="35"/>
      <c r="FF5" s="35"/>
      <c r="FG5" s="35"/>
      <c r="FH5" s="35"/>
      <c r="FI5" s="35"/>
      <c r="FJ5" s="35"/>
      <c r="FK5" s="35"/>
      <c r="FL5" s="35"/>
      <c r="FM5" s="35"/>
      <c r="FN5" s="35"/>
      <c r="FO5" s="35"/>
      <c r="FP5" s="35"/>
      <c r="FQ5" s="35"/>
      <c r="FR5" s="35"/>
      <c r="FS5" s="35"/>
    </row>
    <row r="6" spans="1:175" ht="12.75" customHeight="1" thickBot="1" x14ac:dyDescent="0.25">
      <c r="A6" s="2" t="s">
        <v>9</v>
      </c>
      <c r="B6" s="21">
        <f>COUNTIF(F6:IT6,"&gt;0")</f>
        <v>4</v>
      </c>
      <c r="C6" s="2">
        <f>COUNTIF(F6:IT6,"&lt;0")</f>
        <v>35</v>
      </c>
      <c r="D6" s="2">
        <f>COUNTIF(F6:IT6,"0")</f>
        <v>25</v>
      </c>
      <c r="E6" s="61">
        <f>SUM(B6:D6)</f>
        <v>64</v>
      </c>
      <c r="F6" s="37"/>
      <c r="G6" s="62">
        <f>'2005.10-2005.12'!G8</f>
        <v>0</v>
      </c>
      <c r="H6" s="62">
        <f>'2005.10-2005.12'!H8</f>
        <v>0</v>
      </c>
      <c r="I6" s="99">
        <f>'2006'!F8</f>
        <v>0</v>
      </c>
      <c r="J6" s="99">
        <f>'2006'!G8</f>
        <v>0</v>
      </c>
      <c r="K6" s="99">
        <f>'2006'!H8</f>
        <v>0</v>
      </c>
      <c r="L6" s="99">
        <f>'2006'!I8</f>
        <v>0</v>
      </c>
      <c r="M6" s="99">
        <f>'2006'!J8</f>
        <v>0</v>
      </c>
      <c r="N6" s="99">
        <f>'2006'!K8</f>
        <v>0</v>
      </c>
      <c r="O6" s="99">
        <f>'2006'!L8</f>
        <v>5.0000000000000001E-3</v>
      </c>
      <c r="P6" s="99">
        <f>'2006'!M8</f>
        <v>5.0000000000000001E-3</v>
      </c>
      <c r="Q6" s="99">
        <f>'2006'!N8</f>
        <v>5.0000000000000001E-3</v>
      </c>
      <c r="R6" s="99">
        <f>'2006'!O8</f>
        <v>0</v>
      </c>
      <c r="S6" s="99">
        <f>'2006'!P8</f>
        <v>0</v>
      </c>
      <c r="T6" s="99">
        <f>'2006'!Q8</f>
        <v>0</v>
      </c>
      <c r="U6" s="99">
        <f>'2007'!F8</f>
        <v>0</v>
      </c>
      <c r="V6" s="99">
        <f>'2007'!G8</f>
        <v>2.5000000000000001E-3</v>
      </c>
      <c r="W6" s="99">
        <f>'2007'!H8</f>
        <v>0</v>
      </c>
      <c r="X6" s="99">
        <f>'2007'!I8</f>
        <v>-2.5000000000000001E-3</v>
      </c>
      <c r="Y6" s="99">
        <f>'2007'!J8</f>
        <v>-5.0000000000000001E-3</v>
      </c>
      <c r="Z6" s="99">
        <f>'2007'!K8</f>
        <v>-5.0000000000000001E-3</v>
      </c>
      <c r="AA6" s="99">
        <f>'2007'!L8</f>
        <v>-2.5000000000000001E-3</v>
      </c>
      <c r="AB6" s="99">
        <f>'2007'!M8</f>
        <v>-2.5000000000000001E-3</v>
      </c>
      <c r="AC6" s="99">
        <f>'2007'!N8</f>
        <v>-5.0000000000000001E-3</v>
      </c>
      <c r="AD6" s="99">
        <f>'2007'!O8</f>
        <v>-2.5000000000000001E-3</v>
      </c>
      <c r="AE6" s="99">
        <f>'2007'!P8</f>
        <v>-2.5000000000000001E-3</v>
      </c>
      <c r="AF6" s="99">
        <f>'2007'!Q8</f>
        <v>-2.5000000000000001E-3</v>
      </c>
      <c r="AG6" s="62">
        <f>'2008'!F6</f>
        <v>0</v>
      </c>
      <c r="AH6" s="62">
        <f>'2008'!G6</f>
        <v>0</v>
      </c>
      <c r="AI6" s="62">
        <f>'2008'!H6</f>
        <v>0</v>
      </c>
      <c r="AJ6" s="62">
        <f>'2008'!I6</f>
        <v>0</v>
      </c>
      <c r="AK6" s="62">
        <f>'2008'!J6</f>
        <v>-2.5000000000000001E-3</v>
      </c>
      <c r="AL6" s="62">
        <f>'2008'!K6</f>
        <v>0</v>
      </c>
      <c r="AM6" s="62">
        <f>'2008'!L6</f>
        <v>-2.5000000000000001E-3</v>
      </c>
      <c r="AN6" s="62">
        <f>'2008'!M6</f>
        <v>-2.5000000000000001E-3</v>
      </c>
      <c r="AO6" s="62">
        <f>'2008'!N6</f>
        <v>-2.5000000000000001E-3</v>
      </c>
      <c r="AP6" s="62">
        <f>'2008'!O6</f>
        <v>0</v>
      </c>
      <c r="AQ6" s="148" t="str">
        <f>'2008'!P6</f>
        <v>Rendkívüli kamatdöntés. A jegyzőkönyv nem publikus.</v>
      </c>
      <c r="AR6" s="62">
        <f>'2008'!Q6</f>
        <v>-0.01</v>
      </c>
      <c r="AS6" s="62">
        <f>'2008'!R6</f>
        <v>-5.0000000000000001E-3</v>
      </c>
      <c r="AT6" s="62">
        <f>'2008'!S6</f>
        <v>-0.01</v>
      </c>
      <c r="AU6" s="62">
        <f>'2009'!F6</f>
        <v>-0.01</v>
      </c>
      <c r="AV6" s="62">
        <f>'2009'!G6</f>
        <v>0</v>
      </c>
      <c r="AW6" s="62">
        <f>'2009'!H6</f>
        <v>0</v>
      </c>
      <c r="AX6" s="62">
        <f>'2009'!I6</f>
        <v>0</v>
      </c>
      <c r="AY6" s="62">
        <f>'2009'!J6</f>
        <v>0</v>
      </c>
      <c r="AZ6" s="62">
        <f>'2009'!K6</f>
        <v>-5.0000000000000001E-3</v>
      </c>
      <c r="BA6" s="62">
        <f>'2009'!L6</f>
        <v>-0.01</v>
      </c>
      <c r="BB6" s="62">
        <f>'2009'!M6</f>
        <v>-7.4999999999999997E-3</v>
      </c>
      <c r="BC6" s="62">
        <f>'2009'!N6</f>
        <v>-7.4999999999999997E-3</v>
      </c>
      <c r="BD6" s="62">
        <f>'2009'!O6</f>
        <v>-0.01</v>
      </c>
      <c r="BE6" s="62">
        <f>'2009'!P6</f>
        <v>-7.4999999999999997E-3</v>
      </c>
      <c r="BF6" s="62">
        <f>'2009'!Q6</f>
        <v>-5.0000000000000001E-3</v>
      </c>
      <c r="BG6" s="62">
        <f>'2010'!F6</f>
        <v>-5.0000000000000001E-3</v>
      </c>
      <c r="BH6" s="62">
        <f>'2010'!G6</f>
        <v>-5.0000000000000001E-3</v>
      </c>
      <c r="BI6" s="62">
        <f>'2010'!H6</f>
        <v>-5.0000000000000001E-3</v>
      </c>
      <c r="BJ6" s="62">
        <f>'2010'!I6</f>
        <v>-5.0000000000000001E-3</v>
      </c>
      <c r="BK6" s="62">
        <f>'2010'!J6</f>
        <v>-2.5000000000000001E-3</v>
      </c>
      <c r="BL6" s="62">
        <f>'2010'!K6</f>
        <v>-2.5000000000000001E-3</v>
      </c>
      <c r="BM6" s="62">
        <f>'2010'!L6</f>
        <v>0</v>
      </c>
      <c r="BN6" s="62">
        <f>'2010'!M6</f>
        <v>-2.5000000000000001E-3</v>
      </c>
      <c r="BO6" s="62">
        <f>'2010'!N6</f>
        <v>-2.5000000000000001E-3</v>
      </c>
      <c r="BP6" s="62">
        <f>'2010'!O6</f>
        <v>-2.5000000000000001E-3</v>
      </c>
      <c r="BQ6" s="62">
        <f>'2010'!P6</f>
        <v>0</v>
      </c>
      <c r="BR6" s="65"/>
      <c r="BS6" s="99">
        <f>'2011'!F6</f>
        <v>-2.5000000000000001E-3</v>
      </c>
      <c r="BT6" s="99">
        <f>'2011'!G6</f>
        <v>-2.5000000000000001E-3</v>
      </c>
      <c r="BU6" s="35"/>
      <c r="BV6" s="35"/>
      <c r="BW6" s="35"/>
      <c r="BX6" s="35"/>
      <c r="BY6" s="35"/>
      <c r="BZ6" s="35"/>
      <c r="CA6" s="35"/>
      <c r="CB6" s="35"/>
      <c r="CC6" s="35"/>
      <c r="CD6" s="35"/>
      <c r="CE6" s="35"/>
      <c r="CF6" s="104"/>
      <c r="CG6" s="104"/>
      <c r="CH6" s="104"/>
      <c r="CI6" s="104"/>
      <c r="CJ6" s="104"/>
      <c r="CK6" s="104"/>
      <c r="CL6" s="104"/>
      <c r="CM6" s="104"/>
      <c r="CN6" s="104"/>
      <c r="CO6" s="104"/>
      <c r="CP6" s="104"/>
      <c r="CQ6" s="104"/>
      <c r="CR6" s="104"/>
      <c r="CS6" s="104"/>
      <c r="CT6" s="63"/>
      <c r="CU6" s="63"/>
      <c r="CV6" s="63"/>
      <c r="CW6" s="63"/>
      <c r="CX6" s="63"/>
      <c r="CY6" s="63"/>
      <c r="CZ6" s="63"/>
      <c r="DA6" s="63"/>
      <c r="DB6" s="63"/>
      <c r="DC6" s="35"/>
      <c r="DD6" s="35"/>
      <c r="DE6" s="35"/>
      <c r="DF6" s="35"/>
      <c r="DG6" s="35"/>
      <c r="DH6" s="35"/>
      <c r="DI6" s="35"/>
      <c r="DJ6" s="35"/>
      <c r="DK6" s="35"/>
      <c r="DL6" s="35"/>
      <c r="DM6" s="35"/>
      <c r="DN6" s="35"/>
      <c r="DO6" s="35"/>
      <c r="DP6" s="35"/>
      <c r="DQ6" s="35"/>
      <c r="DR6" s="35"/>
      <c r="DS6" s="35"/>
      <c r="DT6" s="35"/>
      <c r="DU6" s="35"/>
      <c r="DV6" s="35"/>
      <c r="DW6" s="35"/>
      <c r="DX6" s="35"/>
      <c r="DY6" s="35"/>
      <c r="DZ6" s="35"/>
      <c r="EA6" s="35"/>
      <c r="EB6" s="35"/>
      <c r="EC6" s="35"/>
      <c r="ED6" s="35"/>
      <c r="EE6" s="35"/>
      <c r="EF6" s="35"/>
      <c r="EG6" s="35"/>
      <c r="EH6" s="35"/>
      <c r="EI6" s="35"/>
      <c r="EJ6" s="35"/>
      <c r="EK6" s="35"/>
      <c r="EL6" s="35"/>
      <c r="EM6" s="35"/>
      <c r="EN6" s="35"/>
      <c r="EO6" s="35"/>
      <c r="EP6" s="35"/>
      <c r="EQ6" s="35"/>
      <c r="ER6" s="35"/>
      <c r="ES6" s="35"/>
      <c r="ET6" s="35"/>
      <c r="EU6" s="35"/>
      <c r="EV6" s="35"/>
      <c r="EW6" s="35"/>
      <c r="EX6" s="35"/>
      <c r="EY6" s="35"/>
      <c r="EZ6" s="35"/>
      <c r="FA6" s="35"/>
      <c r="FB6" s="35"/>
      <c r="FC6" s="35"/>
      <c r="FD6" s="35"/>
      <c r="FE6" s="35"/>
      <c r="FF6" s="35"/>
      <c r="FG6" s="35"/>
      <c r="FH6" s="35"/>
      <c r="FI6" s="35"/>
      <c r="FJ6" s="35"/>
      <c r="FK6" s="35"/>
      <c r="FL6" s="35"/>
      <c r="FM6" s="35"/>
      <c r="FN6" s="35"/>
      <c r="FO6" s="35"/>
      <c r="FP6" s="35"/>
      <c r="FQ6" s="35"/>
      <c r="FR6" s="35"/>
      <c r="FS6" s="35"/>
    </row>
    <row r="7" spans="1:175" ht="12.75" customHeight="1" thickBot="1" x14ac:dyDescent="0.25">
      <c r="A7" s="2" t="s">
        <v>71</v>
      </c>
      <c r="B7" s="21">
        <f>COUNTIF(F7:IT7,"&gt;0")</f>
        <v>2</v>
      </c>
      <c r="C7" s="2">
        <f>COUNTIF(F7:IT7,"&lt;0")</f>
        <v>32</v>
      </c>
      <c r="D7" s="2">
        <f>COUNTIF(F7:IT7,"0")</f>
        <v>29</v>
      </c>
      <c r="E7" s="61">
        <f>SUM(B7:D7)</f>
        <v>63</v>
      </c>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148"/>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99">
        <f>'2011'!H7</f>
        <v>0</v>
      </c>
      <c r="BV7" s="99">
        <f>'2011'!I7</f>
        <v>0</v>
      </c>
      <c r="BW7" s="99">
        <f>'2011'!J7</f>
        <v>0</v>
      </c>
      <c r="BX7" s="99">
        <f>'2011'!K7</f>
        <v>0</v>
      </c>
      <c r="BY7" s="99">
        <f>'2011'!L7</f>
        <v>0</v>
      </c>
      <c r="BZ7" s="99">
        <f>'2011'!M7</f>
        <v>0</v>
      </c>
      <c r="CA7" s="99">
        <f>'2011'!N7</f>
        <v>0</v>
      </c>
      <c r="CB7" s="99">
        <f>'2011'!O7</f>
        <v>0</v>
      </c>
      <c r="CC7" s="99">
        <f>'2011'!P7</f>
        <v>5.0000000000000001E-3</v>
      </c>
      <c r="CD7" s="99">
        <f>'2011'!Q7</f>
        <v>5.0000000000000001E-3</v>
      </c>
      <c r="CE7" s="99">
        <f>'2012'!F6</f>
        <v>0</v>
      </c>
      <c r="CF7" s="99">
        <f>'2012'!G6</f>
        <v>0</v>
      </c>
      <c r="CG7" s="99">
        <f>'2012'!H6</f>
        <v>0</v>
      </c>
      <c r="CH7" s="99">
        <f>'2012'!I6</f>
        <v>0</v>
      </c>
      <c r="CI7" s="99">
        <f>'2012'!J6</f>
        <v>0</v>
      </c>
      <c r="CJ7" s="99">
        <f>'2012'!K6</f>
        <v>0</v>
      </c>
      <c r="CK7" s="99">
        <f>'2012'!L6</f>
        <v>0</v>
      </c>
      <c r="CL7" s="99">
        <f>'2012'!M6</f>
        <v>-2.5000000000000001E-3</v>
      </c>
      <c r="CM7" s="99">
        <f>'2012'!N6</f>
        <v>-2.5000000000000001E-3</v>
      </c>
      <c r="CN7" s="99">
        <f>'2012'!O6</f>
        <v>-2.5000000000000001E-3</v>
      </c>
      <c r="CO7" s="99">
        <f>'2012'!P6</f>
        <v>-2.5000000000000001E-3</v>
      </c>
      <c r="CP7" s="99">
        <f>'2012'!Q6</f>
        <v>-2.5000000000000001E-3</v>
      </c>
      <c r="CQ7" s="99">
        <f>'2013'!F7</f>
        <v>-2.5000000000000001E-3</v>
      </c>
      <c r="CR7" s="99">
        <f>'2013'!G7</f>
        <v>-2.5000000000000001E-3</v>
      </c>
      <c r="CS7" s="108">
        <f>'2013'!H7</f>
        <v>-2.5000000000000001E-3</v>
      </c>
      <c r="CT7" s="108">
        <f>'2013'!I7</f>
        <v>-2.5000000000000001E-3</v>
      </c>
      <c r="CU7" s="108">
        <f>'2013'!J7</f>
        <v>-2.5000000000000001E-3</v>
      </c>
      <c r="CV7" s="108">
        <f>'2013'!K7</f>
        <v>-2.5000000000000001E-3</v>
      </c>
      <c r="CW7" s="108">
        <f>'2013'!L7</f>
        <v>-2.5000000000000001E-3</v>
      </c>
      <c r="CX7" s="108">
        <f>'2013'!M7</f>
        <v>-2E-3</v>
      </c>
      <c r="CY7" s="108">
        <f>'2013'!N7</f>
        <v>-2E-3</v>
      </c>
      <c r="CZ7" s="108">
        <f>'2013'!O7</f>
        <v>-2E-3</v>
      </c>
      <c r="DA7" s="108">
        <f>'2013'!P7</f>
        <v>-2E-3</v>
      </c>
      <c r="DB7" s="108">
        <f>'2013'!Q7</f>
        <v>-2E-3</v>
      </c>
      <c r="DC7" s="99">
        <f>+'2014'!F7</f>
        <v>-1.5E-3</v>
      </c>
      <c r="DD7" s="99">
        <f>+'2014'!G7</f>
        <v>-1.5E-3</v>
      </c>
      <c r="DE7" s="99">
        <f>+'2014'!H7</f>
        <v>-1E-3</v>
      </c>
      <c r="DF7" s="99">
        <f>+'2014'!I7</f>
        <v>-1E-3</v>
      </c>
      <c r="DG7" s="99">
        <f>+'2014'!J7</f>
        <v>-1E-3</v>
      </c>
      <c r="DH7" s="99">
        <f>+'2014'!K7</f>
        <v>-1E-3</v>
      </c>
      <c r="DI7" s="99">
        <f>+'2014'!L7</f>
        <v>-2E-3</v>
      </c>
      <c r="DJ7" s="99">
        <f>+'2014'!M7</f>
        <v>0</v>
      </c>
      <c r="DK7" s="99">
        <f>+'2014'!N7</f>
        <v>0</v>
      </c>
      <c r="DL7" s="99">
        <f>+'2014'!O7</f>
        <v>0</v>
      </c>
      <c r="DM7" s="99">
        <f>+'2014'!P7</f>
        <v>0</v>
      </c>
      <c r="DN7" s="99">
        <f>+'2014'!Q7</f>
        <v>0</v>
      </c>
      <c r="DO7" s="99">
        <f>'2015'!F8</f>
        <v>0</v>
      </c>
      <c r="DP7" s="99">
        <f>'2015'!G8</f>
        <v>0</v>
      </c>
      <c r="DQ7" s="99">
        <f>'2015'!H8</f>
        <v>-1.5E-3</v>
      </c>
      <c r="DR7" s="99">
        <f>'2015'!I8</f>
        <v>-1.5E-3</v>
      </c>
      <c r="DS7" s="99">
        <f>'2015'!J8</f>
        <v>-1.5E-3</v>
      </c>
      <c r="DT7" s="99">
        <f>'2015'!K8</f>
        <v>-1.5E-3</v>
      </c>
      <c r="DU7" s="99">
        <f>'2015'!L8</f>
        <v>-1.5E-3</v>
      </c>
      <c r="DV7" s="99">
        <f>'2015'!M8</f>
        <v>0</v>
      </c>
      <c r="DW7" s="99">
        <f>'2015'!N8</f>
        <v>0</v>
      </c>
      <c r="DX7" s="99">
        <f>'2015'!O8</f>
        <v>0</v>
      </c>
      <c r="DY7" s="99">
        <f>'2015'!P8</f>
        <v>0</v>
      </c>
      <c r="DZ7" s="99">
        <f>'2015'!Q8</f>
        <v>0</v>
      </c>
      <c r="EA7" s="99">
        <f>'2015'!R8</f>
        <v>0</v>
      </c>
      <c r="EB7" s="99">
        <f>'2016'!G7</f>
        <v>0</v>
      </c>
      <c r="EC7" s="99">
        <f>'2016'!H7</f>
        <v>-1.5E-3</v>
      </c>
      <c r="ED7" s="99">
        <f>'2016'!I7</f>
        <v>-1.5E-3</v>
      </c>
      <c r="EE7" s="99">
        <f>'2016'!J7</f>
        <v>-1.5E-3</v>
      </c>
      <c r="EF7" s="65"/>
      <c r="EG7" s="35"/>
      <c r="EH7" s="35"/>
      <c r="EI7" s="35"/>
      <c r="EJ7" s="35"/>
      <c r="EK7" s="35"/>
      <c r="EL7" s="35"/>
      <c r="EM7" s="35"/>
      <c r="EN7" s="35"/>
      <c r="EO7" s="35"/>
      <c r="EP7" s="35"/>
      <c r="EQ7" s="35"/>
      <c r="ER7" s="35"/>
      <c r="ES7" s="35"/>
      <c r="ET7" s="35"/>
      <c r="EU7" s="35"/>
      <c r="EV7" s="35"/>
      <c r="EW7" s="35"/>
      <c r="EX7" s="35"/>
      <c r="EY7" s="35"/>
      <c r="EZ7" s="35"/>
      <c r="FA7" s="35"/>
      <c r="FB7" s="35"/>
      <c r="FC7" s="35"/>
      <c r="FD7" s="35"/>
      <c r="FE7" s="35"/>
      <c r="FF7" s="35"/>
      <c r="FG7" s="35"/>
      <c r="FH7" s="35"/>
      <c r="FI7" s="35"/>
      <c r="FJ7" s="35"/>
      <c r="FK7" s="35"/>
      <c r="FL7" s="35"/>
      <c r="FM7" s="35"/>
      <c r="FN7" s="35"/>
      <c r="FO7" s="35"/>
      <c r="FP7" s="35"/>
      <c r="FQ7" s="35"/>
      <c r="FR7" s="35"/>
      <c r="FS7" s="35"/>
    </row>
    <row r="8" spans="1:175" ht="13.5" thickBot="1" x14ac:dyDescent="0.25">
      <c r="A8" s="2" t="s">
        <v>12</v>
      </c>
      <c r="B8" s="21">
        <f>COUNTIF(F8:IT8,"&gt;0")</f>
        <v>11</v>
      </c>
      <c r="C8" s="2">
        <f>COUNTIF(F8:IT8,"&lt;0")</f>
        <v>20</v>
      </c>
      <c r="D8" s="2">
        <f>COUNTIF(F8:IT8,"0")</f>
        <v>34</v>
      </c>
      <c r="E8" s="61">
        <f>SUM(B8:D8)</f>
        <v>65</v>
      </c>
      <c r="F8" s="62">
        <f>'2005.10-2005.12'!F9</f>
        <v>0</v>
      </c>
      <c r="G8" s="62">
        <f>'2005.10-2005.12'!G9</f>
        <v>0</v>
      </c>
      <c r="H8" s="62">
        <f>'2005.10-2005.12'!H9</f>
        <v>0</v>
      </c>
      <c r="I8" s="99">
        <f>'2006'!F9</f>
        <v>0</v>
      </c>
      <c r="J8" s="99">
        <f>'2006'!G9</f>
        <v>0</v>
      </c>
      <c r="K8" s="99">
        <f>'2006'!H9</f>
        <v>0</v>
      </c>
      <c r="L8" s="99">
        <f>'2006'!I9</f>
        <v>0</v>
      </c>
      <c r="M8" s="99">
        <f>'2006'!J9</f>
        <v>0</v>
      </c>
      <c r="N8" s="99">
        <f>'2006'!K9</f>
        <v>0</v>
      </c>
      <c r="O8" s="37"/>
      <c r="P8" s="99">
        <f>'2006'!M9</f>
        <v>5.0000000000000001E-3</v>
      </c>
      <c r="Q8" s="99">
        <f>'2006'!N9</f>
        <v>2.5000000000000001E-3</v>
      </c>
      <c r="R8" s="99">
        <f>'2006'!O9</f>
        <v>0</v>
      </c>
      <c r="S8" s="99">
        <f>'2006'!P9</f>
        <v>0</v>
      </c>
      <c r="T8" s="99">
        <f>'2006'!Q9</f>
        <v>0</v>
      </c>
      <c r="U8" s="99">
        <f>'2007'!F9</f>
        <v>0</v>
      </c>
      <c r="V8" s="99">
        <f>'2007'!G9</f>
        <v>0</v>
      </c>
      <c r="W8" s="99">
        <f>'2007'!H9</f>
        <v>0</v>
      </c>
      <c r="X8" s="99">
        <f>'2007'!I9</f>
        <v>0</v>
      </c>
      <c r="Y8" s="99">
        <f>'2007'!J9</f>
        <v>0</v>
      </c>
      <c r="Z8" s="99">
        <f>'2007'!K9</f>
        <v>-2.5000000000000001E-3</v>
      </c>
      <c r="AA8" s="99">
        <f>'2007'!L9</f>
        <v>0</v>
      </c>
      <c r="AB8" s="99">
        <f>'2007'!M9</f>
        <v>-2.5000000000000001E-3</v>
      </c>
      <c r="AC8" s="99">
        <f>'2007'!N9</f>
        <v>-2.5000000000000001E-3</v>
      </c>
      <c r="AD8" s="99">
        <f>'2007'!O9</f>
        <v>-2.5000000000000001E-3</v>
      </c>
      <c r="AE8" s="99">
        <f>'2007'!P9</f>
        <v>-2.5000000000000001E-3</v>
      </c>
      <c r="AF8" s="99">
        <f>'2007'!Q9</f>
        <v>0</v>
      </c>
      <c r="AG8" s="62">
        <f>'2008'!F7</f>
        <v>0</v>
      </c>
      <c r="AH8" s="62">
        <f>'2008'!G7</f>
        <v>2.5000000000000001E-3</v>
      </c>
      <c r="AI8" s="62">
        <f>'2008'!H7</f>
        <v>5.0000000000000001E-3</v>
      </c>
      <c r="AJ8" s="62">
        <f>'2008'!I7</f>
        <v>2.5000000000000001E-3</v>
      </c>
      <c r="AK8" s="62">
        <f>'2008'!J7</f>
        <v>2.5000000000000001E-3</v>
      </c>
      <c r="AL8" s="62">
        <f>'2008'!K7</f>
        <v>0</v>
      </c>
      <c r="AM8" s="62">
        <f>'2008'!L7</f>
        <v>0</v>
      </c>
      <c r="AN8" s="62">
        <f>'2008'!M7</f>
        <v>0</v>
      </c>
      <c r="AO8" s="62">
        <f>'2008'!N7</f>
        <v>0</v>
      </c>
      <c r="AP8" s="62">
        <f>'2008'!O7</f>
        <v>0</v>
      </c>
      <c r="AQ8" s="149"/>
      <c r="AR8" s="62">
        <f>'2008'!Q7</f>
        <v>0</v>
      </c>
      <c r="AS8" s="62">
        <f>'2008'!R7</f>
        <v>-5.0000000000000001E-3</v>
      </c>
      <c r="AT8" s="62">
        <f>'2008'!S7</f>
        <v>-5.0000000000000001E-3</v>
      </c>
      <c r="AU8" s="62">
        <f>'2009'!F7</f>
        <v>-5.0000000000000001E-3</v>
      </c>
      <c r="AV8" s="62">
        <f>'2009'!G7</f>
        <v>0</v>
      </c>
      <c r="AW8" s="62">
        <f>'2009'!H7</f>
        <v>0</v>
      </c>
      <c r="AX8" s="62">
        <f>'2009'!I7</f>
        <v>0</v>
      </c>
      <c r="AY8" s="62">
        <f>'2009'!J7</f>
        <v>-5.0000000000000001E-3</v>
      </c>
      <c r="AZ8" s="62">
        <f>'2009'!K7</f>
        <v>-5.0000000000000001E-3</v>
      </c>
      <c r="BA8" s="62">
        <f>'2009'!L7</f>
        <v>-7.4999999999999997E-3</v>
      </c>
      <c r="BB8" s="62">
        <f>'2009'!M7</f>
        <v>-5.0000000000000001E-3</v>
      </c>
      <c r="BC8" s="62">
        <f>'2009'!N7</f>
        <v>-5.0000000000000001E-3</v>
      </c>
      <c r="BD8" s="62">
        <f>'2009'!O7</f>
        <v>-5.0000000000000001E-3</v>
      </c>
      <c r="BE8" s="62">
        <f>'2009'!P7</f>
        <v>-2.5000000000000001E-3</v>
      </c>
      <c r="BF8" s="62">
        <f>'2009'!Q7</f>
        <v>-2.5000000000000001E-3</v>
      </c>
      <c r="BG8" s="62">
        <f>'2010'!F7</f>
        <v>-2.5000000000000001E-3</v>
      </c>
      <c r="BH8" s="62">
        <f>'2010'!G7</f>
        <v>-2.5000000000000001E-3</v>
      </c>
      <c r="BI8" s="62">
        <f>'2010'!H7</f>
        <v>-2.5000000000000001E-3</v>
      </c>
      <c r="BJ8" s="62">
        <f>'2010'!I7</f>
        <v>-2.5000000000000001E-3</v>
      </c>
      <c r="BK8" s="62">
        <f>'2010'!J7</f>
        <v>0</v>
      </c>
      <c r="BL8" s="62">
        <f>'2010'!K7</f>
        <v>0</v>
      </c>
      <c r="BM8" s="62">
        <f>'2010'!L7</f>
        <v>0</v>
      </c>
      <c r="BN8" s="62">
        <f>'2010'!M7</f>
        <v>2.5000000000000001E-3</v>
      </c>
      <c r="BO8" s="62">
        <f>'2010'!N7</f>
        <v>0</v>
      </c>
      <c r="BP8" s="62">
        <f>'2010'!O7</f>
        <v>2.5000000000000001E-3</v>
      </c>
      <c r="BQ8" s="62">
        <f>'2010'!P7</f>
        <v>2.5000000000000001E-3</v>
      </c>
      <c r="BR8" s="102">
        <f>'2010'!Q7</f>
        <v>2.5000000000000001E-3</v>
      </c>
      <c r="BS8" s="99">
        <f>'2011'!F8</f>
        <v>2.5000000000000001E-3</v>
      </c>
      <c r="BT8" s="99">
        <f>'2011'!G8</f>
        <v>0</v>
      </c>
      <c r="BU8" s="35"/>
      <c r="BV8" s="35"/>
      <c r="BW8" s="35"/>
      <c r="BX8" s="35"/>
      <c r="BY8" s="35"/>
      <c r="BZ8" s="35"/>
      <c r="CA8" s="35"/>
      <c r="CB8" s="35"/>
      <c r="CC8" s="35"/>
      <c r="CD8" s="35"/>
      <c r="CE8" s="35"/>
      <c r="CF8" s="104"/>
      <c r="CG8" s="104"/>
      <c r="CH8" s="104"/>
      <c r="CI8" s="104"/>
      <c r="CJ8" s="104"/>
      <c r="CK8" s="104"/>
      <c r="CL8" s="104"/>
      <c r="CM8" s="104"/>
      <c r="CN8" s="104"/>
      <c r="CO8" s="104"/>
      <c r="CP8" s="104"/>
      <c r="CQ8" s="104"/>
      <c r="CR8" s="104"/>
      <c r="CS8" s="104"/>
      <c r="CT8" s="63"/>
      <c r="CU8" s="63"/>
      <c r="CV8" s="63"/>
      <c r="CW8" s="63"/>
      <c r="CX8" s="63"/>
      <c r="CY8" s="63"/>
      <c r="CZ8" s="63"/>
      <c r="DA8" s="63"/>
      <c r="DB8" s="63"/>
      <c r="DC8" s="35"/>
      <c r="DD8" s="35"/>
      <c r="DE8" s="35"/>
      <c r="DF8" s="35"/>
      <c r="DG8" s="35"/>
      <c r="DH8" s="35"/>
      <c r="DI8" s="35"/>
      <c r="DJ8" s="35"/>
      <c r="DK8" s="35"/>
      <c r="DL8" s="35"/>
      <c r="DM8" s="35"/>
      <c r="DN8" s="35"/>
      <c r="DO8" s="35"/>
      <c r="DP8" s="35"/>
      <c r="DQ8" s="35"/>
      <c r="DR8" s="35"/>
      <c r="DS8" s="35"/>
      <c r="DT8" s="35"/>
      <c r="DU8" s="35"/>
      <c r="DV8" s="35"/>
      <c r="DW8" s="35"/>
      <c r="DX8" s="35"/>
      <c r="DY8" s="35"/>
      <c r="DZ8" s="35"/>
      <c r="EA8" s="35"/>
      <c r="EB8" s="35"/>
      <c r="EC8" s="35"/>
      <c r="ED8" s="35"/>
      <c r="EE8" s="35"/>
      <c r="EF8" s="35"/>
      <c r="EG8" s="35"/>
      <c r="EH8" s="35"/>
      <c r="EI8" s="35"/>
      <c r="EJ8" s="35"/>
      <c r="EK8" s="35"/>
      <c r="EL8" s="35"/>
      <c r="EM8" s="35"/>
      <c r="EN8" s="35"/>
      <c r="EO8" s="35"/>
      <c r="EP8" s="35"/>
      <c r="EQ8" s="35"/>
      <c r="ER8" s="35"/>
      <c r="ES8" s="35"/>
      <c r="ET8" s="35"/>
      <c r="EU8" s="35"/>
      <c r="EV8" s="35"/>
      <c r="EW8" s="35"/>
      <c r="EX8" s="35"/>
      <c r="EY8" s="35"/>
      <c r="EZ8" s="35"/>
      <c r="FA8" s="35"/>
      <c r="FB8" s="35"/>
      <c r="FC8" s="35"/>
      <c r="FD8" s="35"/>
      <c r="FE8" s="35"/>
      <c r="FF8" s="35"/>
      <c r="FG8" s="35"/>
      <c r="FH8" s="35"/>
      <c r="FI8" s="35"/>
      <c r="FJ8" s="35"/>
      <c r="FK8" s="35"/>
      <c r="FL8" s="35"/>
      <c r="FM8" s="35"/>
      <c r="FN8" s="35"/>
      <c r="FO8" s="35"/>
      <c r="FP8" s="35"/>
      <c r="FQ8" s="35"/>
      <c r="FR8" s="35"/>
      <c r="FS8" s="35"/>
    </row>
    <row r="9" spans="1:175" ht="13.5" thickBot="1" x14ac:dyDescent="0.25">
      <c r="A9" s="2" t="s">
        <v>2</v>
      </c>
      <c r="B9" s="21">
        <f>COUNTIF(F9:IT9,"&gt;0")</f>
        <v>7</v>
      </c>
      <c r="C9" s="2">
        <f>COUNTIF(F9:IT9,"&lt;0")</f>
        <v>18</v>
      </c>
      <c r="D9" s="2">
        <f>COUNTIF(F9:IT9,"0")</f>
        <v>26</v>
      </c>
      <c r="E9" s="61">
        <f>SUM(B9:D9)</f>
        <v>51</v>
      </c>
      <c r="F9" s="62">
        <f>'2005.10-2005.12'!F10</f>
        <v>0</v>
      </c>
      <c r="G9" s="62">
        <f>'2005.10-2005.12'!G10</f>
        <v>0</v>
      </c>
      <c r="H9" s="62">
        <f>'2005.10-2005.12'!H10</f>
        <v>0</v>
      </c>
      <c r="I9" s="99">
        <f>'2006'!F10</f>
        <v>0</v>
      </c>
      <c r="J9" s="99">
        <f>'2006'!G10</f>
        <v>0</v>
      </c>
      <c r="K9" s="37"/>
      <c r="L9" s="99">
        <f>'2006'!I10</f>
        <v>0</v>
      </c>
      <c r="M9" s="99">
        <f>'2006'!J10</f>
        <v>0</v>
      </c>
      <c r="N9" s="99">
        <f>'2006'!K10</f>
        <v>2.5000000000000001E-3</v>
      </c>
      <c r="O9" s="99">
        <f>'2006'!L10</f>
        <v>5.0000000000000001E-3</v>
      </c>
      <c r="P9" s="99">
        <f>'2006'!M10</f>
        <v>5.0000000000000001E-3</v>
      </c>
      <c r="Q9" s="99">
        <f>'2006'!N10</f>
        <v>5.0000000000000001E-3</v>
      </c>
      <c r="R9" s="99">
        <f>'2006'!O10</f>
        <v>2.5000000000000001E-3</v>
      </c>
      <c r="S9" s="99">
        <f>'2006'!P10</f>
        <v>0</v>
      </c>
      <c r="T9" s="99">
        <f>'2006'!Q10</f>
        <v>0</v>
      </c>
      <c r="U9" s="99">
        <f>'2007'!F10</f>
        <v>0</v>
      </c>
      <c r="V9" s="99">
        <f>'2007'!G10</f>
        <v>0</v>
      </c>
      <c r="W9" s="99">
        <f>'2007'!H10</f>
        <v>0</v>
      </c>
      <c r="X9" s="99">
        <f>'2007'!I10</f>
        <v>0</v>
      </c>
      <c r="Y9" s="99">
        <f>'2007'!J10</f>
        <v>-2.5000000000000001E-3</v>
      </c>
      <c r="Z9" s="99">
        <f>'2007'!K10</f>
        <v>-2.5000000000000001E-3</v>
      </c>
      <c r="AA9" s="99">
        <f>'2007'!L10</f>
        <v>0</v>
      </c>
      <c r="AB9" s="99">
        <f>'2007'!M10</f>
        <v>-2.5000000000000001E-3</v>
      </c>
      <c r="AC9" s="99">
        <f>'2007'!N10</f>
        <v>-2.5000000000000001E-3</v>
      </c>
      <c r="AD9" s="99">
        <f>'2007'!O10</f>
        <v>-2.5000000000000001E-3</v>
      </c>
      <c r="AE9" s="99">
        <f>'2007'!P10</f>
        <v>0</v>
      </c>
      <c r="AF9" s="99">
        <f>'2007'!Q10</f>
        <v>0</v>
      </c>
      <c r="AG9" s="62">
        <f>'2008'!F8</f>
        <v>0</v>
      </c>
      <c r="AH9" s="62">
        <f>'2008'!G8</f>
        <v>0</v>
      </c>
      <c r="AI9" s="62">
        <f>'2008'!H8</f>
        <v>5.0000000000000001E-3</v>
      </c>
      <c r="AJ9" s="62">
        <f>'2008'!I8</f>
        <v>0</v>
      </c>
      <c r="AK9" s="62">
        <f>'2008'!J8</f>
        <v>2.5000000000000001E-3</v>
      </c>
      <c r="AL9" s="37"/>
      <c r="AM9" s="62">
        <f>'2008'!L8</f>
        <v>0</v>
      </c>
      <c r="AN9" s="62">
        <f>'2008'!M8</f>
        <v>0</v>
      </c>
      <c r="AO9" s="62">
        <f>'2008'!N8</f>
        <v>0</v>
      </c>
      <c r="AP9" s="62">
        <f>'2008'!O8</f>
        <v>0</v>
      </c>
      <c r="AQ9" s="149"/>
      <c r="AR9" s="62">
        <f>'2008'!Q8</f>
        <v>-0.01</v>
      </c>
      <c r="AS9" s="62">
        <f>'2008'!R8</f>
        <v>-5.0000000000000001E-3</v>
      </c>
      <c r="AT9" s="62">
        <f>'2008'!S8</f>
        <v>-0.01</v>
      </c>
      <c r="AU9" s="62">
        <f>'2009'!F8</f>
        <v>-7.4999999999999997E-3</v>
      </c>
      <c r="AV9" s="62">
        <f>'2009'!G8</f>
        <v>0</v>
      </c>
      <c r="AW9" s="62">
        <f>'2009'!H8</f>
        <v>0</v>
      </c>
      <c r="AX9" s="62">
        <f>'2009'!I8</f>
        <v>0</v>
      </c>
      <c r="AY9" s="62">
        <f>'2009'!J8</f>
        <v>-5.0000000000000001E-3</v>
      </c>
      <c r="AZ9" s="62">
        <f>'2009'!K8</f>
        <v>-5.0000000000000001E-3</v>
      </c>
      <c r="BA9" s="37"/>
      <c r="BB9" s="62">
        <f>'2009'!M8</f>
        <v>-5.0000000000000001E-3</v>
      </c>
      <c r="BC9" s="62">
        <f>'2009'!N8</f>
        <v>-5.0000000000000001E-3</v>
      </c>
      <c r="BD9" s="62">
        <f>'2009'!O8</f>
        <v>-7.4999999999999997E-3</v>
      </c>
      <c r="BE9" s="62">
        <f>'2009'!P8</f>
        <v>-5.0000000000000001E-3</v>
      </c>
      <c r="BF9" s="62">
        <f>'2009'!Q8</f>
        <v>-2.5000000000000001E-3</v>
      </c>
      <c r="BG9" s="62">
        <f>'2010'!F8</f>
        <v>-2.5000000000000001E-3</v>
      </c>
      <c r="BH9" s="62">
        <f>'2010'!G8</f>
        <v>-2.5000000000000001E-3</v>
      </c>
      <c r="BI9" s="35"/>
      <c r="BJ9" s="35"/>
      <c r="BK9" s="35"/>
      <c r="BL9" s="35"/>
      <c r="BM9" s="35"/>
      <c r="BN9" s="35"/>
      <c r="BO9" s="35"/>
      <c r="BP9" s="35"/>
      <c r="BQ9" s="35"/>
      <c r="BR9" s="96"/>
      <c r="BS9" s="35"/>
      <c r="BT9" s="35"/>
      <c r="BU9" s="35"/>
      <c r="BV9" s="35"/>
      <c r="BW9" s="35"/>
      <c r="BX9" s="35"/>
      <c r="BY9" s="35"/>
      <c r="BZ9" s="35"/>
      <c r="CA9" s="35"/>
      <c r="CB9" s="35"/>
      <c r="CC9" s="35"/>
      <c r="CD9" s="35"/>
      <c r="CE9" s="35"/>
      <c r="CF9" s="104"/>
      <c r="CG9" s="104"/>
      <c r="CH9" s="104"/>
      <c r="CI9" s="104"/>
      <c r="CJ9" s="104"/>
      <c r="CK9" s="104"/>
      <c r="CL9" s="104"/>
      <c r="CM9" s="104"/>
      <c r="CN9" s="104"/>
      <c r="CO9" s="104"/>
      <c r="CP9" s="104"/>
      <c r="CQ9" s="104"/>
      <c r="CR9" s="104"/>
      <c r="CS9" s="104"/>
      <c r="CT9" s="63"/>
      <c r="CU9" s="63"/>
      <c r="CV9" s="63"/>
      <c r="CW9" s="63"/>
      <c r="CX9" s="63"/>
      <c r="CY9" s="63"/>
      <c r="CZ9" s="63"/>
      <c r="DA9" s="63"/>
      <c r="DB9" s="63"/>
      <c r="DC9" s="35"/>
      <c r="DD9" s="35"/>
      <c r="DE9" s="35"/>
      <c r="DF9" s="35"/>
      <c r="DG9" s="35"/>
      <c r="DH9" s="35"/>
      <c r="DI9" s="35"/>
      <c r="DJ9" s="35"/>
      <c r="DK9" s="35"/>
      <c r="DL9" s="35"/>
      <c r="DM9" s="35"/>
      <c r="DN9" s="35"/>
      <c r="DO9" s="35"/>
      <c r="DP9" s="35"/>
      <c r="DQ9" s="35"/>
      <c r="DR9" s="35"/>
      <c r="DS9" s="35"/>
      <c r="DT9" s="35"/>
      <c r="DU9" s="35"/>
      <c r="DV9" s="35"/>
      <c r="DW9" s="35"/>
      <c r="DX9" s="35"/>
      <c r="DY9" s="35"/>
      <c r="DZ9" s="35"/>
      <c r="EA9" s="35"/>
      <c r="EB9" s="35"/>
      <c r="EC9" s="35"/>
      <c r="ED9" s="35"/>
      <c r="EE9" s="35"/>
      <c r="EF9" s="35"/>
      <c r="EG9" s="35"/>
      <c r="EH9" s="35"/>
      <c r="EI9" s="35"/>
      <c r="EJ9" s="35"/>
      <c r="EK9" s="35"/>
      <c r="EL9" s="35"/>
      <c r="EM9" s="35"/>
      <c r="EN9" s="35"/>
      <c r="EO9" s="35"/>
      <c r="EP9" s="35"/>
      <c r="EQ9" s="35"/>
      <c r="ER9" s="35"/>
      <c r="ES9" s="35"/>
      <c r="ET9" s="35"/>
      <c r="EU9" s="35"/>
      <c r="EV9" s="35"/>
      <c r="EW9" s="35"/>
      <c r="EX9" s="35"/>
      <c r="EY9" s="35"/>
      <c r="EZ9" s="35"/>
      <c r="FA9" s="35"/>
      <c r="FB9" s="35"/>
      <c r="FC9" s="35"/>
      <c r="FD9" s="35"/>
      <c r="FE9" s="35"/>
      <c r="FF9" s="35"/>
      <c r="FG9" s="35"/>
      <c r="FH9" s="35"/>
      <c r="FI9" s="35"/>
      <c r="FJ9" s="35"/>
      <c r="FK9" s="35"/>
      <c r="FL9" s="35"/>
      <c r="FM9" s="35"/>
      <c r="FN9" s="35"/>
      <c r="FO9" s="35"/>
      <c r="FP9" s="35"/>
      <c r="FQ9" s="35"/>
      <c r="FR9" s="35"/>
      <c r="FS9" s="35"/>
    </row>
    <row r="10" spans="1:175" ht="13.5" thickBot="1" x14ac:dyDescent="0.25">
      <c r="A10" s="2" t="s">
        <v>61</v>
      </c>
      <c r="B10" s="21">
        <f>COUNTIF(F10:IT10,"&gt;0")</f>
        <v>2</v>
      </c>
      <c r="C10" s="2">
        <f>COUNTIF(F10:IT10,"&lt;0")</f>
        <v>30</v>
      </c>
      <c r="D10" s="2">
        <f>COUNTIF(F10:IT10,"0")</f>
        <v>39</v>
      </c>
      <c r="E10" s="61">
        <f>SUM(B10:D10)</f>
        <v>71</v>
      </c>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149"/>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99">
        <f>'2011'!H9</f>
        <v>0</v>
      </c>
      <c r="BV10" s="99">
        <f>'2011'!I9</f>
        <v>0</v>
      </c>
      <c r="BW10" s="99">
        <f>'2011'!J9</f>
        <v>0</v>
      </c>
      <c r="BX10" s="99">
        <f>'2011'!K9</f>
        <v>0</v>
      </c>
      <c r="BY10" s="99">
        <f>'2011'!L9</f>
        <v>0</v>
      </c>
      <c r="BZ10" s="99">
        <f>'2011'!M9</f>
        <v>0</v>
      </c>
      <c r="CA10" s="99">
        <f>'2011'!N9</f>
        <v>0</v>
      </c>
      <c r="CB10" s="99">
        <f>'2011'!O9</f>
        <v>0</v>
      </c>
      <c r="CC10" s="99">
        <f>'2011'!P9</f>
        <v>5.0000000000000001E-3</v>
      </c>
      <c r="CD10" s="99">
        <f>'2011'!Q9</f>
        <v>5.0000000000000001E-3</v>
      </c>
      <c r="CE10" s="99">
        <f>'2012'!F7</f>
        <v>0</v>
      </c>
      <c r="CF10" s="99">
        <f>'2012'!G7</f>
        <v>-2.5000000000000001E-3</v>
      </c>
      <c r="CG10" s="99">
        <f>'2012'!H7</f>
        <v>-2.5000000000000001E-3</v>
      </c>
      <c r="CH10" s="99">
        <f>'2012'!I7</f>
        <v>-2.5000000000000001E-3</v>
      </c>
      <c r="CI10" s="99">
        <f>'2012'!J7</f>
        <v>-2.5000000000000001E-3</v>
      </c>
      <c r="CJ10" s="99">
        <f>'2012'!K7</f>
        <v>-2.5000000000000001E-3</v>
      </c>
      <c r="CK10" s="99">
        <f>'2012'!L7</f>
        <v>-2.5000000000000001E-3</v>
      </c>
      <c r="CL10" s="99">
        <f>'2012'!M7</f>
        <v>-2.5000000000000001E-3</v>
      </c>
      <c r="CM10" s="99">
        <f>'2012'!N7</f>
        <v>-2.5000000000000001E-3</v>
      </c>
      <c r="CN10" s="99">
        <f>'2012'!O7</f>
        <v>-2.5000000000000001E-3</v>
      </c>
      <c r="CO10" s="99">
        <f>'2012'!P7</f>
        <v>-2.5000000000000001E-3</v>
      </c>
      <c r="CP10" s="99">
        <f>'2012'!Q7</f>
        <v>-2.5000000000000001E-3</v>
      </c>
      <c r="CQ10" s="99">
        <f>'2013'!F8</f>
        <v>-2.5000000000000001E-3</v>
      </c>
      <c r="CR10" s="99">
        <f>'2013'!G8</f>
        <v>-2.5000000000000001E-3</v>
      </c>
      <c r="CS10" s="99">
        <f>'2013'!H8</f>
        <v>-2.5000000000000001E-3</v>
      </c>
      <c r="CT10" s="99">
        <f>'2013'!I8</f>
        <v>-2.5000000000000001E-3</v>
      </c>
      <c r="CU10" s="99">
        <f>'2013'!J8</f>
        <v>-2.5000000000000001E-3</v>
      </c>
      <c r="CV10" s="99">
        <f>'2013'!K8</f>
        <v>-2.5000000000000001E-3</v>
      </c>
      <c r="CW10" s="99">
        <f>'2013'!L8</f>
        <v>-2.5000000000000001E-3</v>
      </c>
      <c r="CX10" s="99">
        <f>'2013'!M8</f>
        <v>-1E-3</v>
      </c>
      <c r="CY10" s="99">
        <f>'2013'!N8</f>
        <v>-2E-3</v>
      </c>
      <c r="CZ10" s="99">
        <f>'2013'!O8</f>
        <v>-2E-3</v>
      </c>
      <c r="DA10" s="99">
        <f>'2013'!P8</f>
        <v>-2E-3</v>
      </c>
      <c r="DB10" s="129">
        <f>'2013'!Q8</f>
        <v>-1E-3</v>
      </c>
      <c r="DC10" s="99">
        <f>+'2014'!F8</f>
        <v>-1E-3</v>
      </c>
      <c r="DD10" s="99">
        <f>+'2014'!G8</f>
        <v>0</v>
      </c>
      <c r="DE10" s="99">
        <f>+'2014'!H8</f>
        <v>0</v>
      </c>
      <c r="DF10" s="99">
        <f>+'2014'!I8</f>
        <v>0</v>
      </c>
      <c r="DG10" s="99">
        <f>+'2014'!J8</f>
        <v>0</v>
      </c>
      <c r="DH10" s="99">
        <f>+'2014'!K8</f>
        <v>0</v>
      </c>
      <c r="DI10" s="99">
        <f>+'2014'!L8</f>
        <v>0</v>
      </c>
      <c r="DJ10" s="37"/>
      <c r="DK10" s="99">
        <f>+'2014'!N8</f>
        <v>0</v>
      </c>
      <c r="DL10" s="99">
        <f>+'2014'!O8</f>
        <v>0</v>
      </c>
      <c r="DM10" s="99">
        <f>+'2014'!P8</f>
        <v>0</v>
      </c>
      <c r="DN10" s="99">
        <f>+'2014'!Q8</f>
        <v>0</v>
      </c>
      <c r="DO10" s="99">
        <f>'2015'!F9</f>
        <v>0</v>
      </c>
      <c r="DP10" s="99">
        <f>'2015'!G9</f>
        <v>0</v>
      </c>
      <c r="DQ10" s="99">
        <f>'2015'!H9</f>
        <v>-1E-3</v>
      </c>
      <c r="DR10" s="99">
        <f>'2015'!I9</f>
        <v>-1.5E-3</v>
      </c>
      <c r="DS10" s="99">
        <f>'2015'!J9</f>
        <v>-1.5E-3</v>
      </c>
      <c r="DT10" s="99">
        <f>'2015'!K9</f>
        <v>-1.5E-3</v>
      </c>
      <c r="DU10" s="99">
        <f>'2015'!L9</f>
        <v>0</v>
      </c>
      <c r="DV10" s="99">
        <f>'2015'!M9</f>
        <v>0</v>
      </c>
      <c r="DW10" s="99">
        <f>'2015'!N9</f>
        <v>0</v>
      </c>
      <c r="DX10" s="99">
        <f>'2015'!O9</f>
        <v>0</v>
      </c>
      <c r="DY10" s="99">
        <f>'2015'!P9</f>
        <v>0</v>
      </c>
      <c r="DZ10" s="99">
        <f>'2015'!Q9</f>
        <v>0</v>
      </c>
      <c r="EA10" s="99">
        <f>'2015'!R9</f>
        <v>0</v>
      </c>
      <c r="EB10" s="99">
        <f>'2016'!G8</f>
        <v>0</v>
      </c>
      <c r="EC10" s="99">
        <f>'2016'!H8</f>
        <v>-1E-3</v>
      </c>
      <c r="ED10" s="99">
        <f>'2016'!I8</f>
        <v>-1E-3</v>
      </c>
      <c r="EE10" s="99">
        <f>'2016'!J8</f>
        <v>0</v>
      </c>
      <c r="EF10" s="99">
        <f>'2016'!K8</f>
        <v>0</v>
      </c>
      <c r="EG10" s="99">
        <f>'2016'!L8</f>
        <v>0</v>
      </c>
      <c r="EH10" s="99">
        <f>'2016'!M8</f>
        <v>0</v>
      </c>
      <c r="EI10" s="99">
        <f>'2016'!N8</f>
        <v>0</v>
      </c>
      <c r="EJ10" s="99">
        <f>'2016'!O8</f>
        <v>0</v>
      </c>
      <c r="EK10" s="99">
        <f>'2016'!P8</f>
        <v>0</v>
      </c>
      <c r="EL10" s="99">
        <f>'2016'!Q8</f>
        <v>0</v>
      </c>
      <c r="EM10" s="99">
        <f>'2016'!R8</f>
        <v>0</v>
      </c>
      <c r="EN10" s="99">
        <f>'2016'!S8</f>
        <v>0</v>
      </c>
      <c r="EO10" s="35"/>
      <c r="EP10" s="35"/>
      <c r="EQ10" s="35"/>
      <c r="ER10" s="35"/>
      <c r="ES10" s="35"/>
      <c r="ET10" s="35"/>
      <c r="EU10" s="35"/>
      <c r="EV10" s="35"/>
      <c r="EW10" s="35"/>
      <c r="EX10" s="35"/>
      <c r="EY10" s="35"/>
      <c r="EZ10" s="35"/>
      <c r="FA10" s="35"/>
      <c r="FB10" s="35"/>
      <c r="FC10" s="35"/>
      <c r="FD10" s="35"/>
      <c r="FE10" s="35"/>
      <c r="FF10" s="35"/>
      <c r="FG10" s="35"/>
      <c r="FH10" s="35"/>
      <c r="FI10" s="35"/>
      <c r="FJ10" s="35"/>
      <c r="FK10" s="35"/>
      <c r="FL10" s="35"/>
      <c r="FM10" s="35"/>
      <c r="FN10" s="35"/>
      <c r="FO10" s="35"/>
      <c r="FP10" s="35"/>
      <c r="FQ10" s="35"/>
      <c r="FR10" s="35"/>
      <c r="FS10" s="35"/>
    </row>
    <row r="11" spans="1:175" ht="13.5" thickBot="1" x14ac:dyDescent="0.25">
      <c r="A11" s="2" t="s">
        <v>11</v>
      </c>
      <c r="B11" s="21">
        <f>COUNTIF(F11:IT11,"&gt;0")</f>
        <v>5</v>
      </c>
      <c r="C11" s="2">
        <f>COUNTIF(F11:IT11,"&lt;0")</f>
        <v>16</v>
      </c>
      <c r="D11" s="2">
        <f>COUNTIF(F11:IT11,"0")</f>
        <v>39</v>
      </c>
      <c r="E11" s="61">
        <f>SUM(B11:D11)</f>
        <v>60</v>
      </c>
      <c r="F11" s="62">
        <f>'2005.10-2005.12'!F11</f>
        <v>0</v>
      </c>
      <c r="G11" s="62">
        <f>'2005.10-2005.12'!G11</f>
        <v>0</v>
      </c>
      <c r="H11" s="62">
        <f>'2005.10-2005.12'!H11</f>
        <v>0</v>
      </c>
      <c r="I11" s="99">
        <f>'2006'!F11</f>
        <v>0</v>
      </c>
      <c r="J11" s="99">
        <f>'2006'!G11</f>
        <v>0</v>
      </c>
      <c r="K11" s="99">
        <f>'2006'!H11</f>
        <v>0</v>
      </c>
      <c r="L11" s="99">
        <f>'2006'!I11</f>
        <v>0</v>
      </c>
      <c r="M11" s="99">
        <f>'2006'!J11</f>
        <v>0</v>
      </c>
      <c r="N11" s="99">
        <f>'2006'!K11</f>
        <v>0</v>
      </c>
      <c r="O11" s="99">
        <f>'2006'!L11</f>
        <v>5.0000000000000001E-3</v>
      </c>
      <c r="P11" s="37"/>
      <c r="Q11" s="99">
        <f>'2006'!N11</f>
        <v>5.0000000000000001E-3</v>
      </c>
      <c r="R11" s="99">
        <f>'2006'!O11</f>
        <v>2.5000000000000001E-3</v>
      </c>
      <c r="S11" s="99">
        <f>'2006'!P11</f>
        <v>0</v>
      </c>
      <c r="T11" s="99">
        <f>'2006'!Q11</f>
        <v>0</v>
      </c>
      <c r="U11" s="99">
        <f>'2007'!F11</f>
        <v>0</v>
      </c>
      <c r="V11" s="99">
        <f>'2007'!G11</f>
        <v>0</v>
      </c>
      <c r="W11" s="99">
        <f>'2007'!H11</f>
        <v>0</v>
      </c>
      <c r="X11" s="99">
        <f>'2007'!I11</f>
        <v>0</v>
      </c>
      <c r="Y11" s="99">
        <f>'2007'!J11</f>
        <v>-2.5000000000000001E-3</v>
      </c>
      <c r="Z11" s="99">
        <f>'2007'!K11</f>
        <v>-2.5000000000000001E-3</v>
      </c>
      <c r="AA11" s="99">
        <f>'2007'!L11</f>
        <v>0</v>
      </c>
      <c r="AB11" s="99">
        <f>'2007'!M11</f>
        <v>-2.5000000000000001E-3</v>
      </c>
      <c r="AC11" s="37"/>
      <c r="AD11" s="99">
        <f>'2007'!O11</f>
        <v>-2.5000000000000001E-3</v>
      </c>
      <c r="AE11" s="99">
        <f>'2007'!P11</f>
        <v>0</v>
      </c>
      <c r="AF11" s="99">
        <f>'2007'!Q11</f>
        <v>0</v>
      </c>
      <c r="AG11" s="62">
        <f>'2008'!F9</f>
        <v>0</v>
      </c>
      <c r="AH11" s="62">
        <f>'2008'!G9</f>
        <v>0</v>
      </c>
      <c r="AI11" s="62">
        <f>'2008'!H9</f>
        <v>5.0000000000000001E-3</v>
      </c>
      <c r="AJ11" s="62">
        <f>'2008'!I9</f>
        <v>0</v>
      </c>
      <c r="AK11" s="62">
        <f>'2008'!J9</f>
        <v>0</v>
      </c>
      <c r="AL11" s="62">
        <f>'2008'!K9</f>
        <v>0</v>
      </c>
      <c r="AM11" s="62">
        <f>'2008'!L9</f>
        <v>0</v>
      </c>
      <c r="AN11" s="62">
        <f>'2008'!M9</f>
        <v>0</v>
      </c>
      <c r="AO11" s="62">
        <f>'2008'!N9</f>
        <v>0</v>
      </c>
      <c r="AP11" s="62">
        <f>'2008'!O9</f>
        <v>0</v>
      </c>
      <c r="AQ11" s="149"/>
      <c r="AR11" s="62">
        <f>'2008'!Q9</f>
        <v>-5.0000000000000001E-3</v>
      </c>
      <c r="AS11" s="62">
        <f>'2008'!R9</f>
        <v>-5.0000000000000001E-3</v>
      </c>
      <c r="AT11" s="37"/>
      <c r="AU11" s="62">
        <f>'2009'!F9</f>
        <v>-7.4999999999999997E-3</v>
      </c>
      <c r="AV11" s="62">
        <f>'2009'!G9</f>
        <v>0</v>
      </c>
      <c r="AW11" s="62">
        <f>'2009'!H9</f>
        <v>0</v>
      </c>
      <c r="AX11" s="62">
        <f>'2009'!I9</f>
        <v>0</v>
      </c>
      <c r="AY11" s="62">
        <f>'2009'!J9</f>
        <v>0</v>
      </c>
      <c r="AZ11" s="62">
        <f>'2009'!K9</f>
        <v>0</v>
      </c>
      <c r="BA11" s="62">
        <f>'2009'!L9</f>
        <v>-0.01</v>
      </c>
      <c r="BB11" s="37"/>
      <c r="BC11" s="62">
        <f>'2009'!N9</f>
        <v>-5.0000000000000001E-3</v>
      </c>
      <c r="BD11" s="62">
        <f>'2009'!O9</f>
        <v>-7.4999999999999997E-3</v>
      </c>
      <c r="BE11" s="62">
        <f>'2009'!P9</f>
        <v>-5.0000000000000001E-3</v>
      </c>
      <c r="BF11" s="37"/>
      <c r="BG11" s="62">
        <f>'2010'!F9</f>
        <v>-5.0000000000000001E-3</v>
      </c>
      <c r="BH11" s="62">
        <f>'2010'!G9</f>
        <v>-2.5000000000000001E-3</v>
      </c>
      <c r="BI11" s="62">
        <f>'2010'!H9</f>
        <v>-5.0000000000000001E-3</v>
      </c>
      <c r="BJ11" s="62">
        <f>'2010'!I9</f>
        <v>-2.5000000000000001E-3</v>
      </c>
      <c r="BK11" s="62">
        <f>'2010'!J9</f>
        <v>-2.5000000000000001E-3</v>
      </c>
      <c r="BL11" s="62">
        <f>'2010'!K9</f>
        <v>0</v>
      </c>
      <c r="BM11" s="62">
        <f>'2010'!L9</f>
        <v>0</v>
      </c>
      <c r="BN11" s="62">
        <f>'2010'!M9</f>
        <v>0</v>
      </c>
      <c r="BO11" s="62">
        <f>'2010'!N9</f>
        <v>0</v>
      </c>
      <c r="BP11" s="62">
        <f>'2010'!O9</f>
        <v>0</v>
      </c>
      <c r="BQ11" s="62">
        <f>'2010'!P9</f>
        <v>2.5000000000000001E-3</v>
      </c>
      <c r="BR11" s="65"/>
      <c r="BS11" s="99">
        <f>'2011'!F10</f>
        <v>0</v>
      </c>
      <c r="BT11" s="99">
        <f>'2011'!G10</f>
        <v>0</v>
      </c>
      <c r="BU11" s="35"/>
      <c r="BV11" s="35"/>
      <c r="BW11" s="35"/>
      <c r="BX11" s="35"/>
      <c r="BY11" s="35"/>
      <c r="BZ11" s="35"/>
      <c r="CA11" s="35"/>
      <c r="CB11" s="35"/>
      <c r="CC11" s="35"/>
      <c r="CD11" s="35"/>
      <c r="CE11" s="35"/>
      <c r="CF11" s="104"/>
      <c r="CG11" s="104"/>
      <c r="CH11" s="104"/>
      <c r="CI11" s="104"/>
      <c r="CJ11" s="104"/>
      <c r="CK11" s="104"/>
      <c r="CL11" s="104"/>
      <c r="CM11" s="104"/>
      <c r="CN11" s="104"/>
      <c r="CO11" s="104"/>
      <c r="CP11" s="104"/>
      <c r="CQ11" s="104"/>
      <c r="CR11" s="104"/>
      <c r="CS11" s="104"/>
      <c r="CT11" s="63"/>
      <c r="CU11" s="63"/>
      <c r="CV11" s="63"/>
      <c r="CW11" s="63"/>
      <c r="CX11" s="63"/>
      <c r="CY11" s="63"/>
      <c r="CZ11" s="63"/>
      <c r="DA11" s="63"/>
      <c r="DB11" s="63"/>
      <c r="DC11" s="35"/>
      <c r="DD11" s="35"/>
      <c r="DE11" s="35"/>
      <c r="DF11" s="35"/>
      <c r="DG11" s="35"/>
      <c r="DH11" s="35"/>
      <c r="DI11" s="35"/>
      <c r="DJ11" s="35"/>
      <c r="DK11" s="35"/>
      <c r="DL11" s="35"/>
      <c r="DM11" s="35"/>
      <c r="DN11" s="35"/>
      <c r="DO11" s="35"/>
      <c r="DP11" s="35"/>
      <c r="DQ11" s="35"/>
      <c r="DR11" s="35"/>
      <c r="DS11" s="35"/>
      <c r="DT11" s="35"/>
      <c r="DU11" s="35"/>
      <c r="DV11" s="35"/>
      <c r="DW11" s="35"/>
      <c r="DX11" s="35"/>
      <c r="DY11" s="35"/>
      <c r="DZ11" s="35"/>
      <c r="EA11" s="35"/>
      <c r="EB11" s="35"/>
      <c r="EC11" s="35"/>
      <c r="ED11" s="35"/>
      <c r="EE11" s="35"/>
      <c r="EF11" s="35"/>
      <c r="EG11" s="35"/>
      <c r="EH11" s="35"/>
      <c r="EI11" s="35"/>
      <c r="EJ11" s="35"/>
      <c r="EK11" s="35"/>
      <c r="EL11" s="35"/>
      <c r="EM11" s="35"/>
      <c r="EN11" s="35"/>
      <c r="EO11" s="35"/>
      <c r="EP11" s="35"/>
      <c r="EQ11" s="35"/>
      <c r="ER11" s="35"/>
      <c r="ES11" s="35"/>
      <c r="ET11" s="35"/>
      <c r="EU11" s="35"/>
      <c r="EV11" s="35"/>
      <c r="EW11" s="35"/>
      <c r="EX11" s="35"/>
      <c r="EY11" s="35"/>
      <c r="EZ11" s="35"/>
      <c r="FA11" s="35"/>
      <c r="FB11" s="35"/>
      <c r="FC11" s="35"/>
      <c r="FD11" s="35"/>
      <c r="FE11" s="35"/>
      <c r="FF11" s="35"/>
      <c r="FG11" s="35"/>
      <c r="FH11" s="35"/>
      <c r="FI11" s="35"/>
      <c r="FJ11" s="35"/>
      <c r="FK11" s="35"/>
      <c r="FL11" s="35"/>
      <c r="FM11" s="35"/>
      <c r="FN11" s="35"/>
      <c r="FO11" s="35"/>
      <c r="FP11" s="35"/>
      <c r="FQ11" s="35"/>
      <c r="FR11" s="35"/>
      <c r="FS11" s="35"/>
    </row>
    <row r="12" spans="1:175" ht="13.5" thickBot="1" x14ac:dyDescent="0.25">
      <c r="A12" s="2" t="s">
        <v>62</v>
      </c>
      <c r="B12" s="21">
        <f>COUNTIF(F12:IT12,"&gt;0")</f>
        <v>2</v>
      </c>
      <c r="C12" s="2">
        <f>COUNTIF(F12:IT12,"&lt;0")</f>
        <v>32</v>
      </c>
      <c r="D12" s="2">
        <f>COUNTIF(F12:IT12,"0")</f>
        <v>62</v>
      </c>
      <c r="E12" s="61">
        <f>SUM(B12:D12)</f>
        <v>96</v>
      </c>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149"/>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99">
        <f>'2011'!H11</f>
        <v>0</v>
      </c>
      <c r="BV12" s="99">
        <f>'2011'!I11</f>
        <v>0</v>
      </c>
      <c r="BW12" s="99">
        <f>'2011'!J11</f>
        <v>0</v>
      </c>
      <c r="BX12" s="99">
        <f>'2011'!K11</f>
        <v>0</v>
      </c>
      <c r="BY12" s="99">
        <f>'2011'!L11</f>
        <v>0</v>
      </c>
      <c r="BZ12" s="99">
        <f>'2011'!M11</f>
        <v>0</v>
      </c>
      <c r="CA12" s="99">
        <f>'2011'!N11</f>
        <v>0</v>
      </c>
      <c r="CB12" s="99">
        <f>'2011'!O11</f>
        <v>0</v>
      </c>
      <c r="CC12" s="99">
        <f>'2011'!P11</f>
        <v>5.0000000000000001E-3</v>
      </c>
      <c r="CD12" s="99">
        <f>'2011'!Q11</f>
        <v>2.5000000000000001E-3</v>
      </c>
      <c r="CE12" s="99">
        <f>'2012'!F8</f>
        <v>0</v>
      </c>
      <c r="CF12" s="99">
        <f>'2012'!G8</f>
        <v>0</v>
      </c>
      <c r="CG12" s="99">
        <f>'2012'!H8</f>
        <v>0</v>
      </c>
      <c r="CH12" s="99">
        <f>'2012'!I8</f>
        <v>0</v>
      </c>
      <c r="CI12" s="99">
        <f>'2012'!J8</f>
        <v>0</v>
      </c>
      <c r="CJ12" s="99">
        <f>'2012'!K8</f>
        <v>0</v>
      </c>
      <c r="CK12" s="99">
        <f>'2012'!L8</f>
        <v>0</v>
      </c>
      <c r="CL12" s="99">
        <f>'2012'!M8</f>
        <v>-2.5000000000000001E-3</v>
      </c>
      <c r="CM12" s="99">
        <f>'2012'!N8</f>
        <v>-2.5000000000000001E-3</v>
      </c>
      <c r="CN12" s="99">
        <f>'2012'!O8</f>
        <v>-2.5000000000000001E-3</v>
      </c>
      <c r="CO12" s="99">
        <f>'2012'!P8</f>
        <v>-2.5000000000000001E-3</v>
      </c>
      <c r="CP12" s="99">
        <f>'2012'!Q8</f>
        <v>-2.5000000000000001E-3</v>
      </c>
      <c r="CQ12" s="99">
        <f>'2013'!F9</f>
        <v>-2.5000000000000001E-3</v>
      </c>
      <c r="CR12" s="99">
        <f>'2013'!G9</f>
        <v>-2.5000000000000001E-3</v>
      </c>
      <c r="CS12" s="99">
        <f>'2013'!H9</f>
        <v>-2.5000000000000001E-3</v>
      </c>
      <c r="CT12" s="99">
        <f>'2013'!I9</f>
        <v>-2.5000000000000001E-3</v>
      </c>
      <c r="CU12" s="99">
        <f>'2013'!J9</f>
        <v>-2.5000000000000001E-3</v>
      </c>
      <c r="CV12" s="99">
        <f>'2013'!K9</f>
        <v>-2.5000000000000001E-3</v>
      </c>
      <c r="CW12" s="99">
        <f>'2013'!L9</f>
        <v>-2.5000000000000001E-3</v>
      </c>
      <c r="CX12" s="99">
        <f>'2013'!M9</f>
        <v>-2E-3</v>
      </c>
      <c r="CY12" s="99">
        <f>'2013'!N9</f>
        <v>-2E-3</v>
      </c>
      <c r="CZ12" s="99">
        <f>'2013'!O9</f>
        <v>-2E-3</v>
      </c>
      <c r="DA12" s="99">
        <f>'2013'!P9</f>
        <v>-2E-3</v>
      </c>
      <c r="DB12" s="129">
        <f>'2013'!Q9</f>
        <v>-2E-3</v>
      </c>
      <c r="DC12" s="99">
        <f>+'2014'!F9</f>
        <v>-1.5E-3</v>
      </c>
      <c r="DD12" s="99">
        <f>+'2014'!G9</f>
        <v>-1.5E-3</v>
      </c>
      <c r="DE12" s="99">
        <f>+'2014'!H9</f>
        <v>-1E-3</v>
      </c>
      <c r="DF12" s="99">
        <f>+'2014'!I9</f>
        <v>-1E-3</v>
      </c>
      <c r="DG12" s="99">
        <f>+'2014'!J9</f>
        <v>-1E-3</v>
      </c>
      <c r="DH12" s="99">
        <f>+'2014'!K9</f>
        <v>-1E-3</v>
      </c>
      <c r="DI12" s="99">
        <f>+'2014'!L9</f>
        <v>-2E-3</v>
      </c>
      <c r="DJ12" s="99">
        <f>+'2014'!M9</f>
        <v>0</v>
      </c>
      <c r="DK12" s="99">
        <f>+'2014'!N9</f>
        <v>0</v>
      </c>
      <c r="DL12" s="99">
        <f>+'2014'!O9</f>
        <v>0</v>
      </c>
      <c r="DM12" s="99">
        <f>+'2014'!P9</f>
        <v>0</v>
      </c>
      <c r="DN12" s="99">
        <f>+'2014'!Q9</f>
        <v>0</v>
      </c>
      <c r="DO12" s="99">
        <f>'2015'!F10</f>
        <v>0</v>
      </c>
      <c r="DP12" s="99">
        <f>'2015'!G10</f>
        <v>0</v>
      </c>
      <c r="DQ12" s="99">
        <f>'2015'!H10</f>
        <v>-1.5E-3</v>
      </c>
      <c r="DR12" s="99">
        <f>'2015'!I10</f>
        <v>-1.5E-3</v>
      </c>
      <c r="DS12" s="99">
        <f>'2015'!J10</f>
        <v>-1.5E-3</v>
      </c>
      <c r="DT12" s="99">
        <f>'2015'!K10</f>
        <v>-1.5E-3</v>
      </c>
      <c r="DU12" s="99">
        <f>'2015'!L10</f>
        <v>-1.5E-3</v>
      </c>
      <c r="DV12" s="99">
        <f>'2015'!M10</f>
        <v>0</v>
      </c>
      <c r="DW12" s="99">
        <f>'2015'!N10</f>
        <v>0</v>
      </c>
      <c r="DX12" s="99">
        <f>'2015'!O10</f>
        <v>0</v>
      </c>
      <c r="DY12" s="99">
        <f>'2015'!P10</f>
        <v>0</v>
      </c>
      <c r="DZ12" s="99">
        <f>'2015'!Q10</f>
        <v>0</v>
      </c>
      <c r="EA12" s="99">
        <f>'2015'!R10</f>
        <v>0</v>
      </c>
      <c r="EB12" s="99">
        <f>'2016'!G9</f>
        <v>0</v>
      </c>
      <c r="EC12" s="99">
        <f>'2016'!H9</f>
        <v>-1.5E-3</v>
      </c>
      <c r="ED12" s="99">
        <f>'2016'!I9</f>
        <v>-1.5E-3</v>
      </c>
      <c r="EE12" s="99">
        <f>'2016'!J9</f>
        <v>-1.5E-3</v>
      </c>
      <c r="EF12" s="99">
        <f>'2016'!K9</f>
        <v>0</v>
      </c>
      <c r="EG12" s="99">
        <f>'2016'!L9</f>
        <v>0</v>
      </c>
      <c r="EH12" s="99">
        <f>'2016'!M9</f>
        <v>0</v>
      </c>
      <c r="EI12" s="65"/>
      <c r="EJ12" s="99">
        <f>'2016'!O9</f>
        <v>0</v>
      </c>
      <c r="EK12" s="99">
        <f>'2016'!P9</f>
        <v>0</v>
      </c>
      <c r="EL12" s="99">
        <f>'2016'!Q9</f>
        <v>0</v>
      </c>
      <c r="EM12" s="99">
        <f>'2016'!R9</f>
        <v>0</v>
      </c>
      <c r="EN12" s="99">
        <f>'2016'!S9</f>
        <v>0</v>
      </c>
      <c r="EO12" s="99">
        <f>'2017'!H8</f>
        <v>0</v>
      </c>
      <c r="EP12" s="99">
        <f>'2017'!I8</f>
        <v>0</v>
      </c>
      <c r="EQ12" s="99">
        <f>'2017'!J8</f>
        <v>0</v>
      </c>
      <c r="ER12" s="99">
        <f>'2017'!K8</f>
        <v>0</v>
      </c>
      <c r="ES12" s="99">
        <f>'2017'!L8</f>
        <v>0</v>
      </c>
      <c r="ET12" s="99">
        <f>'2017'!M8</f>
        <v>0</v>
      </c>
      <c r="EU12" s="99">
        <f>'2017'!N8</f>
        <v>0</v>
      </c>
      <c r="EV12" s="99">
        <f>'2017'!O8</f>
        <v>0</v>
      </c>
      <c r="EW12" s="99">
        <f>'2017'!P8</f>
        <v>0</v>
      </c>
      <c r="EX12" s="99">
        <f>'2017'!Q8</f>
        <v>0</v>
      </c>
      <c r="EY12" s="99">
        <f>'2018'!F7</f>
        <v>0</v>
      </c>
      <c r="EZ12" s="99">
        <f>'2018'!G7</f>
        <v>0</v>
      </c>
      <c r="FA12" s="99">
        <f>'2018'!H7</f>
        <v>0</v>
      </c>
      <c r="FB12" s="99">
        <f>'2018'!I7</f>
        <v>0</v>
      </c>
      <c r="FC12" s="99">
        <f>'2018'!J7</f>
        <v>0</v>
      </c>
      <c r="FD12" s="99">
        <f>'2018'!K7</f>
        <v>0</v>
      </c>
      <c r="FE12" s="99">
        <f>'2018'!L7</f>
        <v>0</v>
      </c>
      <c r="FF12" s="99">
        <f>'2018'!M7</f>
        <v>0</v>
      </c>
      <c r="FG12" s="99">
        <f>'2018'!N7</f>
        <v>0</v>
      </c>
      <c r="FH12" s="99">
        <f>'2018'!O7</f>
        <v>0</v>
      </c>
      <c r="FI12" s="99">
        <f>'2018'!P7</f>
        <v>0</v>
      </c>
      <c r="FJ12" s="99">
        <f>'2018'!Q7</f>
        <v>0</v>
      </c>
      <c r="FK12" s="99">
        <f>'2019'!F7</f>
        <v>0</v>
      </c>
      <c r="FL12" s="99">
        <f>'2019'!G7</f>
        <v>0</v>
      </c>
      <c r="FM12" s="99">
        <f>'2019'!H7</f>
        <v>0</v>
      </c>
      <c r="FN12" s="35"/>
      <c r="FO12" s="35"/>
      <c r="FP12" s="35"/>
      <c r="FQ12" s="35"/>
      <c r="FR12" s="35"/>
      <c r="FS12" s="35"/>
    </row>
    <row r="13" spans="1:175" ht="13.5" thickBot="1" x14ac:dyDescent="0.25">
      <c r="A13" s="2" t="s">
        <v>3</v>
      </c>
      <c r="B13" s="21">
        <f>COUNTIF(F13:IT13,"&gt;0")</f>
        <v>7</v>
      </c>
      <c r="C13" s="2">
        <f>COUNTIF(F13:IT13,"&lt;0")</f>
        <v>14</v>
      </c>
      <c r="D13" s="2">
        <f>COUNTIF(F13:IT13,"0")</f>
        <v>31</v>
      </c>
      <c r="E13" s="61">
        <f>SUM(B13:D13)</f>
        <v>52</v>
      </c>
      <c r="F13" s="62">
        <f>'2005.10-2005.12'!F12</f>
        <v>0</v>
      </c>
      <c r="G13" s="62">
        <f>'2005.10-2005.12'!G12</f>
        <v>0</v>
      </c>
      <c r="H13" s="62">
        <f>'2005.10-2005.12'!H12</f>
        <v>0</v>
      </c>
      <c r="I13" s="99">
        <f>'2006'!F12</f>
        <v>0</v>
      </c>
      <c r="J13" s="99">
        <f>'2006'!G12</f>
        <v>0</v>
      </c>
      <c r="K13" s="99">
        <f>'2006'!H12</f>
        <v>0</v>
      </c>
      <c r="L13" s="99">
        <f>'2006'!I12</f>
        <v>0</v>
      </c>
      <c r="M13" s="99">
        <f>'2006'!J12</f>
        <v>0</v>
      </c>
      <c r="N13" s="99">
        <f>'2006'!K12</f>
        <v>2.5000000000000001E-3</v>
      </c>
      <c r="O13" s="99">
        <f>'2006'!L12</f>
        <v>5.0000000000000001E-3</v>
      </c>
      <c r="P13" s="99">
        <f>'2006'!M12</f>
        <v>5.0000000000000001E-3</v>
      </c>
      <c r="Q13" s="99">
        <f>'2006'!N12</f>
        <v>5.0000000000000001E-3</v>
      </c>
      <c r="R13" s="37"/>
      <c r="S13" s="99">
        <f>'2006'!P12</f>
        <v>0</v>
      </c>
      <c r="T13" s="99">
        <f>'2006'!Q12</f>
        <v>0</v>
      </c>
      <c r="U13" s="99">
        <f>'2007'!F12</f>
        <v>0</v>
      </c>
      <c r="V13" s="99">
        <f>'2007'!G12</f>
        <v>0</v>
      </c>
      <c r="W13" s="99">
        <f>'2007'!H12</f>
        <v>0</v>
      </c>
      <c r="X13" s="99">
        <f>'2007'!I12</f>
        <v>0</v>
      </c>
      <c r="Y13" s="99">
        <f>'2007'!J12</f>
        <v>-2.5000000000000001E-3</v>
      </c>
      <c r="Z13" s="99">
        <f>'2007'!K12</f>
        <v>-2.5000000000000001E-3</v>
      </c>
      <c r="AA13" s="99">
        <f>'2007'!L12</f>
        <v>0</v>
      </c>
      <c r="AB13" s="37"/>
      <c r="AC13" s="99">
        <f>'2007'!N12</f>
        <v>0</v>
      </c>
      <c r="AD13" s="99">
        <f>'2007'!O12</f>
        <v>0</v>
      </c>
      <c r="AE13" s="99">
        <f>'2007'!P12</f>
        <v>0</v>
      </c>
      <c r="AF13" s="99">
        <f>'2007'!Q12</f>
        <v>0</v>
      </c>
      <c r="AG13" s="62">
        <f>'2008'!F10</f>
        <v>0</v>
      </c>
      <c r="AH13" s="62">
        <f>'2008'!G10</f>
        <v>0</v>
      </c>
      <c r="AI13" s="62">
        <f>'2008'!H10</f>
        <v>5.0000000000000001E-3</v>
      </c>
      <c r="AJ13" s="62">
        <f>'2008'!I10</f>
        <v>2.5000000000000001E-3</v>
      </c>
      <c r="AK13" s="62">
        <f>'2008'!J10</f>
        <v>2.5000000000000001E-3</v>
      </c>
      <c r="AL13" s="62">
        <f>'2008'!K10</f>
        <v>0</v>
      </c>
      <c r="AM13" s="62">
        <f>'2008'!L10</f>
        <v>0</v>
      </c>
      <c r="AN13" s="62">
        <f>'2008'!M10</f>
        <v>0</v>
      </c>
      <c r="AO13" s="62">
        <f>'2008'!N10</f>
        <v>0</v>
      </c>
      <c r="AP13" s="62">
        <f>'2008'!O10</f>
        <v>0</v>
      </c>
      <c r="AQ13" s="149"/>
      <c r="AR13" s="62">
        <f>'2008'!Q10</f>
        <v>-5.0000000000000001E-3</v>
      </c>
      <c r="AS13" s="62">
        <f>'2008'!R10</f>
        <v>-5.0000000000000001E-3</v>
      </c>
      <c r="AT13" s="62">
        <f>'2008'!S10</f>
        <v>-7.4999999999999997E-3</v>
      </c>
      <c r="AU13" s="62">
        <f>'2009'!F10</f>
        <v>-5.0000000000000001E-3</v>
      </c>
      <c r="AV13" s="62">
        <f>'2009'!G10</f>
        <v>0</v>
      </c>
      <c r="AW13" s="62">
        <f>'2009'!H10</f>
        <v>0</v>
      </c>
      <c r="AX13" s="62">
        <f>'2009'!I10</f>
        <v>0</v>
      </c>
      <c r="AY13" s="62">
        <f>'2009'!J10</f>
        <v>0</v>
      </c>
      <c r="AZ13" s="62">
        <f>'2009'!K10</f>
        <v>0</v>
      </c>
      <c r="BA13" s="62">
        <f>'2009'!L10</f>
        <v>-0.01</v>
      </c>
      <c r="BB13" s="62">
        <f>'2009'!M10</f>
        <v>-5.0000000000000001E-3</v>
      </c>
      <c r="BC13" s="62">
        <f>'2009'!N10</f>
        <v>-5.0000000000000001E-3</v>
      </c>
      <c r="BD13" s="62">
        <f>'2009'!O10</f>
        <v>-5.0000000000000001E-3</v>
      </c>
      <c r="BE13" s="62">
        <f>'2009'!P10</f>
        <v>-5.0000000000000001E-3</v>
      </c>
      <c r="BF13" s="62">
        <f>'2009'!Q10</f>
        <v>-2.5000000000000001E-3</v>
      </c>
      <c r="BG13" s="62">
        <f>'2010'!F10</f>
        <v>-2.5000000000000001E-3</v>
      </c>
      <c r="BH13" s="62">
        <f>'2010'!G10</f>
        <v>-2.5000000000000001E-3</v>
      </c>
      <c r="BI13" s="35"/>
      <c r="BJ13" s="35"/>
      <c r="BK13" s="35"/>
      <c r="BL13" s="35"/>
      <c r="BM13" s="35"/>
      <c r="BN13" s="35"/>
      <c r="BO13" s="35"/>
      <c r="BP13" s="35"/>
      <c r="BQ13" s="35"/>
      <c r="BR13" s="96"/>
      <c r="BS13" s="35"/>
      <c r="BT13" s="35"/>
      <c r="BU13" s="35"/>
      <c r="BV13" s="35"/>
      <c r="BW13" s="35"/>
      <c r="BX13" s="35"/>
      <c r="BY13" s="35"/>
      <c r="BZ13" s="35"/>
      <c r="CA13" s="35"/>
      <c r="CB13" s="35"/>
      <c r="CC13" s="35"/>
      <c r="CD13" s="35"/>
      <c r="CE13" s="35"/>
      <c r="CF13" s="104"/>
      <c r="CG13" s="104"/>
      <c r="CH13" s="104"/>
      <c r="CI13" s="104"/>
      <c r="CJ13" s="104"/>
      <c r="CK13" s="104"/>
      <c r="CL13" s="104"/>
      <c r="CM13" s="104"/>
      <c r="CN13" s="104"/>
      <c r="CO13" s="104"/>
      <c r="CP13" s="104"/>
      <c r="CQ13" s="104"/>
      <c r="CR13" s="104"/>
      <c r="CS13" s="104"/>
      <c r="CT13" s="63"/>
      <c r="CU13" s="63"/>
      <c r="CV13" s="63"/>
      <c r="CW13" s="63"/>
      <c r="CX13" s="63"/>
      <c r="CY13" s="63"/>
      <c r="CZ13" s="63"/>
      <c r="DA13" s="63"/>
      <c r="DB13" s="63"/>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row>
    <row r="14" spans="1:175" ht="13.5" thickBot="1" x14ac:dyDescent="0.25">
      <c r="A14" s="2" t="s">
        <v>7</v>
      </c>
      <c r="B14" s="21">
        <f>COUNTIF(F14:IT14,"&gt;0")</f>
        <v>8</v>
      </c>
      <c r="C14" s="2">
        <f>COUNTIF(F14:IT14,"&lt;0")</f>
        <v>0</v>
      </c>
      <c r="D14" s="2">
        <f>COUNTIF(F14:IT14,"0")</f>
        <v>9</v>
      </c>
      <c r="E14" s="61">
        <f>SUM(B14:D14)</f>
        <v>17</v>
      </c>
      <c r="F14" s="62">
        <f>'2005.10-2005.12'!F13</f>
        <v>0</v>
      </c>
      <c r="G14" s="62">
        <f>'2005.10-2005.12'!G13</f>
        <v>0</v>
      </c>
      <c r="H14" s="62">
        <f>'2005.10-2005.12'!H13</f>
        <v>0</v>
      </c>
      <c r="I14" s="99">
        <f>'2006'!F13</f>
        <v>0</v>
      </c>
      <c r="J14" s="99">
        <f>'2006'!G13</f>
        <v>0</v>
      </c>
      <c r="K14" s="99">
        <f>'2006'!H13</f>
        <v>0</v>
      </c>
      <c r="L14" s="99">
        <f>'2006'!I13</f>
        <v>0</v>
      </c>
      <c r="M14" s="99">
        <f>'2006'!J13</f>
        <v>0</v>
      </c>
      <c r="N14" s="99">
        <f>'2006'!K13</f>
        <v>2.5000000000000001E-3</v>
      </c>
      <c r="O14" s="99">
        <f>'2006'!L13</f>
        <v>5.0000000000000001E-3</v>
      </c>
      <c r="P14" s="99">
        <f>'2006'!M13</f>
        <v>5.0000000000000001E-3</v>
      </c>
      <c r="Q14" s="99">
        <f>'2006'!N13</f>
        <v>5.0000000000000001E-3</v>
      </c>
      <c r="R14" s="99">
        <f>'2006'!O13</f>
        <v>5.0000000000000001E-3</v>
      </c>
      <c r="S14" s="99">
        <f>'2006'!P13</f>
        <v>2.5000000000000001E-3</v>
      </c>
      <c r="T14" s="99">
        <f>'2006'!Q13</f>
        <v>0</v>
      </c>
      <c r="U14" s="99">
        <f>'2007'!F13</f>
        <v>2.5000000000000001E-3</v>
      </c>
      <c r="V14" s="99">
        <f>'2007'!G13</f>
        <v>2.5000000000000001E-3</v>
      </c>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96"/>
      <c r="BS14" s="35"/>
      <c r="BT14" s="35"/>
      <c r="BU14" s="35"/>
      <c r="BV14" s="35"/>
      <c r="BW14" s="35"/>
      <c r="BX14" s="35"/>
      <c r="BY14" s="35"/>
      <c r="BZ14" s="35"/>
      <c r="CA14" s="35"/>
      <c r="CB14" s="35"/>
      <c r="CC14" s="35"/>
      <c r="CD14" s="35"/>
      <c r="CE14" s="35"/>
      <c r="CF14" s="104"/>
      <c r="CG14" s="104"/>
      <c r="CH14" s="104"/>
      <c r="CI14" s="104"/>
      <c r="CJ14" s="104"/>
      <c r="CK14" s="104"/>
      <c r="CL14" s="104"/>
      <c r="CM14" s="104"/>
      <c r="CN14" s="104"/>
      <c r="CO14" s="104"/>
      <c r="CP14" s="104"/>
      <c r="CQ14" s="104"/>
      <c r="CR14" s="104"/>
      <c r="CS14" s="104"/>
      <c r="CT14" s="63"/>
      <c r="CU14" s="63"/>
      <c r="CV14" s="63"/>
      <c r="CW14" s="63"/>
      <c r="CX14" s="63"/>
      <c r="CY14" s="63"/>
      <c r="CZ14" s="63"/>
      <c r="DA14" s="63"/>
      <c r="DB14" s="63"/>
      <c r="DC14" s="35"/>
      <c r="DD14" s="35"/>
      <c r="DE14" s="35"/>
      <c r="DF14" s="35"/>
      <c r="DG14" s="35"/>
      <c r="DH14" s="35"/>
      <c r="DI14" s="35"/>
      <c r="DJ14" s="35"/>
      <c r="DK14" s="35"/>
      <c r="DL14" s="35"/>
      <c r="DM14" s="35"/>
      <c r="DN14" s="35"/>
      <c r="DO14" s="35"/>
      <c r="DP14" s="35"/>
      <c r="DQ14" s="35"/>
      <c r="DR14" s="35"/>
      <c r="DS14" s="35"/>
      <c r="DT14" s="35"/>
      <c r="DU14" s="35"/>
      <c r="DV14" s="35"/>
      <c r="DW14" s="35"/>
      <c r="DX14" s="35"/>
      <c r="DY14" s="35"/>
      <c r="DZ14" s="35"/>
      <c r="EA14" s="35"/>
      <c r="EB14" s="35"/>
      <c r="EC14" s="35"/>
      <c r="ED14" s="35"/>
      <c r="EE14" s="35"/>
      <c r="EF14" s="35"/>
      <c r="EG14" s="35"/>
      <c r="EH14" s="35"/>
      <c r="EI14" s="35"/>
      <c r="EJ14" s="35"/>
      <c r="EK14" s="35"/>
      <c r="EL14" s="35"/>
      <c r="EM14" s="35"/>
      <c r="EN14" s="35"/>
      <c r="EO14" s="35"/>
      <c r="EP14" s="35"/>
      <c r="EQ14" s="35"/>
      <c r="ER14" s="35"/>
      <c r="ES14" s="35"/>
      <c r="ET14" s="35"/>
      <c r="EU14" s="35"/>
      <c r="EV14" s="35"/>
      <c r="EW14" s="35"/>
      <c r="EX14" s="35"/>
      <c r="EY14" s="35"/>
      <c r="EZ14" s="35"/>
      <c r="FA14" s="35"/>
      <c r="FB14" s="35"/>
      <c r="FC14" s="35"/>
      <c r="FD14" s="35"/>
      <c r="FE14" s="35"/>
      <c r="FF14" s="35"/>
      <c r="FG14" s="35"/>
      <c r="FH14" s="35"/>
      <c r="FI14" s="35"/>
      <c r="FJ14" s="35"/>
      <c r="FK14" s="35"/>
      <c r="FL14" s="35"/>
      <c r="FM14" s="35"/>
      <c r="FN14" s="35"/>
      <c r="FO14" s="35"/>
      <c r="FP14" s="35"/>
      <c r="FQ14" s="35"/>
      <c r="FR14" s="35"/>
      <c r="FS14" s="35"/>
    </row>
    <row r="15" spans="1:175" ht="13.5" thickBot="1" x14ac:dyDescent="0.25">
      <c r="A15" s="2" t="s">
        <v>4</v>
      </c>
      <c r="B15" s="21">
        <f>COUNTIF(F15:IT15,"&gt;0")</f>
        <v>8</v>
      </c>
      <c r="C15" s="2">
        <f>COUNTIF(F15:IT15,"&lt;0")</f>
        <v>1</v>
      </c>
      <c r="D15" s="2">
        <f>COUNTIF(F15:IT15,"0")</f>
        <v>24</v>
      </c>
      <c r="E15" s="61">
        <f>SUM(B15:D15)</f>
        <v>33</v>
      </c>
      <c r="F15" s="62">
        <f>'2005.10-2005.12'!F14</f>
        <v>0</v>
      </c>
      <c r="G15" s="62">
        <f>'2005.10-2005.12'!G14</f>
        <v>0</v>
      </c>
      <c r="H15" s="62">
        <f>'2005.10-2005.12'!H14</f>
        <v>0</v>
      </c>
      <c r="I15" s="99">
        <f>'2006'!F14</f>
        <v>0</v>
      </c>
      <c r="J15" s="99">
        <f>'2006'!G14</f>
        <v>0</v>
      </c>
      <c r="K15" s="99">
        <f>'2006'!H14</f>
        <v>0</v>
      </c>
      <c r="L15" s="99">
        <f>'2006'!I14</f>
        <v>0</v>
      </c>
      <c r="M15" s="99">
        <f>'2006'!J14</f>
        <v>0</v>
      </c>
      <c r="N15" s="99">
        <f>'2006'!K14</f>
        <v>2.5000000000000001E-3</v>
      </c>
      <c r="O15" s="99">
        <f>'2006'!L14</f>
        <v>5.0000000000000001E-3</v>
      </c>
      <c r="P15" s="99">
        <f>'2006'!M14</f>
        <v>5.0000000000000001E-3</v>
      </c>
      <c r="Q15" s="99">
        <f>'2006'!N14</f>
        <v>2.5000000000000001E-3</v>
      </c>
      <c r="R15" s="99">
        <f>'2006'!O14</f>
        <v>2.5000000000000001E-3</v>
      </c>
      <c r="S15" s="99">
        <f>'2006'!P14</f>
        <v>2.5000000000000001E-3</v>
      </c>
      <c r="T15" s="99">
        <f>'2006'!Q14</f>
        <v>0</v>
      </c>
      <c r="U15" s="99">
        <f>'2007'!F14</f>
        <v>0</v>
      </c>
      <c r="V15" s="99">
        <f>'2007'!G14</f>
        <v>0</v>
      </c>
      <c r="W15" s="99">
        <f>'2007'!H14</f>
        <v>0</v>
      </c>
      <c r="X15" s="99">
        <f>'2007'!I14</f>
        <v>0</v>
      </c>
      <c r="Y15" s="99">
        <f>'2007'!J14</f>
        <v>0</v>
      </c>
      <c r="Z15" s="99">
        <f>'2007'!K14</f>
        <v>0</v>
      </c>
      <c r="AA15" s="99">
        <f>'2007'!L14</f>
        <v>0</v>
      </c>
      <c r="AB15" s="99">
        <f>'2007'!M14</f>
        <v>0</v>
      </c>
      <c r="AC15" s="99">
        <f>'2007'!N14</f>
        <v>-2.5000000000000001E-3</v>
      </c>
      <c r="AD15" s="99">
        <f>'2007'!O14</f>
        <v>0</v>
      </c>
      <c r="AE15" s="99">
        <f>'2007'!P14</f>
        <v>0</v>
      </c>
      <c r="AF15" s="99">
        <f>'2007'!Q14</f>
        <v>0</v>
      </c>
      <c r="AG15" s="62">
        <f>'2008'!F11</f>
        <v>0</v>
      </c>
      <c r="AH15" s="62">
        <f>'2008'!G11</f>
        <v>2.5000000000000001E-3</v>
      </c>
      <c r="AI15" s="62">
        <f>'2008'!H11</f>
        <v>2.5000000000000001E-3</v>
      </c>
      <c r="AJ15" s="37"/>
      <c r="AK15" s="62">
        <f>'2008'!J11</f>
        <v>0</v>
      </c>
      <c r="AL15" s="37"/>
      <c r="AM15" s="62">
        <f>'2008'!L11</f>
        <v>0</v>
      </c>
      <c r="AN15" s="62">
        <f>'2008'!M11</f>
        <v>0</v>
      </c>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96"/>
      <c r="BS15" s="35"/>
      <c r="BT15" s="35"/>
      <c r="BU15" s="35"/>
      <c r="BV15" s="35"/>
      <c r="BW15" s="35"/>
      <c r="BX15" s="35"/>
      <c r="BY15" s="35"/>
      <c r="BZ15" s="35"/>
      <c r="CA15" s="35"/>
      <c r="CB15" s="35"/>
      <c r="CC15" s="35"/>
      <c r="CD15" s="35"/>
      <c r="CE15" s="35"/>
      <c r="CF15" s="104"/>
      <c r="CG15" s="104"/>
      <c r="CH15" s="104"/>
      <c r="CI15" s="104"/>
      <c r="CJ15" s="104"/>
      <c r="CK15" s="104"/>
      <c r="CL15" s="104"/>
      <c r="CM15" s="104"/>
      <c r="CN15" s="104"/>
      <c r="CO15" s="104"/>
      <c r="CP15" s="104"/>
      <c r="CQ15" s="104"/>
      <c r="CR15" s="104"/>
      <c r="CS15" s="104"/>
      <c r="CT15" s="63"/>
      <c r="CU15" s="63"/>
      <c r="CV15" s="63"/>
      <c r="CW15" s="63"/>
      <c r="CX15" s="63"/>
      <c r="CY15" s="63"/>
      <c r="CZ15" s="63"/>
      <c r="DA15" s="63"/>
      <c r="DB15" s="63"/>
      <c r="DC15" s="35"/>
      <c r="DD15" s="35"/>
      <c r="DE15" s="35"/>
      <c r="DF15" s="35"/>
      <c r="DG15" s="35"/>
      <c r="DH15" s="35"/>
      <c r="DI15" s="35"/>
      <c r="DJ15" s="35"/>
      <c r="DK15" s="35"/>
      <c r="DL15" s="35"/>
      <c r="DM15" s="35"/>
      <c r="DN15" s="35"/>
      <c r="DO15" s="35"/>
      <c r="DP15" s="35"/>
      <c r="DQ15" s="35"/>
      <c r="DR15" s="35"/>
      <c r="DS15" s="35"/>
      <c r="DT15" s="35"/>
      <c r="DU15" s="35"/>
      <c r="DV15" s="35"/>
      <c r="DW15" s="35"/>
      <c r="DX15" s="35"/>
      <c r="DY15" s="35"/>
      <c r="DZ15" s="35"/>
      <c r="EA15" s="35"/>
      <c r="EB15" s="35"/>
      <c r="EC15" s="35"/>
      <c r="ED15" s="35"/>
      <c r="EE15" s="35"/>
      <c r="EF15" s="35"/>
      <c r="EG15" s="35"/>
      <c r="EH15" s="35"/>
      <c r="EI15" s="35"/>
      <c r="EJ15" s="35"/>
      <c r="EK15" s="35"/>
      <c r="EL15" s="35"/>
      <c r="EM15" s="35"/>
      <c r="EN15" s="35"/>
      <c r="EO15" s="35"/>
      <c r="EP15" s="35"/>
      <c r="EQ15" s="35"/>
      <c r="ER15" s="35"/>
      <c r="ES15" s="35"/>
      <c r="ET15" s="35"/>
      <c r="EU15" s="35"/>
      <c r="EV15" s="35"/>
      <c r="EW15" s="35"/>
      <c r="EX15" s="35"/>
      <c r="EY15" s="35"/>
      <c r="EZ15" s="35"/>
      <c r="FA15" s="35"/>
      <c r="FB15" s="35"/>
      <c r="FC15" s="35"/>
      <c r="FD15" s="35"/>
      <c r="FE15" s="35"/>
      <c r="FF15" s="35"/>
      <c r="FG15" s="35"/>
      <c r="FH15" s="35"/>
      <c r="FI15" s="35"/>
      <c r="FJ15" s="35"/>
      <c r="FK15" s="35"/>
      <c r="FL15" s="35"/>
      <c r="FM15" s="35"/>
      <c r="FN15" s="35"/>
      <c r="FO15" s="35"/>
      <c r="FP15" s="35"/>
      <c r="FQ15" s="35"/>
      <c r="FR15" s="35"/>
      <c r="FS15" s="35"/>
    </row>
    <row r="16" spans="1:175" ht="13.5" thickBot="1" x14ac:dyDescent="0.25">
      <c r="A16" s="2" t="s">
        <v>69</v>
      </c>
      <c r="B16" s="21">
        <f>COUNTIF(F16:IT16,"&gt;0")</f>
        <v>0</v>
      </c>
      <c r="C16" s="2">
        <f>COUNTIF(F16:IT16,"&lt;0")</f>
        <v>14</v>
      </c>
      <c r="D16" s="2">
        <f>COUNTIF(F16:IT16,"0")</f>
        <v>6</v>
      </c>
      <c r="E16" s="61">
        <f>SUM(B16:D16)</f>
        <v>20</v>
      </c>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3"/>
      <c r="BM16" s="63"/>
      <c r="BN16" s="63"/>
      <c r="BO16" s="63"/>
      <c r="BP16" s="63"/>
      <c r="BQ16" s="63"/>
      <c r="BR16" s="63"/>
      <c r="BS16" s="63"/>
      <c r="BT16" s="63"/>
      <c r="BU16" s="63"/>
      <c r="BV16" s="63"/>
      <c r="BW16" s="63"/>
      <c r="BX16" s="63"/>
      <c r="BY16" s="63"/>
      <c r="BZ16" s="63"/>
      <c r="CA16" s="63"/>
      <c r="CB16" s="63"/>
      <c r="CC16" s="63"/>
      <c r="CD16" s="63"/>
      <c r="CE16" s="63"/>
      <c r="CF16" s="63"/>
      <c r="CG16" s="63"/>
      <c r="CH16" s="63"/>
      <c r="CI16" s="63"/>
      <c r="CJ16" s="63"/>
      <c r="CK16" s="63"/>
      <c r="CL16" s="63"/>
      <c r="CM16" s="63"/>
      <c r="CN16" s="63"/>
      <c r="CO16" s="63"/>
      <c r="CP16" s="63"/>
      <c r="CQ16" s="63"/>
      <c r="CR16" s="63"/>
      <c r="CS16" s="63"/>
      <c r="CT16" s="63"/>
      <c r="CU16" s="63"/>
      <c r="CV16" s="63"/>
      <c r="CW16" s="63"/>
      <c r="CX16" s="63"/>
      <c r="CY16" s="63"/>
      <c r="CZ16" s="99">
        <f>'2013'!O10</f>
        <v>-2E-3</v>
      </c>
      <c r="DA16" s="99">
        <f>'2013'!P10</f>
        <v>-2E-3</v>
      </c>
      <c r="DB16" s="129">
        <f>'2013'!Q10</f>
        <v>-2E-3</v>
      </c>
      <c r="DC16" s="99">
        <f>+'2014'!F10</f>
        <v>-1.5E-3</v>
      </c>
      <c r="DD16" s="99">
        <f>+'2014'!G10</f>
        <v>-1.5E-3</v>
      </c>
      <c r="DE16" s="99">
        <f>+'2014'!H10</f>
        <v>-1E-3</v>
      </c>
      <c r="DF16" s="99">
        <f>+'2014'!I10</f>
        <v>-1E-3</v>
      </c>
      <c r="DG16" s="99">
        <f>+'2014'!J10</f>
        <v>-1E-3</v>
      </c>
      <c r="DH16" s="99">
        <f>+'2014'!K10</f>
        <v>-1E-3</v>
      </c>
      <c r="DI16" s="99">
        <f>+'2014'!L10</f>
        <v>-2E-3</v>
      </c>
      <c r="DJ16" s="99">
        <f>+'2014'!M10</f>
        <v>0</v>
      </c>
      <c r="DK16" s="99">
        <f>+'2014'!N10</f>
        <v>0</v>
      </c>
      <c r="DL16" s="99">
        <f>+'2014'!O10</f>
        <v>0</v>
      </c>
      <c r="DM16" s="99">
        <f>+'2014'!P10</f>
        <v>0</v>
      </c>
      <c r="DN16" s="37"/>
      <c r="DO16" s="99">
        <f>'2015'!F11</f>
        <v>0</v>
      </c>
      <c r="DP16" s="99">
        <f>'2015'!G11</f>
        <v>0</v>
      </c>
      <c r="DQ16" s="99">
        <f>'2015'!H11</f>
        <v>-1.5E-3</v>
      </c>
      <c r="DR16" s="99">
        <f>'2015'!I11</f>
        <v>-1.5E-3</v>
      </c>
      <c r="DS16" s="99">
        <f>'2015'!J11</f>
        <v>-1.5E-3</v>
      </c>
      <c r="DT16" s="99">
        <f>'2015'!K11</f>
        <v>-1.5E-3</v>
      </c>
      <c r="DU16" s="35"/>
      <c r="DV16" s="35"/>
      <c r="DW16" s="35"/>
      <c r="DX16" s="35"/>
      <c r="DY16" s="35"/>
      <c r="DZ16" s="35"/>
      <c r="EA16" s="35"/>
      <c r="EB16" s="35"/>
      <c r="EC16" s="35"/>
      <c r="ED16" s="35"/>
      <c r="EE16" s="35"/>
      <c r="EF16" s="35"/>
      <c r="EG16" s="35"/>
      <c r="EH16" s="35"/>
      <c r="EI16" s="35"/>
      <c r="EJ16" s="35"/>
      <c r="EK16" s="35"/>
      <c r="EL16" s="35"/>
      <c r="EM16" s="35"/>
      <c r="EN16" s="35"/>
      <c r="EO16" s="35"/>
      <c r="EP16" s="35"/>
      <c r="EQ16" s="35"/>
      <c r="ER16" s="35"/>
      <c r="ES16" s="35"/>
      <c r="ET16" s="35"/>
      <c r="EU16" s="35"/>
      <c r="EV16" s="35"/>
      <c r="EW16" s="35"/>
      <c r="EX16" s="35"/>
      <c r="EY16" s="35"/>
      <c r="EZ16" s="35"/>
      <c r="FA16" s="35"/>
      <c r="FB16" s="35"/>
      <c r="FC16" s="35"/>
      <c r="FD16" s="35"/>
      <c r="FE16" s="35"/>
      <c r="FF16" s="35"/>
      <c r="FG16" s="35"/>
      <c r="FH16" s="35"/>
      <c r="FI16" s="35"/>
      <c r="FJ16" s="35"/>
      <c r="FK16" s="35"/>
      <c r="FL16" s="35"/>
      <c r="FM16" s="35"/>
      <c r="FN16" s="35"/>
      <c r="FO16" s="35"/>
      <c r="FP16" s="35"/>
      <c r="FQ16" s="35"/>
      <c r="FR16" s="35"/>
      <c r="FS16" s="35"/>
    </row>
    <row r="17" spans="1:175" ht="13.5" thickBot="1" x14ac:dyDescent="0.25">
      <c r="A17" s="98" t="s">
        <v>76</v>
      </c>
      <c r="B17" s="21">
        <f>COUNTIF(F17:IT17,"&gt;0")</f>
        <v>0</v>
      </c>
      <c r="C17" s="2">
        <f>COUNTIF(F17:IT17,"&lt;0")</f>
        <v>0</v>
      </c>
      <c r="D17" s="2">
        <f>COUNTIF(F17:IT17,"0")</f>
        <v>37</v>
      </c>
      <c r="E17" s="61">
        <f>SUM(B17:D17)</f>
        <v>37</v>
      </c>
      <c r="F17" s="141"/>
      <c r="G17" s="141"/>
      <c r="H17" s="141"/>
      <c r="I17" s="141"/>
      <c r="J17" s="141"/>
      <c r="K17" s="141"/>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c r="AQ17" s="141"/>
      <c r="AR17" s="141"/>
      <c r="AS17" s="141"/>
      <c r="AT17" s="141"/>
      <c r="AU17" s="141"/>
      <c r="AV17" s="141"/>
      <c r="AW17" s="141"/>
      <c r="AX17" s="141"/>
      <c r="AY17" s="141"/>
      <c r="AZ17" s="141"/>
      <c r="BA17" s="141"/>
      <c r="BB17" s="141"/>
      <c r="BC17" s="141"/>
      <c r="BD17" s="141"/>
      <c r="BE17" s="141"/>
      <c r="BF17" s="141"/>
      <c r="BG17" s="141"/>
      <c r="BH17" s="141"/>
      <c r="BI17" s="141"/>
      <c r="BJ17" s="141"/>
      <c r="BK17" s="141"/>
      <c r="BL17" s="141"/>
      <c r="BM17" s="141"/>
      <c r="BN17" s="141"/>
      <c r="BO17" s="141"/>
      <c r="BP17" s="141"/>
      <c r="BQ17" s="141"/>
      <c r="BR17" s="141"/>
      <c r="BS17" s="141"/>
      <c r="BT17" s="141"/>
      <c r="BU17" s="141"/>
      <c r="BV17" s="141"/>
      <c r="BW17" s="141"/>
      <c r="BX17" s="141"/>
      <c r="BY17" s="141"/>
      <c r="BZ17" s="141"/>
      <c r="CA17" s="141"/>
      <c r="CB17" s="141"/>
      <c r="CC17" s="141"/>
      <c r="CD17" s="141"/>
      <c r="CE17" s="141"/>
      <c r="CF17" s="141"/>
      <c r="CG17" s="141"/>
      <c r="CH17" s="141"/>
      <c r="CI17" s="141"/>
      <c r="CJ17" s="141"/>
      <c r="CK17" s="141"/>
      <c r="CL17" s="141"/>
      <c r="CM17" s="141"/>
      <c r="CN17" s="141"/>
      <c r="CO17" s="141"/>
      <c r="CP17" s="141"/>
      <c r="CQ17" s="141"/>
      <c r="CR17" s="141"/>
      <c r="CS17" s="141"/>
      <c r="CT17" s="63"/>
      <c r="CU17" s="63"/>
      <c r="CV17" s="63"/>
      <c r="CW17" s="63"/>
      <c r="CX17" s="63"/>
      <c r="CY17" s="63"/>
      <c r="CZ17" s="35"/>
      <c r="DA17" s="35"/>
      <c r="DB17" s="35"/>
      <c r="DC17" s="35"/>
      <c r="DD17" s="35"/>
      <c r="DE17" s="35"/>
      <c r="DF17" s="35"/>
      <c r="DG17" s="35"/>
      <c r="DH17" s="35"/>
      <c r="DI17" s="35"/>
      <c r="DJ17" s="35"/>
      <c r="DK17" s="35"/>
      <c r="DL17" s="35"/>
      <c r="DM17" s="35"/>
      <c r="DN17" s="35"/>
      <c r="DO17" s="35"/>
      <c r="DP17" s="35"/>
      <c r="DQ17" s="35"/>
      <c r="DR17" s="35"/>
      <c r="DS17" s="35"/>
      <c r="DT17" s="35"/>
      <c r="DU17" s="35"/>
      <c r="DV17" s="35"/>
      <c r="DW17" s="35"/>
      <c r="DX17" s="35"/>
      <c r="DY17" s="35"/>
      <c r="DZ17" s="35"/>
      <c r="EA17" s="35"/>
      <c r="EB17" s="35"/>
      <c r="EC17" s="35"/>
      <c r="ED17" s="35"/>
      <c r="EE17" s="35"/>
      <c r="EF17" s="35"/>
      <c r="EG17" s="35"/>
      <c r="EH17" s="35"/>
      <c r="EI17" s="99">
        <f>'2016'!N10</f>
        <v>0</v>
      </c>
      <c r="EJ17" s="99">
        <f>'2016'!O10</f>
        <v>0</v>
      </c>
      <c r="EK17" s="99">
        <f>'2016'!P10</f>
        <v>0</v>
      </c>
      <c r="EL17" s="99">
        <f>'2016'!Q10</f>
        <v>0</v>
      </c>
      <c r="EM17" s="99">
        <f>'2016'!R10</f>
        <v>0</v>
      </c>
      <c r="EN17" s="99">
        <f>'2016'!S10</f>
        <v>0</v>
      </c>
      <c r="EO17" s="99">
        <f>'2017'!H9</f>
        <v>0</v>
      </c>
      <c r="EP17" s="99">
        <f>'2017'!I9</f>
        <v>0</v>
      </c>
      <c r="EQ17" s="99">
        <f>'2017'!J9</f>
        <v>0</v>
      </c>
      <c r="ER17" s="99">
        <f>'2017'!K9</f>
        <v>0</v>
      </c>
      <c r="ES17" s="99">
        <f>'2017'!L9</f>
        <v>0</v>
      </c>
      <c r="ET17" s="99">
        <f>'2017'!M9</f>
        <v>0</v>
      </c>
      <c r="EU17" s="99">
        <f>'2017'!N9</f>
        <v>0</v>
      </c>
      <c r="EV17" s="99">
        <f>'2017'!O9</f>
        <v>0</v>
      </c>
      <c r="EW17" s="99">
        <f>'2017'!P9</f>
        <v>0</v>
      </c>
      <c r="EX17" s="99">
        <f>'2017'!Q9</f>
        <v>0</v>
      </c>
      <c r="EY17" s="99">
        <f>'2018'!F8</f>
        <v>0</v>
      </c>
      <c r="EZ17" s="99">
        <f>'2018'!G8</f>
        <v>0</v>
      </c>
      <c r="FA17" s="99">
        <f>'2018'!H8</f>
        <v>0</v>
      </c>
      <c r="FB17" s="99">
        <f>'2018'!I8</f>
        <v>0</v>
      </c>
      <c r="FC17" s="99">
        <f>'2018'!J8</f>
        <v>0</v>
      </c>
      <c r="FD17" s="99">
        <f>'2018'!K8</f>
        <v>0</v>
      </c>
      <c r="FE17" s="99">
        <f>'2018'!L8</f>
        <v>0</v>
      </c>
      <c r="FF17" s="99">
        <f>'2018'!M8</f>
        <v>0</v>
      </c>
      <c r="FG17" s="99">
        <f>'2018'!N8</f>
        <v>0</v>
      </c>
      <c r="FH17" s="99">
        <f>'2018'!O8</f>
        <v>0</v>
      </c>
      <c r="FI17" s="99">
        <f>'2018'!P8</f>
        <v>0</v>
      </c>
      <c r="FJ17" s="99">
        <f>'2018'!Q8</f>
        <v>0</v>
      </c>
      <c r="FK17" s="99">
        <f>'2019'!F8</f>
        <v>0</v>
      </c>
      <c r="FL17" s="99">
        <f>'2019'!G8</f>
        <v>0</v>
      </c>
      <c r="FM17" s="99">
        <f>'2019'!H8</f>
        <v>0</v>
      </c>
      <c r="FN17" s="99">
        <f>'2019'!I8</f>
        <v>0</v>
      </c>
      <c r="FO17" s="99">
        <f>'2019'!J8</f>
        <v>0</v>
      </c>
      <c r="FP17" s="99">
        <f>'2019'!K8</f>
        <v>0</v>
      </c>
      <c r="FQ17" s="99">
        <f>'2019'!L8</f>
        <v>0</v>
      </c>
      <c r="FR17" s="99">
        <f>'2019'!M8</f>
        <v>0</v>
      </c>
      <c r="FS17" s="99">
        <f>'2019'!N8</f>
        <v>0</v>
      </c>
    </row>
    <row r="18" spans="1:175" ht="12.75" customHeight="1" thickBot="1" x14ac:dyDescent="0.25">
      <c r="A18" s="2" t="s">
        <v>22</v>
      </c>
      <c r="B18" s="21">
        <f>COUNTIF(F18:IT18,"&gt;0")</f>
        <v>10</v>
      </c>
      <c r="C18" s="2">
        <f>COUNTIF(F18:IT18,"&lt;0")</f>
        <v>15</v>
      </c>
      <c r="D18" s="2">
        <f>COUNTIF(F18:IT18,"0")</f>
        <v>46</v>
      </c>
      <c r="E18" s="61">
        <f>SUM(B18:D18)</f>
        <v>71</v>
      </c>
      <c r="F18" s="35"/>
      <c r="G18" s="35"/>
      <c r="H18" s="35"/>
      <c r="I18" s="35"/>
      <c r="J18" s="35"/>
      <c r="K18" s="35"/>
      <c r="L18" s="35"/>
      <c r="M18" s="35"/>
      <c r="N18" s="35"/>
      <c r="O18" s="35"/>
      <c r="P18" s="35"/>
      <c r="Q18" s="35"/>
      <c r="R18" s="35"/>
      <c r="S18" s="35"/>
      <c r="T18" s="35"/>
      <c r="U18" s="35"/>
      <c r="V18" s="35"/>
      <c r="W18" s="35"/>
      <c r="X18" s="99">
        <f>'2007'!I15</f>
        <v>0</v>
      </c>
      <c r="Y18" s="99">
        <f>'2007'!J15</f>
        <v>0</v>
      </c>
      <c r="Z18" s="99">
        <f>'2007'!K15</f>
        <v>-2.5000000000000001E-3</v>
      </c>
      <c r="AA18" s="99">
        <f>'2007'!L15</f>
        <v>0</v>
      </c>
      <c r="AB18" s="37"/>
      <c r="AC18" s="99">
        <f>'2007'!N15</f>
        <v>-2.5000000000000001E-3</v>
      </c>
      <c r="AD18" s="99">
        <f>'2007'!O15</f>
        <v>0</v>
      </c>
      <c r="AE18" s="99">
        <f>'2007'!P15</f>
        <v>0</v>
      </c>
      <c r="AF18" s="99">
        <f>'2007'!Q15</f>
        <v>0</v>
      </c>
      <c r="AG18" s="62">
        <f>'2008'!F12</f>
        <v>0</v>
      </c>
      <c r="AH18" s="62">
        <f>'2008'!G12</f>
        <v>2.5000000000000001E-3</v>
      </c>
      <c r="AI18" s="62">
        <f>'2008'!H12</f>
        <v>5.0000000000000001E-3</v>
      </c>
      <c r="AJ18" s="62">
        <f>'2008'!I12</f>
        <v>2.5000000000000001E-3</v>
      </c>
      <c r="AK18" s="62">
        <f>'2008'!J12</f>
        <v>2.5000000000000001E-3</v>
      </c>
      <c r="AL18" s="62">
        <f>'2008'!K12</f>
        <v>2.5000000000000001E-3</v>
      </c>
      <c r="AM18" s="62">
        <f>'2008'!L12</f>
        <v>0</v>
      </c>
      <c r="AN18" s="62">
        <f>'2008'!M12</f>
        <v>0</v>
      </c>
      <c r="AO18" s="62">
        <f>'2008'!N12</f>
        <v>0</v>
      </c>
      <c r="AP18" s="62">
        <f>'2008'!O12</f>
        <v>0</v>
      </c>
      <c r="AQ18" s="150" t="s">
        <v>58</v>
      </c>
      <c r="AR18" s="62">
        <f>'2008'!Q12</f>
        <v>-5.0000000000000001E-3</v>
      </c>
      <c r="AS18" s="37"/>
      <c r="AT18" s="62">
        <f>'2008'!S12</f>
        <v>-5.0000000000000001E-3</v>
      </c>
      <c r="AU18" s="62">
        <f>'2009'!F11</f>
        <v>-5.0000000000000001E-3</v>
      </c>
      <c r="AV18" s="62">
        <f>'2009'!G11</f>
        <v>0</v>
      </c>
      <c r="AW18" s="62">
        <f>'2009'!H11</f>
        <v>0.01</v>
      </c>
      <c r="AX18" s="62">
        <f>'2009'!I11</f>
        <v>0</v>
      </c>
      <c r="AY18" s="62">
        <f>'2009'!J11</f>
        <v>0</v>
      </c>
      <c r="AZ18" s="62">
        <f>'2009'!K11</f>
        <v>0</v>
      </c>
      <c r="BA18" s="62">
        <f>'2009'!L11</f>
        <v>-5.0000000000000001E-3</v>
      </c>
      <c r="BB18" s="62">
        <f>'2009'!M11</f>
        <v>-5.0000000000000001E-3</v>
      </c>
      <c r="BC18" s="62">
        <f>'2009'!N11</f>
        <v>-5.0000000000000001E-3</v>
      </c>
      <c r="BD18" s="62">
        <f>'2009'!O11</f>
        <v>-5.0000000000000001E-3</v>
      </c>
      <c r="BE18" s="62">
        <f>'2009'!P11</f>
        <v>-5.0000000000000001E-3</v>
      </c>
      <c r="BF18" s="62">
        <f>'2009'!Q11</f>
        <v>-2.5000000000000001E-3</v>
      </c>
      <c r="BG18" s="62">
        <f>'2010'!F11</f>
        <v>-2.5000000000000001E-3</v>
      </c>
      <c r="BH18" s="62">
        <f>'2010'!G11</f>
        <v>-2.5000000000000001E-3</v>
      </c>
      <c r="BI18" s="62">
        <f>'2010'!H11</f>
        <v>-2.5000000000000001E-3</v>
      </c>
      <c r="BJ18" s="62">
        <f>'2010'!I11</f>
        <v>-2.5000000000000001E-3</v>
      </c>
      <c r="BK18" s="62">
        <f>'2010'!J11</f>
        <v>0</v>
      </c>
      <c r="BL18" s="62">
        <f>'2010'!K11</f>
        <v>0</v>
      </c>
      <c r="BM18" s="62">
        <f>'2010'!L11</f>
        <v>0</v>
      </c>
      <c r="BN18" s="62">
        <f>'2010'!M11</f>
        <v>0</v>
      </c>
      <c r="BO18" s="62">
        <f>'2010'!N11</f>
        <v>0</v>
      </c>
      <c r="BP18" s="62">
        <f>'2010'!O11</f>
        <v>0</v>
      </c>
      <c r="BQ18" s="62">
        <f>'2010'!P11</f>
        <v>2.5000000000000001E-3</v>
      </c>
      <c r="BR18" s="102">
        <f>'2010'!Q11</f>
        <v>0</v>
      </c>
      <c r="BS18" s="99">
        <f>'2011'!F12</f>
        <v>0</v>
      </c>
      <c r="BT18" s="99">
        <f>'2011'!G12</f>
        <v>0</v>
      </c>
      <c r="BU18" s="99">
        <f>'2011'!H12</f>
        <v>0</v>
      </c>
      <c r="BV18" s="99">
        <f>'2011'!I12</f>
        <v>0</v>
      </c>
      <c r="BW18" s="99">
        <f>'2011'!J12</f>
        <v>0</v>
      </c>
      <c r="BX18" s="99">
        <f>'2011'!K12</f>
        <v>0</v>
      </c>
      <c r="BY18" s="99">
        <f>'2011'!L12</f>
        <v>0</v>
      </c>
      <c r="BZ18" s="99">
        <f>'2011'!M12</f>
        <v>0</v>
      </c>
      <c r="CA18" s="99">
        <f>'2011'!N12</f>
        <v>0</v>
      </c>
      <c r="CB18" s="99">
        <f>'2011'!O12</f>
        <v>0</v>
      </c>
      <c r="CC18" s="99">
        <f>'2011'!P12</f>
        <v>5.0000000000000001E-3</v>
      </c>
      <c r="CD18" s="99">
        <f>'2011'!Q12</f>
        <v>5.0000000000000001E-3</v>
      </c>
      <c r="CE18" s="99">
        <f>'2012'!F9</f>
        <v>5.0000000000000001E-3</v>
      </c>
      <c r="CF18" s="99">
        <f>'2012'!G9</f>
        <v>0</v>
      </c>
      <c r="CG18" s="99">
        <f>'2012'!H9</f>
        <v>0</v>
      </c>
      <c r="CH18" s="99">
        <f>'2012'!I9</f>
        <v>0</v>
      </c>
      <c r="CI18" s="99">
        <f>'2012'!J9</f>
        <v>0</v>
      </c>
      <c r="CJ18" s="99">
        <f>'2012'!K9</f>
        <v>0</v>
      </c>
      <c r="CK18" s="99">
        <f>'2012'!L9</f>
        <v>0</v>
      </c>
      <c r="CL18" s="99">
        <f>'2012'!M9</f>
        <v>0</v>
      </c>
      <c r="CM18" s="99">
        <f>'2012'!N9</f>
        <v>0</v>
      </c>
      <c r="CN18" s="99">
        <f>'2012'!O9</f>
        <v>0</v>
      </c>
      <c r="CO18" s="99">
        <f>'2012'!P9</f>
        <v>0</v>
      </c>
      <c r="CP18" s="99">
        <f>'2012'!Q9</f>
        <v>0</v>
      </c>
      <c r="CQ18" s="99">
        <f>'2013'!F11</f>
        <v>0</v>
      </c>
      <c r="CR18" s="99">
        <f>'2013'!G11</f>
        <v>0</v>
      </c>
      <c r="CS18" s="99">
        <f>'2013'!H11</f>
        <v>0</v>
      </c>
      <c r="CT18" s="63"/>
      <c r="CU18" s="63"/>
      <c r="CV18" s="63"/>
      <c r="CW18" s="63"/>
      <c r="CX18" s="63"/>
      <c r="CY18" s="63"/>
      <c r="CZ18" s="63"/>
      <c r="DA18" s="63"/>
      <c r="DB18" s="63"/>
      <c r="DC18" s="35"/>
      <c r="DD18" s="35"/>
      <c r="DE18" s="35"/>
      <c r="DF18" s="35"/>
      <c r="DG18" s="35"/>
      <c r="DH18" s="35"/>
      <c r="DI18" s="35"/>
      <c r="DJ18" s="35"/>
      <c r="DK18" s="35"/>
      <c r="DL18" s="35"/>
      <c r="DM18" s="35"/>
      <c r="DN18" s="35"/>
      <c r="DO18" s="35"/>
      <c r="DP18" s="35"/>
      <c r="DQ18" s="35"/>
      <c r="DR18" s="35"/>
      <c r="DS18" s="35"/>
      <c r="DT18" s="35"/>
      <c r="DU18" s="35"/>
      <c r="DV18" s="35"/>
      <c r="DW18" s="35"/>
      <c r="DX18" s="35"/>
      <c r="DY18" s="35"/>
      <c r="DZ18" s="35"/>
      <c r="EA18" s="35"/>
      <c r="EB18" s="35"/>
      <c r="EC18" s="35"/>
      <c r="ED18" s="35"/>
      <c r="EE18" s="35"/>
      <c r="EF18" s="35"/>
      <c r="EG18" s="35"/>
      <c r="EH18" s="35"/>
      <c r="EI18" s="35"/>
      <c r="EJ18" s="35"/>
      <c r="EK18" s="35"/>
      <c r="EL18" s="35"/>
      <c r="EM18" s="35"/>
      <c r="EN18" s="35"/>
      <c r="EO18" s="35"/>
      <c r="EP18" s="35"/>
      <c r="EQ18" s="35"/>
      <c r="ER18" s="35"/>
      <c r="ES18" s="35"/>
      <c r="ET18" s="35"/>
      <c r="EU18" s="35"/>
      <c r="EV18" s="35"/>
      <c r="EW18" s="35"/>
      <c r="EX18" s="35"/>
      <c r="EY18" s="35"/>
      <c r="EZ18" s="35"/>
      <c r="FA18" s="35"/>
      <c r="FB18" s="35"/>
      <c r="FC18" s="35"/>
      <c r="FD18" s="35"/>
      <c r="FE18" s="35"/>
      <c r="FF18" s="35"/>
      <c r="FG18" s="35"/>
      <c r="FH18" s="35"/>
      <c r="FI18" s="35"/>
      <c r="FJ18" s="35"/>
      <c r="FK18" s="35"/>
      <c r="FL18" s="35"/>
      <c r="FM18" s="35"/>
      <c r="FN18" s="35"/>
      <c r="FO18" s="35"/>
      <c r="FP18" s="35"/>
      <c r="FQ18" s="35"/>
      <c r="FR18" s="35"/>
      <c r="FS18" s="35"/>
    </row>
    <row r="19" spans="1:175" ht="13.5" thickBot="1" x14ac:dyDescent="0.25">
      <c r="A19" s="2" t="s">
        <v>21</v>
      </c>
      <c r="B19" s="21">
        <f>COUNTIF(F19:IT19,"&gt;0")</f>
        <v>14</v>
      </c>
      <c r="C19" s="2">
        <f>COUNTIF(F19:IT19,"&lt;0")</f>
        <v>11</v>
      </c>
      <c r="D19" s="2">
        <f>COUNTIF(F19:IT19,"0")</f>
        <v>41</v>
      </c>
      <c r="E19" s="61">
        <f>SUM(B19:D19)</f>
        <v>66</v>
      </c>
      <c r="F19" s="35"/>
      <c r="G19" s="35"/>
      <c r="H19" s="35"/>
      <c r="I19" s="35"/>
      <c r="J19" s="35"/>
      <c r="K19" s="35"/>
      <c r="L19" s="35"/>
      <c r="M19" s="35"/>
      <c r="N19" s="35"/>
      <c r="O19" s="35"/>
      <c r="P19" s="35"/>
      <c r="Q19" s="35"/>
      <c r="R19" s="35"/>
      <c r="S19" s="35"/>
      <c r="T19" s="35"/>
      <c r="U19" s="35"/>
      <c r="V19" s="35"/>
      <c r="W19" s="35"/>
      <c r="X19" s="35"/>
      <c r="Y19" s="35"/>
      <c r="Z19" s="35"/>
      <c r="AA19" s="37"/>
      <c r="AB19" s="62">
        <f>'2007'!M16</f>
        <v>0</v>
      </c>
      <c r="AC19" s="62">
        <f>'2007'!N16</f>
        <v>0</v>
      </c>
      <c r="AD19" s="62">
        <f>'2007'!O16</f>
        <v>0</v>
      </c>
      <c r="AE19" s="62">
        <f>'2007'!P16</f>
        <v>0</v>
      </c>
      <c r="AF19" s="62">
        <f>'2007'!Q16</f>
        <v>0</v>
      </c>
      <c r="AG19" s="37"/>
      <c r="AH19" s="62">
        <f>'2008'!G13</f>
        <v>0</v>
      </c>
      <c r="AI19" s="62">
        <f>'2008'!H13</f>
        <v>2.5000000000000001E-3</v>
      </c>
      <c r="AJ19" s="62">
        <f>'2008'!I13</f>
        <v>2.5000000000000001E-3</v>
      </c>
      <c r="AK19" s="62">
        <f>'2008'!J13</f>
        <v>2.5000000000000001E-3</v>
      </c>
      <c r="AL19" s="62">
        <f>'2008'!K13</f>
        <v>0</v>
      </c>
      <c r="AM19" s="62">
        <f>'2008'!L13</f>
        <v>0</v>
      </c>
      <c r="AN19" s="62">
        <f>'2008'!M13</f>
        <v>0</v>
      </c>
      <c r="AO19" s="62">
        <f>'2008'!N13</f>
        <v>0</v>
      </c>
      <c r="AP19" s="62">
        <f>'2008'!O13</f>
        <v>0</v>
      </c>
      <c r="AQ19" s="151"/>
      <c r="AR19" s="62">
        <f>'2008'!Q13</f>
        <v>-5.0000000000000001E-3</v>
      </c>
      <c r="AS19" s="62">
        <f>'2008'!R13</f>
        <v>-5.0000000000000001E-3</v>
      </c>
      <c r="AT19" s="62">
        <f>'2008'!S13</f>
        <v>-5.0000000000000001E-3</v>
      </c>
      <c r="AU19" s="37"/>
      <c r="AV19" s="62">
        <f>'2009'!G12</f>
        <v>0</v>
      </c>
      <c r="AW19" s="62">
        <f>'2009'!H12</f>
        <v>0.01</v>
      </c>
      <c r="AX19" s="62">
        <f>'2009'!I12</f>
        <v>0</v>
      </c>
      <c r="AY19" s="62">
        <f>'2009'!J12</f>
        <v>0</v>
      </c>
      <c r="AZ19" s="62">
        <f>'2009'!K12</f>
        <v>0</v>
      </c>
      <c r="BA19" s="37"/>
      <c r="BB19" s="62">
        <f>'2009'!M12</f>
        <v>-5.0000000000000001E-3</v>
      </c>
      <c r="BC19" s="62">
        <f>'2009'!N12</f>
        <v>-5.0000000000000001E-3</v>
      </c>
      <c r="BD19" s="62">
        <f>'2009'!O12</f>
        <v>-5.0000000000000001E-3</v>
      </c>
      <c r="BE19" s="62">
        <f>'2009'!P12</f>
        <v>-5.0000000000000001E-3</v>
      </c>
      <c r="BF19" s="62">
        <f>'2009'!Q12</f>
        <v>-2.5000000000000001E-3</v>
      </c>
      <c r="BG19" s="62">
        <f>'2010'!F12</f>
        <v>-2.5000000000000001E-3</v>
      </c>
      <c r="BH19" s="62">
        <f>'2010'!G12</f>
        <v>0</v>
      </c>
      <c r="BI19" s="62">
        <f>'2010'!H12</f>
        <v>-2.5000000000000001E-3</v>
      </c>
      <c r="BJ19" s="62">
        <f>'2010'!I12</f>
        <v>-2.5000000000000001E-3</v>
      </c>
      <c r="BK19" s="62">
        <f>'2010'!J12</f>
        <v>0</v>
      </c>
      <c r="BL19" s="62">
        <f>'2010'!K12</f>
        <v>0</v>
      </c>
      <c r="BM19" s="62">
        <f>'2010'!L12</f>
        <v>0</v>
      </c>
      <c r="BN19" s="62">
        <f>'2010'!M12</f>
        <v>0</v>
      </c>
      <c r="BO19" s="62">
        <f>'2010'!N12</f>
        <v>0</v>
      </c>
      <c r="BP19" s="62">
        <f>'2010'!O12</f>
        <v>0</v>
      </c>
      <c r="BQ19" s="62">
        <f>'2010'!P12</f>
        <v>2.5000000000000001E-3</v>
      </c>
      <c r="BR19" s="102">
        <f>'2010'!Q12</f>
        <v>2.5000000000000001E-3</v>
      </c>
      <c r="BS19" s="99">
        <f>'2011'!F13</f>
        <v>2.5000000000000001E-3</v>
      </c>
      <c r="BT19" s="99">
        <f>'2011'!G13</f>
        <v>0</v>
      </c>
      <c r="BU19" s="99">
        <f>'2011'!H13</f>
        <v>0</v>
      </c>
      <c r="BV19" s="99">
        <f>'2011'!I13</f>
        <v>0</v>
      </c>
      <c r="BW19" s="99">
        <f>'2011'!J13</f>
        <v>0</v>
      </c>
      <c r="BX19" s="99">
        <f>'2011'!K13</f>
        <v>0</v>
      </c>
      <c r="BY19" s="99">
        <f>'2011'!L13</f>
        <v>0</v>
      </c>
      <c r="BZ19" s="99">
        <f>'2011'!M13</f>
        <v>0</v>
      </c>
      <c r="CA19" s="99">
        <f>'2011'!N13</f>
        <v>2.5000000000000001E-3</v>
      </c>
      <c r="CB19" s="99">
        <f>'2011'!O13</f>
        <v>2.5000000000000001E-3</v>
      </c>
      <c r="CC19" s="99">
        <f>'2011'!P13</f>
        <v>5.0000000000000001E-3</v>
      </c>
      <c r="CD19" s="99">
        <f>'2011'!Q13</f>
        <v>5.0000000000000001E-3</v>
      </c>
      <c r="CE19" s="99">
        <f>'2012'!F10</f>
        <v>5.0000000000000001E-3</v>
      </c>
      <c r="CF19" s="99">
        <f>'2012'!G10</f>
        <v>0</v>
      </c>
      <c r="CG19" s="99">
        <f>'2012'!H10</f>
        <v>2.5000000000000001E-3</v>
      </c>
      <c r="CH19" s="99">
        <f>'2012'!I10</f>
        <v>2.5000000000000001E-3</v>
      </c>
      <c r="CI19" s="99">
        <f>'2012'!J10</f>
        <v>0</v>
      </c>
      <c r="CJ19" s="99">
        <f>'2012'!K10</f>
        <v>0</v>
      </c>
      <c r="CK19" s="99">
        <f>'2012'!L10</f>
        <v>0</v>
      </c>
      <c r="CL19" s="99">
        <f>'2012'!M10</f>
        <v>0</v>
      </c>
      <c r="CM19" s="99">
        <f>'2012'!N10</f>
        <v>0</v>
      </c>
      <c r="CN19" s="99">
        <f>'2012'!O10</f>
        <v>0</v>
      </c>
      <c r="CO19" s="99">
        <f>'2012'!P10</f>
        <v>0</v>
      </c>
      <c r="CP19" s="99">
        <f>'2012'!Q10</f>
        <v>0</v>
      </c>
      <c r="CQ19" s="99">
        <f>'2013'!F12</f>
        <v>0</v>
      </c>
      <c r="CR19" s="99">
        <f>'2013'!G12</f>
        <v>0</v>
      </c>
      <c r="CS19" s="99">
        <f>'2013'!H12</f>
        <v>0</v>
      </c>
      <c r="CT19" s="63"/>
      <c r="CU19" s="63"/>
      <c r="CV19" s="63"/>
      <c r="CW19" s="63"/>
      <c r="CX19" s="63"/>
      <c r="CY19" s="63"/>
      <c r="CZ19" s="63"/>
      <c r="DA19" s="63"/>
      <c r="DB19" s="63"/>
      <c r="DC19" s="35"/>
      <c r="DD19" s="35"/>
      <c r="DE19" s="35"/>
      <c r="DF19" s="35"/>
      <c r="DG19" s="35"/>
      <c r="DH19" s="35"/>
      <c r="DI19" s="35"/>
      <c r="DJ19" s="35"/>
      <c r="DK19" s="35"/>
      <c r="DL19" s="35"/>
      <c r="DM19" s="35"/>
      <c r="DN19" s="35"/>
      <c r="DO19" s="35"/>
      <c r="DP19" s="35"/>
      <c r="DQ19" s="35"/>
      <c r="DR19" s="35"/>
      <c r="DS19" s="35"/>
      <c r="DT19" s="35"/>
      <c r="DU19" s="35"/>
      <c r="DV19" s="35"/>
      <c r="DW19" s="35"/>
      <c r="DX19" s="35"/>
      <c r="DY19" s="35"/>
      <c r="DZ19" s="35"/>
      <c r="EA19" s="35"/>
      <c r="EB19" s="35"/>
      <c r="EC19" s="35"/>
      <c r="ED19" s="35"/>
      <c r="EE19" s="35"/>
      <c r="EF19" s="35"/>
      <c r="EG19" s="35"/>
      <c r="EH19" s="35"/>
      <c r="EI19" s="35"/>
      <c r="EJ19" s="35"/>
      <c r="EK19" s="35"/>
      <c r="EL19" s="35"/>
      <c r="EM19" s="35"/>
      <c r="EN19" s="35"/>
      <c r="EO19" s="35"/>
      <c r="EP19" s="35"/>
      <c r="EQ19" s="35"/>
      <c r="ER19" s="35"/>
      <c r="ES19" s="35"/>
      <c r="ET19" s="35"/>
      <c r="EU19" s="35"/>
      <c r="EV19" s="35"/>
      <c r="EW19" s="35"/>
      <c r="EX19" s="35"/>
      <c r="EY19" s="35"/>
      <c r="EZ19" s="35"/>
      <c r="FA19" s="35"/>
      <c r="FB19" s="35"/>
      <c r="FC19" s="35"/>
      <c r="FD19" s="35"/>
      <c r="FE19" s="35"/>
      <c r="FF19" s="35"/>
      <c r="FG19" s="35"/>
      <c r="FH19" s="35"/>
      <c r="FI19" s="35"/>
      <c r="FJ19" s="35"/>
      <c r="FK19" s="35"/>
      <c r="FL19" s="35"/>
      <c r="FM19" s="35"/>
      <c r="FN19" s="35"/>
      <c r="FO19" s="35"/>
      <c r="FP19" s="35"/>
      <c r="FQ19" s="35"/>
      <c r="FR19" s="35"/>
      <c r="FS19" s="35"/>
    </row>
    <row r="20" spans="1:175" x14ac:dyDescent="0.2">
      <c r="A20" s="98" t="s">
        <v>64</v>
      </c>
      <c r="B20" s="21">
        <f>COUNTIF(F20:IT20,"&gt;0")</f>
        <v>2</v>
      </c>
      <c r="C20" s="2">
        <f>COUNTIF(F20:IT20,"&lt;0")</f>
        <v>33</v>
      </c>
      <c r="D20" s="2">
        <f>COUNTIF(F20:IT20,"0")</f>
        <v>67</v>
      </c>
      <c r="E20" s="61">
        <f>SUM(B20:D20)</f>
        <v>102</v>
      </c>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151"/>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99">
        <f>+'2011'!I14</f>
        <v>0</v>
      </c>
      <c r="BW20" s="99">
        <f>+'2011'!J14</f>
        <v>0</v>
      </c>
      <c r="BX20" s="99">
        <f>+'2011'!K14</f>
        <v>0</v>
      </c>
      <c r="BY20" s="99">
        <f>+'2011'!L14</f>
        <v>0</v>
      </c>
      <c r="BZ20" s="99">
        <f>+'2011'!M14</f>
        <v>0</v>
      </c>
      <c r="CA20" s="99">
        <f>+'2011'!N14</f>
        <v>0</v>
      </c>
      <c r="CB20" s="99">
        <f>+'2011'!O14</f>
        <v>0</v>
      </c>
      <c r="CC20" s="99">
        <f>+'2011'!P14</f>
        <v>5.0000000000000001E-3</v>
      </c>
      <c r="CD20" s="99">
        <f>+'2011'!Q14</f>
        <v>2.5000000000000001E-3</v>
      </c>
      <c r="CE20" s="99">
        <f>+'2012'!F11</f>
        <v>0</v>
      </c>
      <c r="CF20" s="99">
        <f>+'2012'!G11</f>
        <v>0</v>
      </c>
      <c r="CG20" s="99">
        <f>+'2012'!H11</f>
        <v>0</v>
      </c>
      <c r="CH20" s="99">
        <f>+'2012'!I11</f>
        <v>0</v>
      </c>
      <c r="CI20" s="99">
        <f>+'2012'!J11</f>
        <v>0</v>
      </c>
      <c r="CJ20" s="99">
        <f>+'2012'!K11</f>
        <v>0</v>
      </c>
      <c r="CK20" s="99">
        <f>+'2012'!L11</f>
        <v>-2.5000000000000001E-3</v>
      </c>
      <c r="CL20" s="99">
        <f>+'2012'!M11</f>
        <v>-2.5000000000000001E-3</v>
      </c>
      <c r="CM20" s="99">
        <f>+'2012'!N11</f>
        <v>-2.5000000000000001E-3</v>
      </c>
      <c r="CN20" s="99">
        <f>+'2012'!O11</f>
        <v>-2.5000000000000001E-3</v>
      </c>
      <c r="CO20" s="99">
        <f>+'2012'!P11</f>
        <v>-2.5000000000000001E-3</v>
      </c>
      <c r="CP20" s="99">
        <f>+'2012'!Q11</f>
        <v>-2.5000000000000001E-3</v>
      </c>
      <c r="CQ20" s="99">
        <f>+'2013'!F13</f>
        <v>-2.5000000000000001E-3</v>
      </c>
      <c r="CR20" s="99">
        <f>+'2013'!G13</f>
        <v>-2.5000000000000001E-3</v>
      </c>
      <c r="CS20" s="99">
        <f>+'2013'!H13</f>
        <v>-2.5000000000000001E-3</v>
      </c>
      <c r="CT20" s="99">
        <f>+'2013'!I13</f>
        <v>-2.5000000000000001E-3</v>
      </c>
      <c r="CU20" s="99">
        <f>+'2013'!J13</f>
        <v>-2.5000000000000001E-3</v>
      </c>
      <c r="CV20" s="99">
        <f>+'2013'!K13</f>
        <v>-2.5000000000000001E-3</v>
      </c>
      <c r="CW20" s="99">
        <f>+'2013'!L13</f>
        <v>-2.5000000000000001E-3</v>
      </c>
      <c r="CX20" s="99">
        <f>+'2013'!M13</f>
        <v>-2E-3</v>
      </c>
      <c r="CY20" s="99">
        <f>+'2013'!N13</f>
        <v>-2E-3</v>
      </c>
      <c r="CZ20" s="99">
        <f>+'2013'!O13</f>
        <v>-2E-3</v>
      </c>
      <c r="DA20" s="99">
        <f>+'2013'!P13</f>
        <v>-2E-3</v>
      </c>
      <c r="DB20" s="99">
        <f>+'2013'!Q13</f>
        <v>-2E-3</v>
      </c>
      <c r="DC20" s="99">
        <f>+'2014'!F11</f>
        <v>-1.5E-3</v>
      </c>
      <c r="DD20" s="99">
        <f>+'2014'!G11</f>
        <v>-1.5E-3</v>
      </c>
      <c r="DE20" s="99">
        <f>+'2014'!H11</f>
        <v>-1E-3</v>
      </c>
      <c r="DF20" s="99">
        <f>+'2014'!I11</f>
        <v>-1E-3</v>
      </c>
      <c r="DG20" s="99">
        <f>+'2014'!J11</f>
        <v>-1E-3</v>
      </c>
      <c r="DH20" s="99">
        <f>+'2014'!K11</f>
        <v>-1E-3</v>
      </c>
      <c r="DI20" s="99">
        <f>+'2014'!L11</f>
        <v>-2E-3</v>
      </c>
      <c r="DJ20" s="99">
        <f>+'2014'!M11</f>
        <v>0</v>
      </c>
      <c r="DK20" s="99">
        <f>+'2014'!N11</f>
        <v>0</v>
      </c>
      <c r="DL20" s="99">
        <f>+'2014'!O11</f>
        <v>0</v>
      </c>
      <c r="DM20" s="99">
        <f>+'2014'!P11</f>
        <v>0</v>
      </c>
      <c r="DN20" s="99">
        <f>+'2014'!Q11</f>
        <v>0</v>
      </c>
      <c r="DO20" s="99">
        <f>'2015'!F12</f>
        <v>0</v>
      </c>
      <c r="DP20" s="99">
        <f>'2015'!G12</f>
        <v>0</v>
      </c>
      <c r="DQ20" s="99">
        <f>'2015'!H12</f>
        <v>-1.5E-3</v>
      </c>
      <c r="DR20" s="99">
        <f>'2015'!I12</f>
        <v>-1.5E-3</v>
      </c>
      <c r="DS20" s="99">
        <f>'2015'!J12</f>
        <v>-1.5E-3</v>
      </c>
      <c r="DT20" s="99">
        <f>'2015'!K12</f>
        <v>-1.5E-3</v>
      </c>
      <c r="DU20" s="99">
        <f>'2015'!L12</f>
        <v>-1.5E-3</v>
      </c>
      <c r="DV20" s="99">
        <f>'2015'!M12</f>
        <v>0</v>
      </c>
      <c r="DW20" s="99">
        <f>'2015'!N12</f>
        <v>0</v>
      </c>
      <c r="DX20" s="99">
        <f>'2015'!O12</f>
        <v>0</v>
      </c>
      <c r="DY20" s="99">
        <f>'2015'!P12</f>
        <v>0</v>
      </c>
      <c r="DZ20" s="99">
        <f>'2015'!Q12</f>
        <v>0</v>
      </c>
      <c r="EA20" s="99">
        <f>'2015'!R12</f>
        <v>0</v>
      </c>
      <c r="EB20" s="99">
        <f>'2016'!G11</f>
        <v>0</v>
      </c>
      <c r="EC20" s="99">
        <f>'2016'!H11</f>
        <v>-1.5E-3</v>
      </c>
      <c r="ED20" s="99">
        <f>'2016'!I11</f>
        <v>-1.5E-3</v>
      </c>
      <c r="EE20" s="99">
        <f>'2016'!J11</f>
        <v>-1.5E-3</v>
      </c>
      <c r="EF20" s="99">
        <f>'2016'!K11</f>
        <v>0</v>
      </c>
      <c r="EG20" s="99">
        <f>'2016'!L11</f>
        <v>0</v>
      </c>
      <c r="EH20" s="99">
        <f>'2016'!M11</f>
        <v>0</v>
      </c>
      <c r="EI20" s="99">
        <f>'2016'!N11</f>
        <v>0</v>
      </c>
      <c r="EJ20" s="99">
        <f>'2016'!O11</f>
        <v>0</v>
      </c>
      <c r="EK20" s="99">
        <f>'2016'!P11</f>
        <v>0</v>
      </c>
      <c r="EL20" s="99">
        <f>'2016'!Q11</f>
        <v>0</v>
      </c>
      <c r="EM20" s="99">
        <f>'2016'!R11</f>
        <v>0</v>
      </c>
      <c r="EN20" s="99">
        <f>'2016'!S11</f>
        <v>0</v>
      </c>
      <c r="EO20" s="99">
        <f>'2017'!H10</f>
        <v>0</v>
      </c>
      <c r="EP20" s="99">
        <f>'2017'!I10</f>
        <v>0</v>
      </c>
      <c r="EQ20" s="99">
        <f>'2017'!J10</f>
        <v>0</v>
      </c>
      <c r="ER20" s="99">
        <f>'2017'!K10</f>
        <v>0</v>
      </c>
      <c r="ES20" s="99">
        <f>'2017'!L10</f>
        <v>0</v>
      </c>
      <c r="ET20" s="99">
        <f>'2017'!M10</f>
        <v>0</v>
      </c>
      <c r="EU20" s="99">
        <f>'2017'!N10</f>
        <v>0</v>
      </c>
      <c r="EV20" s="99">
        <f>'2017'!O10</f>
        <v>0</v>
      </c>
      <c r="EW20" s="99">
        <f>'2017'!P10</f>
        <v>0</v>
      </c>
      <c r="EX20" s="99">
        <f>'2017'!Q10</f>
        <v>0</v>
      </c>
      <c r="EY20" s="99">
        <f>'2018'!F9</f>
        <v>0</v>
      </c>
      <c r="EZ20" s="99">
        <f>'2018'!G9</f>
        <v>0</v>
      </c>
      <c r="FA20" s="99">
        <f>'2018'!H9</f>
        <v>0</v>
      </c>
      <c r="FB20" s="99">
        <f>'2018'!I9</f>
        <v>0</v>
      </c>
      <c r="FC20" s="99">
        <f>'2018'!J9</f>
        <v>0</v>
      </c>
      <c r="FD20" s="99">
        <f>'2018'!K9</f>
        <v>0</v>
      </c>
      <c r="FE20" s="99">
        <f>'2018'!L9</f>
        <v>0</v>
      </c>
      <c r="FF20" s="99">
        <f>'2018'!M9</f>
        <v>0</v>
      </c>
      <c r="FG20" s="99">
        <f>'2018'!N9</f>
        <v>0</v>
      </c>
      <c r="FH20" s="99">
        <f>'2018'!O9</f>
        <v>0</v>
      </c>
      <c r="FI20" s="99">
        <f>'2018'!P9</f>
        <v>0</v>
      </c>
      <c r="FJ20" s="99">
        <f>'2018'!Q9</f>
        <v>0</v>
      </c>
      <c r="FK20" s="99">
        <f>'2019'!F9</f>
        <v>0</v>
      </c>
      <c r="FL20" s="99">
        <f>'2019'!G9</f>
        <v>0</v>
      </c>
      <c r="FM20" s="99">
        <f>'2019'!H9</f>
        <v>0</v>
      </c>
      <c r="FN20" s="99">
        <f>'2019'!I9</f>
        <v>0</v>
      </c>
      <c r="FO20" s="99">
        <f>'2019'!J9</f>
        <v>0</v>
      </c>
      <c r="FP20" s="99">
        <f>'2019'!K9</f>
        <v>0</v>
      </c>
      <c r="FQ20" s="99">
        <f>'2019'!L9</f>
        <v>0</v>
      </c>
      <c r="FR20" s="99">
        <f>'2019'!M9</f>
        <v>0</v>
      </c>
      <c r="FS20" s="99">
        <f>'2019'!N9</f>
        <v>0</v>
      </c>
    </row>
    <row r="21" spans="1:175" ht="13.5" thickBot="1" x14ac:dyDescent="0.25">
      <c r="A21" s="2" t="s">
        <v>5</v>
      </c>
      <c r="B21" s="21">
        <f>COUNTIF(F21:IT21,"&gt;0")</f>
        <v>12</v>
      </c>
      <c r="C21" s="2">
        <f>COUNTIF(F21:IT21,"&lt;0")</f>
        <v>5</v>
      </c>
      <c r="D21" s="2">
        <f>COUNTIF(F21:IT21,"0")</f>
        <v>24</v>
      </c>
      <c r="E21" s="61">
        <f>SUM(B21:D21)</f>
        <v>41</v>
      </c>
      <c r="F21" s="62">
        <f>'2005.10-2005.12'!F15</f>
        <v>0</v>
      </c>
      <c r="G21" s="62">
        <f>'2005.10-2005.12'!G15</f>
        <v>0</v>
      </c>
      <c r="H21" s="62">
        <f>'2005.10-2005.12'!H15</f>
        <v>0</v>
      </c>
      <c r="I21" s="62">
        <f>'2006'!F15</f>
        <v>0</v>
      </c>
      <c r="J21" s="62">
        <f>'2006'!G15</f>
        <v>0</v>
      </c>
      <c r="K21" s="62">
        <f>'2006'!H15</f>
        <v>0</v>
      </c>
      <c r="L21" s="62">
        <f>'2006'!I15</f>
        <v>0</v>
      </c>
      <c r="M21" s="62">
        <f>'2006'!J15</f>
        <v>0</v>
      </c>
      <c r="N21" s="62">
        <f>'2006'!K15</f>
        <v>2.5000000000000001E-3</v>
      </c>
      <c r="O21" s="62">
        <f>'2006'!L15</f>
        <v>5.0000000000000001E-3</v>
      </c>
      <c r="P21" s="62">
        <f>'2006'!M15</f>
        <v>5.0000000000000001E-3</v>
      </c>
      <c r="Q21" s="62">
        <f>'2006'!N15</f>
        <v>5.0000000000000001E-3</v>
      </c>
      <c r="R21" s="62">
        <f>'2006'!O15</f>
        <v>2.5000000000000001E-3</v>
      </c>
      <c r="S21" s="62">
        <f>'2006'!P15</f>
        <v>2.5000000000000001E-3</v>
      </c>
      <c r="T21" s="62">
        <f>'2006'!Q15</f>
        <v>0</v>
      </c>
      <c r="U21" s="62">
        <f>'2007'!F17</f>
        <v>0</v>
      </c>
      <c r="V21" s="62">
        <f>'2007'!G17</f>
        <v>0</v>
      </c>
      <c r="W21" s="62">
        <f>'2007'!H17</f>
        <v>0</v>
      </c>
      <c r="X21" s="62">
        <f>'2007'!I17</f>
        <v>0</v>
      </c>
      <c r="Y21" s="62">
        <f>'2007'!J17</f>
        <v>0</v>
      </c>
      <c r="Z21" s="62">
        <f>'2007'!K17</f>
        <v>-2.5000000000000001E-3</v>
      </c>
      <c r="AA21" s="62">
        <f>'2007'!L17</f>
        <v>0</v>
      </c>
      <c r="AB21" s="62">
        <f>'2007'!M17</f>
        <v>0</v>
      </c>
      <c r="AC21" s="62">
        <f>'2007'!N17</f>
        <v>-2.5000000000000001E-3</v>
      </c>
      <c r="AD21" s="62">
        <f>'2007'!O17</f>
        <v>0</v>
      </c>
      <c r="AE21" s="62">
        <f>'2007'!P17</f>
        <v>0</v>
      </c>
      <c r="AF21" s="62">
        <f>'2007'!Q17</f>
        <v>0</v>
      </c>
      <c r="AG21" s="62">
        <f>'2008'!F14</f>
        <v>2.5000000000000001E-3</v>
      </c>
      <c r="AH21" s="62">
        <f>'2008'!G14</f>
        <v>2.5000000000000001E-3</v>
      </c>
      <c r="AI21" s="62">
        <f>'2008'!H14</f>
        <v>5.0000000000000001E-3</v>
      </c>
      <c r="AJ21" s="62">
        <f>'2008'!I14</f>
        <v>2.5000000000000001E-3</v>
      </c>
      <c r="AK21" s="62">
        <f>'2008'!J14</f>
        <v>2.5000000000000001E-3</v>
      </c>
      <c r="AL21" s="62">
        <f>'2008'!K14</f>
        <v>2.5000000000000001E-3</v>
      </c>
      <c r="AM21" s="62">
        <f>'2008'!L14</f>
        <v>0</v>
      </c>
      <c r="AN21" s="62">
        <f>'2008'!M14</f>
        <v>0</v>
      </c>
      <c r="AO21" s="62">
        <f>'2008'!N14</f>
        <v>0</v>
      </c>
      <c r="AP21" s="62">
        <f>'2008'!O14</f>
        <v>0</v>
      </c>
      <c r="AQ21" s="151"/>
      <c r="AR21" s="62">
        <f>'2008'!Q14</f>
        <v>-5.0000000000000001E-3</v>
      </c>
      <c r="AS21" s="62">
        <f>'2008'!R14</f>
        <v>0</v>
      </c>
      <c r="AT21" s="62">
        <f>'2008'!S14</f>
        <v>-5.0000000000000001E-3</v>
      </c>
      <c r="AU21" s="62">
        <f>'2009'!F13</f>
        <v>-5.0000000000000001E-3</v>
      </c>
      <c r="AV21" s="35"/>
      <c r="AW21" s="35"/>
      <c r="AX21" s="35"/>
      <c r="AY21" s="35"/>
      <c r="AZ21" s="35"/>
      <c r="BA21" s="35"/>
      <c r="BB21" s="35"/>
      <c r="BC21" s="35"/>
      <c r="BD21" s="35"/>
      <c r="BE21" s="35"/>
      <c r="BF21" s="35"/>
      <c r="BG21" s="35"/>
      <c r="BH21" s="35"/>
      <c r="BI21" s="35"/>
      <c r="BJ21" s="35"/>
      <c r="BK21" s="35"/>
      <c r="BL21" s="35"/>
      <c r="BM21" s="35"/>
      <c r="BN21" s="35"/>
      <c r="BO21" s="35"/>
      <c r="BP21" s="35"/>
      <c r="BQ21" s="35"/>
      <c r="BR21" s="96"/>
      <c r="BS21" s="35"/>
      <c r="BT21" s="35"/>
      <c r="BU21" s="35"/>
      <c r="BV21" s="35"/>
      <c r="BW21" s="35"/>
      <c r="BX21" s="35"/>
      <c r="BY21" s="35"/>
      <c r="BZ21" s="35"/>
      <c r="CA21" s="35"/>
      <c r="CB21" s="35"/>
      <c r="CC21" s="35"/>
      <c r="CD21" s="35"/>
      <c r="CE21" s="35"/>
      <c r="CF21" s="35"/>
      <c r="CG21" s="35"/>
      <c r="CH21" s="35"/>
      <c r="CI21" s="35"/>
      <c r="CJ21" s="35"/>
      <c r="CK21" s="35"/>
      <c r="CL21" s="35"/>
      <c r="CM21" s="35"/>
      <c r="CN21" s="35"/>
      <c r="CO21" s="35"/>
      <c r="CP21" s="35"/>
      <c r="CQ21" s="35"/>
      <c r="CR21" s="35"/>
      <c r="CS21" s="35"/>
      <c r="CT21" s="35"/>
      <c r="CU21" s="35"/>
      <c r="CV21" s="35"/>
      <c r="CW21" s="35"/>
      <c r="CX21" s="35"/>
      <c r="CY21" s="35"/>
      <c r="CZ21" s="35"/>
      <c r="DA21" s="35"/>
      <c r="DB21" s="35"/>
      <c r="DC21" s="35"/>
      <c r="DD21" s="35"/>
      <c r="DE21" s="35"/>
      <c r="DF21" s="35"/>
      <c r="DG21" s="35"/>
      <c r="DH21" s="35"/>
      <c r="DI21" s="35"/>
      <c r="DJ21" s="35"/>
      <c r="DK21" s="35"/>
      <c r="DL21" s="35"/>
      <c r="DM21" s="35"/>
      <c r="DN21" s="35"/>
      <c r="DO21" s="35"/>
      <c r="DP21" s="35"/>
      <c r="DQ21" s="35"/>
      <c r="DR21" s="35"/>
      <c r="DS21" s="35"/>
      <c r="DT21" s="35"/>
      <c r="DU21" s="35"/>
      <c r="DV21" s="35"/>
      <c r="DW21" s="35"/>
      <c r="DX21" s="35"/>
      <c r="DY21" s="35"/>
      <c r="DZ21" s="35"/>
      <c r="EA21" s="35"/>
      <c r="EB21" s="35"/>
      <c r="EC21" s="35"/>
      <c r="ED21" s="35"/>
      <c r="EE21" s="35"/>
      <c r="EF21" s="35"/>
      <c r="EG21" s="35"/>
      <c r="EH21" s="35"/>
      <c r="EI21" s="35"/>
      <c r="EJ21" s="35"/>
      <c r="EK21" s="35"/>
      <c r="EL21" s="35"/>
      <c r="EM21" s="35"/>
      <c r="EN21" s="35"/>
      <c r="EO21" s="35"/>
      <c r="EP21" s="35"/>
      <c r="EQ21" s="35"/>
      <c r="ER21" s="35"/>
      <c r="ES21" s="35"/>
      <c r="ET21" s="35"/>
      <c r="EU21" s="35"/>
      <c r="EV21" s="35"/>
      <c r="EW21" s="35"/>
      <c r="EX21" s="35"/>
      <c r="EY21" s="35"/>
      <c r="EZ21" s="35"/>
      <c r="FA21" s="35"/>
      <c r="FB21" s="35"/>
      <c r="FC21" s="35"/>
      <c r="FD21" s="35"/>
      <c r="FE21" s="35"/>
      <c r="FF21" s="35"/>
      <c r="FG21" s="35"/>
      <c r="FH21" s="35"/>
      <c r="FI21" s="35"/>
      <c r="FJ21" s="35"/>
      <c r="FK21" s="35"/>
      <c r="FL21" s="35"/>
      <c r="FM21" s="35"/>
      <c r="FN21" s="35"/>
      <c r="FO21" s="35"/>
      <c r="FP21" s="35"/>
      <c r="FQ21" s="35"/>
      <c r="FR21" s="35"/>
      <c r="FS21" s="35"/>
    </row>
    <row r="22" spans="1:175" ht="13.5" thickBot="1" x14ac:dyDescent="0.25">
      <c r="A22" s="98" t="s">
        <v>67</v>
      </c>
      <c r="B22" s="21">
        <f>COUNTIF(F22:IT22,"&gt;0")</f>
        <v>0</v>
      </c>
      <c r="C22" s="2">
        <f>COUNTIF(F22:IT22,"&lt;0")</f>
        <v>23</v>
      </c>
      <c r="D22" s="2">
        <f>COUNTIF(F22:IT22,"0")</f>
        <v>47</v>
      </c>
      <c r="E22" s="61">
        <f>SUM(B22:D22)</f>
        <v>70</v>
      </c>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151"/>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104"/>
      <c r="CG22" s="104"/>
      <c r="CH22" s="104"/>
      <c r="CI22" s="104"/>
      <c r="CJ22" s="104"/>
      <c r="CK22" s="104"/>
      <c r="CL22" s="104"/>
      <c r="CM22" s="104"/>
      <c r="CN22" s="104"/>
      <c r="CO22" s="104"/>
      <c r="CP22" s="104"/>
      <c r="CQ22" s="104"/>
      <c r="CR22" s="104"/>
      <c r="CS22" s="108">
        <f>'2013'!H13</f>
        <v>-2.5000000000000001E-3</v>
      </c>
      <c r="CT22" s="65"/>
      <c r="CU22" s="99">
        <f>'2013'!J13</f>
        <v>-2.5000000000000001E-3</v>
      </c>
      <c r="CV22" s="99">
        <f>'2013'!K13</f>
        <v>-2.5000000000000001E-3</v>
      </c>
      <c r="CW22" s="99">
        <f>'2013'!L13</f>
        <v>-2.5000000000000001E-3</v>
      </c>
      <c r="CX22" s="99">
        <f>'2013'!M13</f>
        <v>-2E-3</v>
      </c>
      <c r="CY22" s="99">
        <f>'2013'!N13</f>
        <v>-2E-3</v>
      </c>
      <c r="CZ22" s="99">
        <f>'2013'!O13</f>
        <v>-2E-3</v>
      </c>
      <c r="DA22" s="65"/>
      <c r="DB22" s="129">
        <f>'2013'!Q13</f>
        <v>-2E-3</v>
      </c>
      <c r="DC22" s="99">
        <f>+'2014'!F12</f>
        <v>-1.5E-3</v>
      </c>
      <c r="DD22" s="99">
        <f>+'2014'!G12</f>
        <v>-1.5E-3</v>
      </c>
      <c r="DE22" s="99">
        <f>+'2014'!H12</f>
        <v>-1E-3</v>
      </c>
      <c r="DF22" s="99">
        <f>+'2014'!I12</f>
        <v>-1E-3</v>
      </c>
      <c r="DG22" s="99">
        <f>+'2014'!J12</f>
        <v>-1E-3</v>
      </c>
      <c r="DH22" s="99">
        <f>+'2014'!K12</f>
        <v>-1E-3</v>
      </c>
      <c r="DI22" s="99">
        <f>+'2014'!L12</f>
        <v>-2E-3</v>
      </c>
      <c r="DJ22" s="99">
        <f>+'2014'!M12</f>
        <v>0</v>
      </c>
      <c r="DK22" s="99">
        <f>+'2014'!N12</f>
        <v>0</v>
      </c>
      <c r="DL22" s="99">
        <f>+'2014'!O12</f>
        <v>0</v>
      </c>
      <c r="DM22" s="99">
        <f>+'2014'!P12</f>
        <v>0</v>
      </c>
      <c r="DN22" s="99">
        <f>+'2014'!Q12</f>
        <v>0</v>
      </c>
      <c r="DO22" s="99">
        <f>'2015'!F13</f>
        <v>0</v>
      </c>
      <c r="DP22" s="99">
        <f>'2015'!G13</f>
        <v>0</v>
      </c>
      <c r="DQ22" s="99">
        <f>'2015'!H13</f>
        <v>-1.5E-3</v>
      </c>
      <c r="DR22" s="99">
        <f>'2015'!I13</f>
        <v>-1.5E-3</v>
      </c>
      <c r="DS22" s="99">
        <f>'2015'!J13</f>
        <v>-1.5E-3</v>
      </c>
      <c r="DT22" s="99">
        <f>'2015'!K13</f>
        <v>-1.5E-3</v>
      </c>
      <c r="DU22" s="99">
        <f>'2015'!L13</f>
        <v>-1.5E-3</v>
      </c>
      <c r="DV22" s="99">
        <f>'2015'!M13</f>
        <v>0</v>
      </c>
      <c r="DW22" s="99">
        <f>'2015'!N13</f>
        <v>0</v>
      </c>
      <c r="DX22" s="99">
        <f>'2015'!O13</f>
        <v>0</v>
      </c>
      <c r="DY22" s="65"/>
      <c r="DZ22" s="99">
        <f>'2015'!Q13</f>
        <v>0</v>
      </c>
      <c r="EA22" s="99">
        <f>'2015'!R13</f>
        <v>0</v>
      </c>
      <c r="EB22" s="99">
        <f>'2016'!G12</f>
        <v>0</v>
      </c>
      <c r="EC22" s="99">
        <f>'2016'!H12</f>
        <v>-1.5E-3</v>
      </c>
      <c r="ED22" s="99">
        <f>'2016'!I12</f>
        <v>-1.5E-3</v>
      </c>
      <c r="EE22" s="99">
        <f>'2016'!J12</f>
        <v>-1.5E-3</v>
      </c>
      <c r="EF22" s="99">
        <f>'2016'!K12</f>
        <v>0</v>
      </c>
      <c r="EG22" s="99">
        <f>'2016'!L12</f>
        <v>0</v>
      </c>
      <c r="EH22" s="99">
        <f>'2016'!M12</f>
        <v>0</v>
      </c>
      <c r="EI22" s="99">
        <f>'2016'!N12</f>
        <v>0</v>
      </c>
      <c r="EJ22" s="99">
        <f>'2016'!O12</f>
        <v>0</v>
      </c>
      <c r="EK22" s="99">
        <f>'2016'!P12</f>
        <v>0</v>
      </c>
      <c r="EL22" s="99">
        <f>'2016'!Q12</f>
        <v>0</v>
      </c>
      <c r="EM22" s="99">
        <f>'2016'!R12</f>
        <v>0</v>
      </c>
      <c r="EN22" s="99">
        <f>'2016'!S12</f>
        <v>0</v>
      </c>
      <c r="EO22" s="99">
        <f>'2017'!H11</f>
        <v>0</v>
      </c>
      <c r="EP22" s="99">
        <f>'2017'!I11</f>
        <v>0</v>
      </c>
      <c r="EQ22" s="99">
        <f>'2017'!J11</f>
        <v>0</v>
      </c>
      <c r="ER22" s="99">
        <f>'2017'!K11</f>
        <v>0</v>
      </c>
      <c r="ES22" s="65"/>
      <c r="ET22" s="65"/>
      <c r="EU22" s="99">
        <f>'2017'!N11</f>
        <v>0</v>
      </c>
      <c r="EV22" s="65"/>
      <c r="EW22" s="99">
        <f>'2017'!P11</f>
        <v>0</v>
      </c>
      <c r="EX22" s="65"/>
      <c r="EY22" s="99">
        <f>'2018'!F10</f>
        <v>0</v>
      </c>
      <c r="EZ22" s="99">
        <f>'2018'!G10</f>
        <v>0</v>
      </c>
      <c r="FA22" s="99">
        <f>'2018'!H10</f>
        <v>0</v>
      </c>
      <c r="FB22" s="99">
        <f>'2018'!I10</f>
        <v>0</v>
      </c>
      <c r="FC22" s="65"/>
      <c r="FD22" s="99">
        <f>'2018'!K10</f>
        <v>0</v>
      </c>
      <c r="FE22" s="99">
        <f>'2018'!L10</f>
        <v>0</v>
      </c>
      <c r="FF22" s="65"/>
      <c r="FG22" s="99">
        <f>'2018'!N10</f>
        <v>0</v>
      </c>
      <c r="FH22" s="99">
        <f>'2018'!O10</f>
        <v>0</v>
      </c>
      <c r="FI22" s="99">
        <f>'2018'!P10</f>
        <v>0</v>
      </c>
      <c r="FJ22" s="99">
        <f>'2018'!Q10</f>
        <v>0</v>
      </c>
      <c r="FK22" s="99">
        <f>'2019'!F10</f>
        <v>0</v>
      </c>
      <c r="FL22" s="99">
        <f>'2019'!G10</f>
        <v>0</v>
      </c>
      <c r="FM22" s="99">
        <f>'2019'!H10</f>
        <v>0</v>
      </c>
      <c r="FN22" s="99">
        <f>'2019'!I10</f>
        <v>0</v>
      </c>
      <c r="FO22" s="99">
        <f>'2019'!J10</f>
        <v>0</v>
      </c>
      <c r="FP22" s="99">
        <f>'2019'!K10</f>
        <v>0</v>
      </c>
      <c r="FQ22" s="99">
        <f>'2019'!L10</f>
        <v>0</v>
      </c>
      <c r="FR22" s="99">
        <f>'2019'!M10</f>
        <v>0</v>
      </c>
      <c r="FS22" s="99">
        <f>'2019'!N10</f>
        <v>0</v>
      </c>
    </row>
    <row r="23" spans="1:175" ht="13.5" thickBot="1" x14ac:dyDescent="0.25">
      <c r="A23" s="98" t="s">
        <v>73</v>
      </c>
      <c r="B23" s="21">
        <f>COUNTIF(F23:IT23,"&gt;0")</f>
        <v>0</v>
      </c>
      <c r="C23" s="2">
        <f>COUNTIF(F23:IT23,"&lt;0")</f>
        <v>3</v>
      </c>
      <c r="D23" s="2">
        <f>COUNTIF(F23:IT23,"0")</f>
        <v>44</v>
      </c>
      <c r="E23" s="61">
        <f>SUM(B23:D23)</f>
        <v>47</v>
      </c>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151"/>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c r="CK23" s="35"/>
      <c r="CL23" s="35"/>
      <c r="CM23" s="35"/>
      <c r="CN23" s="35"/>
      <c r="CO23" s="35"/>
      <c r="CP23" s="35"/>
      <c r="CQ23" s="35"/>
      <c r="CR23" s="35"/>
      <c r="CS23" s="35"/>
      <c r="CT23" s="35"/>
      <c r="CU23" s="35"/>
      <c r="CV23" s="35"/>
      <c r="CW23" s="35"/>
      <c r="CX23" s="35"/>
      <c r="CY23" s="35"/>
      <c r="CZ23" s="35"/>
      <c r="DA23" s="35"/>
      <c r="DB23" s="35"/>
      <c r="DC23" s="35"/>
      <c r="DD23" s="35"/>
      <c r="DE23" s="35"/>
      <c r="DF23" s="35"/>
      <c r="DG23" s="35"/>
      <c r="DH23" s="35"/>
      <c r="DI23" s="35"/>
      <c r="DJ23" s="35"/>
      <c r="DK23" s="35"/>
      <c r="DL23" s="35"/>
      <c r="DM23" s="35"/>
      <c r="DN23" s="35"/>
      <c r="DO23" s="35"/>
      <c r="DP23" s="35"/>
      <c r="DQ23" s="35"/>
      <c r="DR23" s="35"/>
      <c r="DS23" s="35"/>
      <c r="DT23" s="35"/>
      <c r="DU23" s="35"/>
      <c r="DV23" s="35"/>
      <c r="DW23" s="99">
        <f>'2015'!N14</f>
        <v>0</v>
      </c>
      <c r="DX23" s="99">
        <f>'2015'!O14</f>
        <v>0</v>
      </c>
      <c r="DY23" s="99">
        <f>'2015'!P14</f>
        <v>0</v>
      </c>
      <c r="DZ23" s="99">
        <f>'2015'!Q14</f>
        <v>0</v>
      </c>
      <c r="EA23" s="99">
        <f>'2015'!R14</f>
        <v>0</v>
      </c>
      <c r="EB23" s="99">
        <f>'2016'!G13</f>
        <v>0</v>
      </c>
      <c r="EC23" s="99">
        <f>'2016'!H13</f>
        <v>-1.5E-3</v>
      </c>
      <c r="ED23" s="99">
        <f>'2016'!I13</f>
        <v>-1.5E-3</v>
      </c>
      <c r="EE23" s="99">
        <f>'2016'!J13</f>
        <v>-1.5E-3</v>
      </c>
      <c r="EF23" s="99">
        <f>'2016'!K13</f>
        <v>0</v>
      </c>
      <c r="EG23" s="65"/>
      <c r="EH23" s="99">
        <f>'2016'!M13</f>
        <v>0</v>
      </c>
      <c r="EI23" s="99">
        <f>'2016'!N13</f>
        <v>0</v>
      </c>
      <c r="EJ23" s="99">
        <f>'2016'!O13</f>
        <v>0</v>
      </c>
      <c r="EK23" s="99">
        <f>'2016'!P13</f>
        <v>0</v>
      </c>
      <c r="EL23" s="99">
        <f>'2016'!Q13</f>
        <v>0</v>
      </c>
      <c r="EM23" s="99">
        <f>'2016'!R13</f>
        <v>0</v>
      </c>
      <c r="EN23" s="99">
        <f>'2016'!S13</f>
        <v>0</v>
      </c>
      <c r="EO23" s="99">
        <f>'2017'!H12</f>
        <v>0</v>
      </c>
      <c r="EP23" s="99">
        <f>'2017'!I12</f>
        <v>0</v>
      </c>
      <c r="EQ23" s="99">
        <f>'2017'!J12</f>
        <v>0</v>
      </c>
      <c r="ER23" s="99">
        <f>'2017'!K12</f>
        <v>0</v>
      </c>
      <c r="ES23" s="99">
        <f>'2017'!L12</f>
        <v>0</v>
      </c>
      <c r="ET23" s="99">
        <f>'2017'!M12</f>
        <v>0</v>
      </c>
      <c r="EU23" s="99">
        <f>'2017'!N12</f>
        <v>0</v>
      </c>
      <c r="EV23" s="65"/>
      <c r="EW23" s="99">
        <f>'2017'!P12</f>
        <v>0</v>
      </c>
      <c r="EX23" s="99">
        <f>'2017'!Q12</f>
        <v>0</v>
      </c>
      <c r="EY23" s="99">
        <f>'2018'!F11</f>
        <v>0</v>
      </c>
      <c r="EZ23" s="99">
        <f>'2018'!G11</f>
        <v>0</v>
      </c>
      <c r="FA23" s="99">
        <f>'2018'!H11</f>
        <v>0</v>
      </c>
      <c r="FB23" s="99">
        <f>'2018'!I11</f>
        <v>0</v>
      </c>
      <c r="FC23" s="99">
        <f>'2018'!J11</f>
        <v>0</v>
      </c>
      <c r="FD23" s="99">
        <f>'2018'!K11</f>
        <v>0</v>
      </c>
      <c r="FE23" s="99">
        <f>'2018'!L11</f>
        <v>0</v>
      </c>
      <c r="FF23" s="99">
        <f>'2018'!M11</f>
        <v>0</v>
      </c>
      <c r="FG23" s="99">
        <f>'2018'!N11</f>
        <v>0</v>
      </c>
      <c r="FH23" s="99">
        <f>'2018'!O11</f>
        <v>0</v>
      </c>
      <c r="FI23" s="99">
        <f>'2018'!P11</f>
        <v>0</v>
      </c>
      <c r="FJ23" s="99">
        <f>'2018'!Q11</f>
        <v>0</v>
      </c>
      <c r="FK23" s="99">
        <f>'2019'!F11</f>
        <v>0</v>
      </c>
      <c r="FL23" s="99">
        <f>'2019'!G11</f>
        <v>0</v>
      </c>
      <c r="FM23" s="99">
        <f>'2019'!H11</f>
        <v>0</v>
      </c>
      <c r="FN23" s="99">
        <f>'2019'!I11</f>
        <v>0</v>
      </c>
      <c r="FO23" s="99">
        <f>'2019'!J11</f>
        <v>0</v>
      </c>
      <c r="FP23" s="99">
        <f>'2019'!K11</f>
        <v>0</v>
      </c>
      <c r="FQ23" s="99">
        <f>'2019'!L11</f>
        <v>0</v>
      </c>
      <c r="FR23" s="99">
        <f>'2019'!M11</f>
        <v>0</v>
      </c>
      <c r="FS23" s="99">
        <f>'2019'!N11</f>
        <v>0</v>
      </c>
    </row>
    <row r="24" spans="1:175" ht="13.5" customHeight="1" thickBot="1" x14ac:dyDescent="0.25">
      <c r="A24" s="2" t="s">
        <v>10</v>
      </c>
      <c r="B24" s="21">
        <f>COUNTIF(F24:IT24,"&gt;0")</f>
        <v>7</v>
      </c>
      <c r="C24" s="2">
        <f>COUNTIF(F24:IT24,"&lt;0")</f>
        <v>20</v>
      </c>
      <c r="D24" s="2">
        <f>COUNTIF(F24:IT24,"0")</f>
        <v>38</v>
      </c>
      <c r="E24" s="61">
        <f>SUM(B24:D24)</f>
        <v>65</v>
      </c>
      <c r="F24" s="62">
        <f>'2005.10-2005.12'!F16</f>
        <v>0</v>
      </c>
      <c r="G24" s="62">
        <f>'2005.10-2005.12'!G16</f>
        <v>0</v>
      </c>
      <c r="H24" s="62">
        <f>'2005.10-2005.12'!H16</f>
        <v>0</v>
      </c>
      <c r="I24" s="62">
        <f>'2006'!F16</f>
        <v>0</v>
      </c>
      <c r="J24" s="62">
        <f>'2006'!G16</f>
        <v>0</v>
      </c>
      <c r="K24" s="62">
        <f>'2006'!H16</f>
        <v>0</v>
      </c>
      <c r="L24" s="62">
        <f>'2006'!I16</f>
        <v>0</v>
      </c>
      <c r="M24" s="62">
        <f>'2006'!J16</f>
        <v>0</v>
      </c>
      <c r="N24" s="62">
        <f>'2006'!K16</f>
        <v>0</v>
      </c>
      <c r="O24" s="62">
        <f>'2006'!L16</f>
        <v>5.0000000000000001E-3</v>
      </c>
      <c r="P24" s="62">
        <f>'2006'!M16</f>
        <v>5.0000000000000001E-3</v>
      </c>
      <c r="Q24" s="62">
        <f>'2006'!N16</f>
        <v>5.0000000000000001E-3</v>
      </c>
      <c r="R24" s="62">
        <f>'2006'!O16</f>
        <v>0</v>
      </c>
      <c r="S24" s="62">
        <f>'2006'!P16</f>
        <v>0</v>
      </c>
      <c r="T24" s="62">
        <f>'2006'!Q16</f>
        <v>0</v>
      </c>
      <c r="U24" s="62">
        <f>'2007'!F18</f>
        <v>0</v>
      </c>
      <c r="V24" s="62">
        <f>'2007'!G18</f>
        <v>0</v>
      </c>
      <c r="W24" s="62">
        <f>'2007'!H18</f>
        <v>0</v>
      </c>
      <c r="X24" s="62">
        <f>'2007'!I18</f>
        <v>0</v>
      </c>
      <c r="Y24" s="62">
        <f>'2007'!J18</f>
        <v>-2.5000000000000001E-3</v>
      </c>
      <c r="Z24" s="62">
        <f>'2007'!K18</f>
        <v>-2.5000000000000001E-3</v>
      </c>
      <c r="AA24" s="37"/>
      <c r="AB24" s="62">
        <f>'2007'!M18</f>
        <v>-2.5000000000000001E-3</v>
      </c>
      <c r="AC24" s="62">
        <f>'2007'!N18</f>
        <v>-2.5000000000000001E-3</v>
      </c>
      <c r="AD24" s="62">
        <f>'2007'!O18</f>
        <v>-2.5000000000000001E-3</v>
      </c>
      <c r="AE24" s="62">
        <f>'2007'!P18</f>
        <v>-2.5000000000000001E-3</v>
      </c>
      <c r="AF24" s="62">
        <f>'2007'!Q18</f>
        <v>0</v>
      </c>
      <c r="AG24" s="62">
        <f>'2008'!F15</f>
        <v>0</v>
      </c>
      <c r="AH24" s="62">
        <f>'2008'!G15</f>
        <v>0</v>
      </c>
      <c r="AI24" s="62">
        <f>'2008'!H15</f>
        <v>5.0000000000000001E-3</v>
      </c>
      <c r="AJ24" s="62">
        <f>'2008'!I15</f>
        <v>0</v>
      </c>
      <c r="AK24" s="62">
        <f>'2008'!J15</f>
        <v>0</v>
      </c>
      <c r="AL24" s="62">
        <f>'2008'!K15</f>
        <v>0</v>
      </c>
      <c r="AM24" s="62">
        <f>'2008'!L15</f>
        <v>0</v>
      </c>
      <c r="AN24" s="62">
        <f>'2008'!M15</f>
        <v>0</v>
      </c>
      <c r="AO24" s="62">
        <f>'2008'!N15</f>
        <v>0</v>
      </c>
      <c r="AP24" s="62">
        <f>'2008'!O15</f>
        <v>0</v>
      </c>
      <c r="AQ24" s="151"/>
      <c r="AR24" s="62">
        <f>'2008'!Q15</f>
        <v>-5.0000000000000001E-3</v>
      </c>
      <c r="AS24" s="62">
        <f>'2008'!R15</f>
        <v>-5.0000000000000001E-3</v>
      </c>
      <c r="AT24" s="62">
        <f>'2008'!S15</f>
        <v>-0.01</v>
      </c>
      <c r="AU24" s="62">
        <f>'2009'!F14</f>
        <v>-0.01</v>
      </c>
      <c r="AV24" s="62">
        <f>'2009'!G14</f>
        <v>0</v>
      </c>
      <c r="AW24" s="62">
        <f>'2009'!H14</f>
        <v>0</v>
      </c>
      <c r="AX24" s="62">
        <f>'2009'!I14</f>
        <v>0</v>
      </c>
      <c r="AY24" s="62">
        <f>'2009'!J14</f>
        <v>0</v>
      </c>
      <c r="AZ24" s="62">
        <f>'2009'!K14</f>
        <v>0</v>
      </c>
      <c r="BA24" s="62">
        <f>'2009'!L14</f>
        <v>-0.01</v>
      </c>
      <c r="BB24" s="62">
        <f>'2009'!M14</f>
        <v>-5.0000000000000001E-3</v>
      </c>
      <c r="BC24" s="62">
        <f>'2009'!N14</f>
        <v>-5.0000000000000001E-3</v>
      </c>
      <c r="BD24" s="62">
        <f>'2009'!O14</f>
        <v>-7.4999999999999997E-3</v>
      </c>
      <c r="BE24" s="62">
        <f>'2009'!P14</f>
        <v>-7.4999999999999997E-3</v>
      </c>
      <c r="BF24" s="62">
        <f>'2009'!Q14</f>
        <v>-2.5000000000000001E-3</v>
      </c>
      <c r="BG24" s="62">
        <f>'2010'!F13</f>
        <v>-5.0000000000000001E-3</v>
      </c>
      <c r="BH24" s="62">
        <f>'2010'!G13</f>
        <v>-5.0000000000000001E-3</v>
      </c>
      <c r="BI24" s="62">
        <f>'2010'!H13</f>
        <v>-5.0000000000000001E-3</v>
      </c>
      <c r="BJ24" s="62">
        <f>'2010'!I13</f>
        <v>-5.0000000000000001E-3</v>
      </c>
      <c r="BK24" s="62">
        <f>'2010'!J13</f>
        <v>0</v>
      </c>
      <c r="BL24" s="62">
        <f>'2010'!K13</f>
        <v>0</v>
      </c>
      <c r="BM24" s="62">
        <f>'2010'!L13</f>
        <v>0</v>
      </c>
      <c r="BN24" s="62">
        <f>'2010'!M13</f>
        <v>0</v>
      </c>
      <c r="BO24" s="62">
        <f>'2010'!N13</f>
        <v>0</v>
      </c>
      <c r="BP24" s="62">
        <f>'2010'!O13</f>
        <v>0</v>
      </c>
      <c r="BQ24" s="62">
        <f>'2010'!P13</f>
        <v>2.5000000000000001E-3</v>
      </c>
      <c r="BR24" s="102">
        <f>'2010'!Q13</f>
        <v>2.5000000000000001E-3</v>
      </c>
      <c r="BS24" s="99">
        <f>'2011'!F15</f>
        <v>2.5000000000000001E-3</v>
      </c>
      <c r="BT24" s="99">
        <f>'2011'!G15</f>
        <v>0</v>
      </c>
      <c r="BU24" s="35"/>
      <c r="BV24" s="35"/>
      <c r="BW24" s="35"/>
      <c r="BX24" s="35"/>
      <c r="BY24" s="35"/>
      <c r="BZ24" s="35"/>
      <c r="CA24" s="35"/>
      <c r="CB24" s="35"/>
      <c r="CC24" s="35"/>
      <c r="CD24" s="35"/>
      <c r="CE24" s="35"/>
      <c r="CF24" s="104"/>
      <c r="CG24" s="104"/>
      <c r="CH24" s="104"/>
      <c r="CI24" s="104"/>
      <c r="CJ24" s="104"/>
      <c r="CK24" s="104"/>
      <c r="CL24" s="104"/>
      <c r="CM24" s="104"/>
      <c r="CN24" s="104"/>
      <c r="CO24" s="104"/>
      <c r="CP24" s="104"/>
      <c r="CQ24" s="104"/>
      <c r="CR24" s="104"/>
      <c r="CS24" s="104"/>
      <c r="CT24" s="63"/>
      <c r="CU24" s="63"/>
      <c r="CV24" s="63"/>
      <c r="CW24" s="63"/>
      <c r="CX24" s="63"/>
      <c r="CY24" s="63"/>
      <c r="CZ24" s="63"/>
      <c r="DA24" s="63"/>
      <c r="DB24" s="63"/>
      <c r="DC24" s="35"/>
      <c r="DD24" s="35"/>
      <c r="DE24" s="35"/>
      <c r="DF24" s="35"/>
      <c r="DG24" s="35"/>
      <c r="DH24" s="35"/>
      <c r="DI24" s="35"/>
      <c r="DJ24" s="35"/>
      <c r="DK24" s="35"/>
      <c r="DL24" s="35"/>
      <c r="DM24" s="35"/>
      <c r="DN24" s="35"/>
      <c r="DO24" s="35"/>
      <c r="DP24" s="35"/>
      <c r="DQ24" s="35"/>
      <c r="DR24" s="35"/>
      <c r="DS24" s="35"/>
      <c r="DT24" s="35"/>
      <c r="DU24" s="35"/>
      <c r="DV24" s="35"/>
      <c r="DW24" s="35"/>
      <c r="DX24" s="35"/>
      <c r="DY24" s="35"/>
      <c r="DZ24" s="35"/>
      <c r="EA24" s="35"/>
      <c r="EB24" s="35"/>
      <c r="EC24" s="35"/>
      <c r="ED24" s="35"/>
      <c r="EE24" s="35"/>
      <c r="EF24" s="35"/>
      <c r="EG24" s="35"/>
      <c r="EH24" s="35"/>
      <c r="EI24" s="35"/>
      <c r="EJ24" s="35"/>
      <c r="EK24" s="35"/>
      <c r="EL24" s="35"/>
      <c r="EM24" s="35"/>
      <c r="EN24" s="35"/>
      <c r="EO24" s="35"/>
      <c r="EP24" s="35"/>
      <c r="EQ24" s="35"/>
      <c r="ER24" s="35"/>
      <c r="ES24" s="35"/>
      <c r="ET24" s="35"/>
      <c r="EU24" s="35"/>
      <c r="EV24" s="35"/>
      <c r="EW24" s="35"/>
      <c r="EX24" s="35"/>
      <c r="EY24" s="35"/>
      <c r="EZ24" s="35"/>
      <c r="FA24" s="35"/>
      <c r="FB24" s="35"/>
      <c r="FC24" s="35"/>
      <c r="FD24" s="35"/>
      <c r="FE24" s="35"/>
      <c r="FF24" s="35"/>
      <c r="FG24" s="35"/>
      <c r="FH24" s="35"/>
      <c r="FI24" s="35"/>
      <c r="FJ24" s="35"/>
      <c r="FK24" s="35"/>
      <c r="FL24" s="35"/>
      <c r="FM24" s="35"/>
      <c r="FN24" s="35"/>
      <c r="FO24" s="35"/>
      <c r="FP24" s="35"/>
      <c r="FQ24" s="35"/>
      <c r="FR24" s="35"/>
      <c r="FS24" s="35"/>
    </row>
    <row r="25" spans="1:175" ht="13.5" thickBot="1" x14ac:dyDescent="0.25">
      <c r="A25" s="2" t="s">
        <v>6</v>
      </c>
      <c r="B25" s="21">
        <f>COUNTIF(F25:IT25,"&gt;0")</f>
        <v>8</v>
      </c>
      <c r="C25" s="2">
        <f>COUNTIF(F25:IT25,"&lt;0")</f>
        <v>7</v>
      </c>
      <c r="D25" s="2">
        <f>COUNTIF(F25:IT25,"0")</f>
        <v>26</v>
      </c>
      <c r="E25" s="61">
        <f>SUM(B25:D25)</f>
        <v>41</v>
      </c>
      <c r="F25" s="62">
        <f>'2005.10-2005.12'!F17</f>
        <v>0</v>
      </c>
      <c r="G25" s="62">
        <f>'2005.10-2005.12'!G17</f>
        <v>0</v>
      </c>
      <c r="H25" s="62">
        <f>'2005.10-2005.12'!H17</f>
        <v>0</v>
      </c>
      <c r="I25" s="62">
        <f>'2006'!F17</f>
        <v>0</v>
      </c>
      <c r="J25" s="62">
        <f>'2006'!G17</f>
        <v>0</v>
      </c>
      <c r="K25" s="62">
        <f>'2006'!H17</f>
        <v>0</v>
      </c>
      <c r="L25" s="62">
        <f>'2006'!I17</f>
        <v>0</v>
      </c>
      <c r="M25" s="62">
        <f>'2006'!J17</f>
        <v>0</v>
      </c>
      <c r="N25" s="62">
        <f>'2006'!K17</f>
        <v>0</v>
      </c>
      <c r="O25" s="62">
        <f>'2006'!L17</f>
        <v>5.0000000000000001E-3</v>
      </c>
      <c r="P25" s="62">
        <f>'2006'!M17</f>
        <v>5.0000000000000001E-3</v>
      </c>
      <c r="Q25" s="62">
        <f>'2006'!N17</f>
        <v>5.0000000000000001E-3</v>
      </c>
      <c r="R25" s="62">
        <f>'2006'!O17</f>
        <v>2.5000000000000001E-3</v>
      </c>
      <c r="S25" s="62">
        <f>'2006'!P17</f>
        <v>0</v>
      </c>
      <c r="T25" s="62">
        <f>'2006'!Q17</f>
        <v>0</v>
      </c>
      <c r="U25" s="62">
        <f>'2007'!F19</f>
        <v>0</v>
      </c>
      <c r="V25" s="62">
        <f>'2007'!G19</f>
        <v>0</v>
      </c>
      <c r="W25" s="62">
        <f>'2007'!H19</f>
        <v>0</v>
      </c>
      <c r="X25" s="62">
        <f>'2007'!I19</f>
        <v>0</v>
      </c>
      <c r="Y25" s="62">
        <f>'2007'!J19</f>
        <v>-2.5000000000000001E-3</v>
      </c>
      <c r="Z25" s="62">
        <f>'2007'!K19</f>
        <v>-2.5000000000000001E-3</v>
      </c>
      <c r="AA25" s="62">
        <f>'2007'!L19</f>
        <v>0</v>
      </c>
      <c r="AB25" s="62">
        <f>'2007'!M19</f>
        <v>0</v>
      </c>
      <c r="AC25" s="62">
        <f>'2007'!N19</f>
        <v>-2.5000000000000001E-3</v>
      </c>
      <c r="AD25" s="62">
        <f>'2007'!O19</f>
        <v>-2.5000000000000001E-3</v>
      </c>
      <c r="AE25" s="62">
        <f>'2007'!P19</f>
        <v>0</v>
      </c>
      <c r="AF25" s="62">
        <f>'2007'!Q19</f>
        <v>0</v>
      </c>
      <c r="AG25" s="62">
        <f>'2008'!F16</f>
        <v>0</v>
      </c>
      <c r="AH25" s="62">
        <f>'2008'!G16</f>
        <v>0</v>
      </c>
      <c r="AI25" s="62">
        <f>'2008'!H16</f>
        <v>5.0000000000000001E-3</v>
      </c>
      <c r="AJ25" s="62">
        <f>'2008'!I16</f>
        <v>2.5000000000000001E-3</v>
      </c>
      <c r="AK25" s="62">
        <f>'2008'!J16</f>
        <v>2.5000000000000001E-3</v>
      </c>
      <c r="AL25" s="62">
        <f>'2008'!K16</f>
        <v>2.5000000000000001E-3</v>
      </c>
      <c r="AM25" s="62">
        <f>'2008'!L16</f>
        <v>0</v>
      </c>
      <c r="AN25" s="62">
        <f>'2008'!M16</f>
        <v>0</v>
      </c>
      <c r="AO25" s="62">
        <f>'2008'!N16</f>
        <v>0</v>
      </c>
      <c r="AP25" s="62">
        <f>'2008'!O16</f>
        <v>0</v>
      </c>
      <c r="AQ25" s="151"/>
      <c r="AR25" s="62">
        <f>'2008'!Q16</f>
        <v>-5.0000000000000001E-3</v>
      </c>
      <c r="AS25" s="62">
        <f>'2008'!R16</f>
        <v>0</v>
      </c>
      <c r="AT25" s="62">
        <f>'2008'!S16</f>
        <v>-7.4999999999999997E-3</v>
      </c>
      <c r="AU25" s="62">
        <f>'2009'!F15</f>
        <v>-5.0000000000000001E-3</v>
      </c>
      <c r="AV25" s="35"/>
      <c r="AW25" s="35"/>
      <c r="AX25" s="35"/>
      <c r="AY25" s="35"/>
      <c r="AZ25" s="35"/>
      <c r="BA25" s="35"/>
      <c r="BB25" s="35"/>
      <c r="BC25" s="35"/>
      <c r="BD25" s="35"/>
      <c r="BE25" s="35"/>
      <c r="BF25" s="35"/>
      <c r="BG25" s="35"/>
      <c r="BH25" s="35"/>
      <c r="BI25" s="35"/>
      <c r="BJ25" s="35"/>
      <c r="BK25" s="35"/>
      <c r="BL25" s="35"/>
      <c r="BM25" s="35"/>
      <c r="BN25" s="35"/>
      <c r="BO25" s="35"/>
      <c r="BP25" s="35"/>
      <c r="BQ25" s="35"/>
      <c r="BR25" s="96"/>
      <c r="BS25" s="35"/>
      <c r="BT25" s="35"/>
      <c r="BU25" s="35"/>
      <c r="BV25" s="35"/>
      <c r="BW25" s="35"/>
      <c r="BX25" s="35"/>
      <c r="BY25" s="35"/>
      <c r="BZ25" s="35"/>
      <c r="CA25" s="35"/>
      <c r="CB25" s="35"/>
      <c r="CC25" s="35"/>
      <c r="CD25" s="35"/>
      <c r="CE25" s="35"/>
      <c r="CF25" s="104"/>
      <c r="CG25" s="104"/>
      <c r="CH25" s="104"/>
      <c r="CI25" s="104"/>
      <c r="CJ25" s="104"/>
      <c r="CK25" s="104"/>
      <c r="CL25" s="104"/>
      <c r="CM25" s="104"/>
      <c r="CN25" s="104"/>
      <c r="CO25" s="104"/>
      <c r="CP25" s="104"/>
      <c r="CQ25" s="104"/>
      <c r="CR25" s="104"/>
      <c r="CS25" s="104"/>
      <c r="CT25" s="63"/>
      <c r="CU25" s="63"/>
      <c r="CV25" s="63"/>
      <c r="CW25" s="63"/>
      <c r="CX25" s="63"/>
      <c r="CY25" s="63"/>
      <c r="CZ25" s="63"/>
      <c r="DA25" s="63"/>
      <c r="DB25" s="63"/>
      <c r="DC25" s="35"/>
      <c r="DD25" s="35"/>
      <c r="DE25" s="35"/>
      <c r="DF25" s="35"/>
      <c r="DG25" s="35"/>
      <c r="DH25" s="35"/>
      <c r="DI25" s="35"/>
      <c r="DJ25" s="35"/>
      <c r="DK25" s="35"/>
      <c r="DL25" s="35"/>
      <c r="DM25" s="35"/>
      <c r="DN25" s="35"/>
      <c r="DO25" s="35"/>
      <c r="DP25" s="35"/>
      <c r="DQ25" s="35"/>
      <c r="DR25" s="35"/>
      <c r="DS25" s="35"/>
      <c r="DT25" s="35"/>
      <c r="DU25" s="35"/>
      <c r="DV25" s="35"/>
      <c r="DW25" s="35"/>
      <c r="DX25" s="35"/>
      <c r="DY25" s="35"/>
      <c r="DZ25" s="35"/>
      <c r="EA25" s="35"/>
      <c r="EB25" s="35"/>
      <c r="EC25" s="35"/>
      <c r="ED25" s="35"/>
      <c r="EE25" s="35"/>
      <c r="EF25" s="35"/>
      <c r="EG25" s="35"/>
      <c r="EH25" s="35"/>
      <c r="EI25" s="35"/>
      <c r="EJ25" s="35"/>
      <c r="EK25" s="35"/>
      <c r="EL25" s="35"/>
      <c r="EM25" s="35"/>
      <c r="EN25" s="35"/>
      <c r="EO25" s="35"/>
      <c r="EP25" s="35"/>
      <c r="EQ25" s="35"/>
      <c r="ER25" s="35"/>
      <c r="ES25" s="35"/>
      <c r="ET25" s="35"/>
      <c r="EU25" s="35"/>
      <c r="EV25" s="35"/>
      <c r="EW25" s="35"/>
      <c r="EX25" s="35"/>
      <c r="EY25" s="35"/>
      <c r="EZ25" s="35"/>
      <c r="FA25" s="35"/>
      <c r="FB25" s="35"/>
      <c r="FC25" s="35"/>
      <c r="FD25" s="35"/>
      <c r="FE25" s="35"/>
      <c r="FF25" s="35"/>
      <c r="FG25" s="35"/>
      <c r="FH25" s="35"/>
      <c r="FI25" s="35"/>
      <c r="FJ25" s="35"/>
      <c r="FK25" s="35"/>
      <c r="FL25" s="35"/>
      <c r="FM25" s="35"/>
      <c r="FN25" s="35"/>
      <c r="FO25" s="35"/>
      <c r="FP25" s="35"/>
      <c r="FQ25" s="35"/>
      <c r="FR25" s="35"/>
      <c r="FS25" s="35"/>
    </row>
    <row r="26" spans="1:175" x14ac:dyDescent="0.2">
      <c r="A26" s="98" t="s">
        <v>77</v>
      </c>
      <c r="B26" s="21">
        <f>COUNTIF(F26:IT26,"&gt;0")</f>
        <v>0</v>
      </c>
      <c r="C26" s="2">
        <f>COUNTIF(F26:IT26,"&lt;0")</f>
        <v>0</v>
      </c>
      <c r="D26" s="2">
        <f>COUNTIF(F26:IT26,"0")</f>
        <v>31</v>
      </c>
      <c r="E26" s="61">
        <f>SUM(B26:D26)</f>
        <v>31</v>
      </c>
      <c r="F26" s="121"/>
      <c r="G26" s="121"/>
      <c r="H26" s="121"/>
      <c r="I26" s="121"/>
      <c r="J26" s="121"/>
      <c r="K26" s="121"/>
      <c r="L26" s="121"/>
      <c r="M26" s="121"/>
      <c r="N26" s="121"/>
      <c r="O26" s="121"/>
      <c r="P26" s="121"/>
      <c r="Q26" s="121"/>
      <c r="R26" s="121"/>
      <c r="S26" s="121"/>
      <c r="T26" s="121"/>
      <c r="U26" s="121"/>
      <c r="V26" s="121"/>
      <c r="W26" s="121"/>
      <c r="X26" s="121"/>
      <c r="Y26" s="121"/>
      <c r="Z26" s="121"/>
      <c r="AA26" s="121"/>
      <c r="AB26" s="121"/>
      <c r="AC26" s="121"/>
      <c r="AD26" s="121"/>
      <c r="AE26" s="121"/>
      <c r="AF26" s="121"/>
      <c r="AG26" s="121"/>
      <c r="AH26" s="121"/>
      <c r="AI26" s="121"/>
      <c r="AJ26" s="121"/>
      <c r="AK26" s="121"/>
      <c r="AL26" s="121"/>
      <c r="AM26" s="121"/>
      <c r="AN26" s="121"/>
      <c r="AO26" s="121"/>
      <c r="AP26" s="121"/>
      <c r="AQ26" s="151"/>
      <c r="AR26" s="121"/>
      <c r="AS26" s="121"/>
      <c r="AT26" s="121"/>
      <c r="AU26" s="121"/>
      <c r="AV26" s="121"/>
      <c r="AW26" s="121"/>
      <c r="AX26" s="121"/>
      <c r="AY26" s="121"/>
      <c r="AZ26" s="121"/>
      <c r="BA26" s="121"/>
      <c r="BB26" s="121"/>
      <c r="BC26" s="121"/>
      <c r="BD26" s="121"/>
      <c r="BE26" s="121"/>
      <c r="BF26" s="121"/>
      <c r="BG26" s="121"/>
      <c r="BH26" s="121"/>
      <c r="BI26" s="121"/>
      <c r="BJ26" s="121"/>
      <c r="BK26" s="121"/>
      <c r="BL26" s="121"/>
      <c r="BM26" s="121"/>
      <c r="BN26" s="121"/>
      <c r="BO26" s="121"/>
      <c r="BP26" s="121"/>
      <c r="BQ26" s="121"/>
      <c r="BR26" s="122"/>
      <c r="BS26" s="121"/>
      <c r="BT26" s="121"/>
      <c r="BU26" s="121"/>
      <c r="BV26" s="121"/>
      <c r="BW26" s="121"/>
      <c r="BX26" s="121"/>
      <c r="BY26" s="121"/>
      <c r="BZ26" s="121"/>
      <c r="CA26" s="121"/>
      <c r="CB26" s="121"/>
      <c r="CC26" s="121"/>
      <c r="CD26" s="121"/>
      <c r="CE26" s="121"/>
      <c r="CF26" s="123"/>
      <c r="CG26" s="123"/>
      <c r="CH26" s="123"/>
      <c r="CI26" s="123"/>
      <c r="CJ26" s="123"/>
      <c r="CK26" s="123"/>
      <c r="CL26" s="123"/>
      <c r="CM26" s="123"/>
      <c r="CN26" s="123"/>
      <c r="CO26" s="123"/>
      <c r="CP26" s="123"/>
      <c r="CQ26" s="123"/>
      <c r="CR26" s="123"/>
      <c r="CS26" s="123"/>
      <c r="CT26" s="123"/>
      <c r="CU26" s="123"/>
      <c r="CV26" s="123"/>
      <c r="CW26" s="123"/>
      <c r="CX26" s="123"/>
      <c r="CY26" s="123"/>
      <c r="CZ26" s="123"/>
      <c r="DA26" s="123"/>
      <c r="DB26" s="123"/>
      <c r="DC26" s="123"/>
      <c r="DD26" s="123"/>
      <c r="DE26" s="123"/>
      <c r="DF26" s="123"/>
      <c r="DG26" s="123"/>
      <c r="DH26" s="123"/>
      <c r="DI26" s="123"/>
      <c r="DJ26" s="123"/>
      <c r="DK26" s="123"/>
      <c r="DL26" s="123"/>
      <c r="DM26" s="123"/>
      <c r="DN26" s="123"/>
      <c r="DO26" s="123"/>
      <c r="DP26" s="123"/>
      <c r="DQ26" s="123"/>
      <c r="DR26" s="123"/>
      <c r="DS26" s="123"/>
      <c r="DT26" s="123"/>
      <c r="DU26" s="123"/>
      <c r="DV26" s="123"/>
      <c r="DW26" s="123"/>
      <c r="DX26" s="123"/>
      <c r="DY26" s="123"/>
      <c r="DZ26" s="123"/>
      <c r="EA26" s="123"/>
      <c r="EB26" s="123"/>
      <c r="EC26" s="123"/>
      <c r="ED26" s="123"/>
      <c r="EE26" s="123"/>
      <c r="EF26" s="123"/>
      <c r="EG26" s="123"/>
      <c r="EH26" s="123"/>
      <c r="EI26" s="123"/>
      <c r="EJ26" s="35"/>
      <c r="EK26" s="35"/>
      <c r="EL26" s="35"/>
      <c r="EM26" s="35"/>
      <c r="EN26" s="35"/>
      <c r="EO26" s="99">
        <f>'2017'!H13</f>
        <v>0</v>
      </c>
      <c r="EP26" s="99">
        <f>'2017'!I13</f>
        <v>0</v>
      </c>
      <c r="EQ26" s="99">
        <f>'2017'!J13</f>
        <v>0</v>
      </c>
      <c r="ER26" s="99">
        <f>'2017'!K13</f>
        <v>0</v>
      </c>
      <c r="ES26" s="99">
        <f>'2017'!L13</f>
        <v>0</v>
      </c>
      <c r="ET26" s="99">
        <f>'2017'!M13</f>
        <v>0</v>
      </c>
      <c r="EU26" s="99">
        <f>'2017'!N13</f>
        <v>0</v>
      </c>
      <c r="EV26" s="99">
        <f>'2017'!O13</f>
        <v>0</v>
      </c>
      <c r="EW26" s="99">
        <f>'2017'!P13</f>
        <v>0</v>
      </c>
      <c r="EX26" s="99">
        <f>'2017'!Q13</f>
        <v>0</v>
      </c>
      <c r="EY26" s="99">
        <f>'2018'!F12</f>
        <v>0</v>
      </c>
      <c r="EZ26" s="99">
        <f>'2018'!G12</f>
        <v>0</v>
      </c>
      <c r="FA26" s="99">
        <f>'2018'!H12</f>
        <v>0</v>
      </c>
      <c r="FB26" s="99">
        <f>'2018'!I12</f>
        <v>0</v>
      </c>
      <c r="FC26" s="99">
        <f>'2018'!J12</f>
        <v>0</v>
      </c>
      <c r="FD26" s="99">
        <f>'2018'!K12</f>
        <v>0</v>
      </c>
      <c r="FE26" s="99">
        <f>'2018'!L12</f>
        <v>0</v>
      </c>
      <c r="FF26" s="99">
        <f>'2018'!M12</f>
        <v>0</v>
      </c>
      <c r="FG26" s="99">
        <f>'2018'!N12</f>
        <v>0</v>
      </c>
      <c r="FH26" s="99">
        <f>'2018'!O12</f>
        <v>0</v>
      </c>
      <c r="FI26" s="99">
        <f>'2018'!P12</f>
        <v>0</v>
      </c>
      <c r="FJ26" s="99">
        <f>'2018'!Q12</f>
        <v>0</v>
      </c>
      <c r="FK26" s="99">
        <f>'2019'!F12</f>
        <v>0</v>
      </c>
      <c r="FL26" s="99">
        <f>'2019'!G12</f>
        <v>0</v>
      </c>
      <c r="FM26" s="99">
        <f>'2019'!H12</f>
        <v>0</v>
      </c>
      <c r="FN26" s="99">
        <f>'2019'!I12</f>
        <v>0</v>
      </c>
      <c r="FO26" s="99">
        <f>'2019'!J12</f>
        <v>0</v>
      </c>
      <c r="FP26" s="99">
        <f>'2019'!K12</f>
        <v>0</v>
      </c>
      <c r="FQ26" s="99">
        <f>'2019'!L12</f>
        <v>0</v>
      </c>
      <c r="FR26" s="99">
        <f>'2019'!M12</f>
        <v>0</v>
      </c>
      <c r="FS26" s="99">
        <f>'2019'!N12</f>
        <v>0</v>
      </c>
    </row>
    <row r="27" spans="1:175" ht="13.5" thickBot="1" x14ac:dyDescent="0.25">
      <c r="A27" s="98" t="s">
        <v>79</v>
      </c>
      <c r="B27" s="21">
        <f>COUNTIF(F27:IT27,"&gt;0")</f>
        <v>0</v>
      </c>
      <c r="C27" s="2">
        <f>COUNTIF(F27:IT27,"&lt;0")</f>
        <v>0</v>
      </c>
      <c r="D27" s="2">
        <f>COUNTIF(F27:IT27,"0")</f>
        <v>6</v>
      </c>
      <c r="E27" s="61">
        <f>SUM(B27:D27)</f>
        <v>6</v>
      </c>
      <c r="F27" s="121"/>
      <c r="G27" s="121"/>
      <c r="H27" s="121"/>
      <c r="I27" s="121"/>
      <c r="J27" s="121"/>
      <c r="K27" s="121"/>
      <c r="L27" s="121"/>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c r="AL27" s="121"/>
      <c r="AM27" s="121"/>
      <c r="AN27" s="121"/>
      <c r="AO27" s="121"/>
      <c r="AP27" s="121"/>
      <c r="AQ27" s="151"/>
      <c r="AR27" s="121"/>
      <c r="AS27" s="121"/>
      <c r="AT27" s="121"/>
      <c r="AU27" s="121"/>
      <c r="AV27" s="121"/>
      <c r="AW27" s="121"/>
      <c r="AX27" s="121"/>
      <c r="AY27" s="121"/>
      <c r="AZ27" s="121"/>
      <c r="BA27" s="121"/>
      <c r="BB27" s="121"/>
      <c r="BC27" s="121"/>
      <c r="BD27" s="121"/>
      <c r="BE27" s="121"/>
      <c r="BF27" s="121"/>
      <c r="BG27" s="121"/>
      <c r="BH27" s="121"/>
      <c r="BI27" s="121"/>
      <c r="BJ27" s="121"/>
      <c r="BK27" s="121"/>
      <c r="BL27" s="121"/>
      <c r="BM27" s="121"/>
      <c r="BN27" s="121"/>
      <c r="BO27" s="121"/>
      <c r="BP27" s="121"/>
      <c r="BQ27" s="121"/>
      <c r="BR27" s="122"/>
      <c r="BS27" s="121"/>
      <c r="BT27" s="121"/>
      <c r="BU27" s="121"/>
      <c r="BV27" s="121"/>
      <c r="BW27" s="121"/>
      <c r="BX27" s="121"/>
      <c r="BY27" s="121"/>
      <c r="BZ27" s="121"/>
      <c r="CA27" s="121"/>
      <c r="CB27" s="121"/>
      <c r="CC27" s="121"/>
      <c r="CD27" s="121"/>
      <c r="CE27" s="121"/>
      <c r="CF27" s="123"/>
      <c r="CG27" s="123"/>
      <c r="CH27" s="123"/>
      <c r="CI27" s="123"/>
      <c r="CJ27" s="123"/>
      <c r="CK27" s="123"/>
      <c r="CL27" s="123"/>
      <c r="CM27" s="123"/>
      <c r="CN27" s="123"/>
      <c r="CO27" s="123"/>
      <c r="CP27" s="123"/>
      <c r="CQ27" s="123"/>
      <c r="CR27" s="123"/>
      <c r="CS27" s="35"/>
      <c r="CT27" s="35"/>
      <c r="CU27" s="35"/>
      <c r="CV27" s="35"/>
      <c r="CW27" s="35"/>
      <c r="CX27" s="35"/>
      <c r="CY27" s="35"/>
      <c r="CZ27" s="35"/>
      <c r="DA27" s="35"/>
      <c r="DB27" s="35"/>
      <c r="DC27" s="35"/>
      <c r="DD27" s="35"/>
      <c r="DE27" s="35"/>
      <c r="DF27" s="35"/>
      <c r="DG27" s="35"/>
      <c r="DH27" s="35"/>
      <c r="DI27" s="35"/>
      <c r="DJ27" s="35"/>
      <c r="DK27" s="35"/>
      <c r="DL27" s="35"/>
      <c r="DM27" s="35"/>
      <c r="DN27" s="35"/>
      <c r="DO27" s="35"/>
      <c r="DP27" s="35"/>
      <c r="DQ27" s="35"/>
      <c r="DR27" s="35"/>
      <c r="DS27" s="35"/>
      <c r="DT27" s="35"/>
      <c r="DU27" s="35"/>
      <c r="DV27" s="35"/>
      <c r="DW27" s="35"/>
      <c r="DX27" s="35"/>
      <c r="DY27" s="35"/>
      <c r="DZ27" s="35"/>
      <c r="EA27" s="35"/>
      <c r="EB27" s="35"/>
      <c r="EC27" s="35"/>
      <c r="ED27" s="35"/>
      <c r="EE27" s="35"/>
      <c r="EF27" s="35"/>
      <c r="EG27" s="35"/>
      <c r="EH27" s="35"/>
      <c r="EI27" s="35"/>
      <c r="EJ27" s="35"/>
      <c r="EK27" s="35"/>
      <c r="EL27" s="35"/>
      <c r="EM27" s="35"/>
      <c r="EN27" s="35"/>
      <c r="EO27" s="35"/>
      <c r="EP27" s="35"/>
      <c r="EQ27" s="35"/>
      <c r="ER27" s="35"/>
      <c r="ES27" s="35"/>
      <c r="ET27" s="35"/>
      <c r="EU27" s="35"/>
      <c r="EV27" s="35"/>
      <c r="EW27" s="35"/>
      <c r="EX27" s="35"/>
      <c r="EY27" s="35"/>
      <c r="EZ27" s="35"/>
      <c r="FA27" s="35"/>
      <c r="FB27" s="35"/>
      <c r="FC27" s="35"/>
      <c r="FD27" s="35"/>
      <c r="FE27" s="35"/>
      <c r="FF27" s="35"/>
      <c r="FG27" s="35"/>
      <c r="FH27" s="35"/>
      <c r="FI27" s="35"/>
      <c r="FJ27" s="35"/>
      <c r="FK27" s="35"/>
      <c r="FL27" s="35"/>
      <c r="FM27" s="35"/>
      <c r="FN27" s="99">
        <f>'2019'!I13</f>
        <v>0</v>
      </c>
      <c r="FO27" s="99">
        <f>'2019'!J13</f>
        <v>0</v>
      </c>
      <c r="FP27" s="99">
        <f>'2019'!K13</f>
        <v>0</v>
      </c>
      <c r="FQ27" s="99">
        <f>'2019'!L13</f>
        <v>0</v>
      </c>
      <c r="FR27" s="99">
        <f>'2019'!M13</f>
        <v>0</v>
      </c>
      <c r="FS27" s="99">
        <f>'2019'!N13</f>
        <v>0</v>
      </c>
    </row>
    <row r="28" spans="1:175" ht="13.5" thickBot="1" x14ac:dyDescent="0.25">
      <c r="A28" s="98" t="s">
        <v>68</v>
      </c>
      <c r="B28" s="21">
        <f>COUNTIF(F28:IT28,"&gt;0")</f>
        <v>0</v>
      </c>
      <c r="C28" s="2">
        <f>COUNTIF(F28:IT28,"&lt;0")</f>
        <v>18</v>
      </c>
      <c r="D28" s="2">
        <f>COUNTIF(F28:IT28,"0")</f>
        <v>56</v>
      </c>
      <c r="E28" s="61">
        <f>SUM(B28:D28)</f>
        <v>74</v>
      </c>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151"/>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c r="BS28" s="123"/>
      <c r="BT28" s="123"/>
      <c r="BU28" s="123"/>
      <c r="BV28" s="123"/>
      <c r="BW28" s="123"/>
      <c r="BX28" s="123"/>
      <c r="BY28" s="123"/>
      <c r="BZ28" s="123"/>
      <c r="CA28" s="123"/>
      <c r="CB28" s="123"/>
      <c r="CC28" s="123"/>
      <c r="CD28" s="123"/>
      <c r="CE28" s="123"/>
      <c r="CF28" s="123"/>
      <c r="CG28" s="123"/>
      <c r="CH28" s="123"/>
      <c r="CI28" s="123"/>
      <c r="CJ28" s="123"/>
      <c r="CK28" s="123"/>
      <c r="CL28" s="123"/>
      <c r="CM28" s="123"/>
      <c r="CN28" s="123"/>
      <c r="CO28" s="123"/>
      <c r="CP28" s="123"/>
      <c r="CQ28" s="123"/>
      <c r="CR28" s="123"/>
      <c r="CS28" s="99">
        <f>'2013'!H16</f>
        <v>-2.5000000000000001E-3</v>
      </c>
      <c r="CT28" s="99">
        <f>'2013'!I16</f>
        <v>-2.5000000000000001E-3</v>
      </c>
      <c r="CU28" s="99">
        <f>'2013'!J16</f>
        <v>-2.5000000000000001E-3</v>
      </c>
      <c r="CV28" s="99">
        <f>'2013'!K16</f>
        <v>-2.5000000000000001E-3</v>
      </c>
      <c r="CW28" s="99">
        <f>'2013'!L16</f>
        <v>-2.5000000000000001E-3</v>
      </c>
      <c r="CX28" s="99">
        <f>'2013'!M16</f>
        <v>-1E-3</v>
      </c>
      <c r="CY28" s="99">
        <f>'2013'!N16</f>
        <v>-1E-3</v>
      </c>
      <c r="CZ28" s="99">
        <f>'2013'!O16</f>
        <v>-1E-3</v>
      </c>
      <c r="DA28" s="99">
        <f>'2013'!P16</f>
        <v>-1E-3</v>
      </c>
      <c r="DB28" s="129">
        <f>'2013'!Q16</f>
        <v>-1E-3</v>
      </c>
      <c r="DC28" s="37"/>
      <c r="DD28" s="99">
        <f>+'2014'!G13</f>
        <v>0</v>
      </c>
      <c r="DE28" s="99">
        <f>+'2014'!H13</f>
        <v>0</v>
      </c>
      <c r="DF28" s="99">
        <f>+'2014'!I13</f>
        <v>0</v>
      </c>
      <c r="DG28" s="99">
        <f>+'2014'!J13</f>
        <v>0</v>
      </c>
      <c r="DH28" s="37"/>
      <c r="DI28" s="99">
        <f>+'2014'!L13</f>
        <v>-2E-3</v>
      </c>
      <c r="DJ28" s="99">
        <f>+'2014'!M13</f>
        <v>0</v>
      </c>
      <c r="DK28" s="99">
        <f>+'2014'!N13</f>
        <v>0</v>
      </c>
      <c r="DL28" s="99">
        <f>+'2014'!O13</f>
        <v>0</v>
      </c>
      <c r="DM28" s="99">
        <f>+'2014'!P13</f>
        <v>0</v>
      </c>
      <c r="DN28" s="99">
        <f>+'2014'!Q13</f>
        <v>0</v>
      </c>
      <c r="DO28" s="99">
        <f>'2015'!F15</f>
        <v>0</v>
      </c>
      <c r="DP28" s="99">
        <f>'2015'!G15</f>
        <v>0</v>
      </c>
      <c r="DQ28" s="99">
        <f>'2015'!H15</f>
        <v>-1.5E-3</v>
      </c>
      <c r="DR28" s="99">
        <f>'2015'!I15</f>
        <v>-1.5E-3</v>
      </c>
      <c r="DS28" s="99">
        <f>'2015'!J15</f>
        <v>-1.5E-3</v>
      </c>
      <c r="DT28" s="37"/>
      <c r="DU28" s="99">
        <f>'2015'!L15</f>
        <v>-1.5E-3</v>
      </c>
      <c r="DV28" s="99">
        <f>'2015'!M15</f>
        <v>0</v>
      </c>
      <c r="DW28" s="99">
        <f>'2015'!N15</f>
        <v>0</v>
      </c>
      <c r="DX28" s="99">
        <f>'2015'!O15</f>
        <v>0</v>
      </c>
      <c r="DY28" s="99">
        <f>'2015'!P15</f>
        <v>0</v>
      </c>
      <c r="DZ28" s="99">
        <f>'2015'!Q15</f>
        <v>0</v>
      </c>
      <c r="EA28" s="99">
        <f>'2015'!R15</f>
        <v>0</v>
      </c>
      <c r="EB28" s="99">
        <f>'2016'!G14</f>
        <v>0</v>
      </c>
      <c r="EC28" s="99">
        <f>'2016'!H14</f>
        <v>-1.5E-3</v>
      </c>
      <c r="ED28" s="99">
        <f>'2016'!I14</f>
        <v>-1.5E-3</v>
      </c>
      <c r="EE28" s="99">
        <f>'2016'!J14</f>
        <v>-1.5E-3</v>
      </c>
      <c r="EF28" s="99">
        <f>'2016'!K14</f>
        <v>0</v>
      </c>
      <c r="EG28" s="99">
        <f>'2016'!L14</f>
        <v>0</v>
      </c>
      <c r="EH28" s="99">
        <f>'2016'!M14</f>
        <v>0</v>
      </c>
      <c r="EI28" s="99">
        <f>'2016'!N14</f>
        <v>0</v>
      </c>
      <c r="EJ28" s="99">
        <f>'2016'!O14</f>
        <v>0</v>
      </c>
      <c r="EK28" s="99">
        <f>'2016'!P14</f>
        <v>0</v>
      </c>
      <c r="EL28" s="99">
        <f>'2016'!Q14</f>
        <v>0</v>
      </c>
      <c r="EM28" s="99">
        <f>'2016'!R14</f>
        <v>0</v>
      </c>
      <c r="EN28" s="99">
        <f>'2016'!S14</f>
        <v>0</v>
      </c>
      <c r="EO28" s="99">
        <f>'2017'!H14</f>
        <v>0</v>
      </c>
      <c r="EP28" s="99">
        <f>'2017'!I14</f>
        <v>0</v>
      </c>
      <c r="EQ28" s="99">
        <f>'2017'!J14</f>
        <v>0</v>
      </c>
      <c r="ER28" s="65"/>
      <c r="ES28" s="99">
        <f>'2017'!L14</f>
        <v>0</v>
      </c>
      <c r="ET28" s="99">
        <f>'2017'!M14</f>
        <v>0</v>
      </c>
      <c r="EU28" s="99">
        <f>'2017'!N14</f>
        <v>0</v>
      </c>
      <c r="EV28" s="99">
        <f>'2017'!O14</f>
        <v>0</v>
      </c>
      <c r="EW28" s="99">
        <f>'2017'!P14</f>
        <v>0</v>
      </c>
      <c r="EX28" s="99">
        <f>'2017'!Q14</f>
        <v>0</v>
      </c>
      <c r="EY28" s="99">
        <f>'2018'!F13</f>
        <v>0</v>
      </c>
      <c r="EZ28" s="99">
        <f>'2018'!G13</f>
        <v>0</v>
      </c>
      <c r="FA28" s="99">
        <f>'2018'!H13</f>
        <v>0</v>
      </c>
      <c r="FB28" s="99">
        <f>'2018'!I13</f>
        <v>0</v>
      </c>
      <c r="FC28" s="99">
        <f>'2018'!J13</f>
        <v>0</v>
      </c>
      <c r="FD28" s="99">
        <f>'2018'!K13</f>
        <v>0</v>
      </c>
      <c r="FE28" s="99">
        <f>'2018'!L13</f>
        <v>0</v>
      </c>
      <c r="FF28" s="99">
        <f>'2018'!M13</f>
        <v>0</v>
      </c>
      <c r="FG28" s="99">
        <f>'2018'!N13</f>
        <v>0</v>
      </c>
      <c r="FH28" s="99">
        <f>'2018'!O13</f>
        <v>0</v>
      </c>
      <c r="FI28" s="99">
        <f>'2018'!P13</f>
        <v>0</v>
      </c>
      <c r="FJ28" s="99">
        <f>'2018'!Q13</f>
        <v>0</v>
      </c>
      <c r="FK28" s="99">
        <f>'2019'!F14</f>
        <v>0</v>
      </c>
      <c r="FL28" s="99">
        <f>'2019'!G14</f>
        <v>0</v>
      </c>
      <c r="FM28" s="65"/>
      <c r="FN28" s="99">
        <f>'2019'!I14</f>
        <v>0</v>
      </c>
      <c r="FO28" s="99">
        <f>'2019'!J14</f>
        <v>0</v>
      </c>
      <c r="FP28" s="99">
        <f>'2019'!K14</f>
        <v>0</v>
      </c>
      <c r="FQ28" s="99">
        <f>'2019'!L14</f>
        <v>0</v>
      </c>
      <c r="FR28" s="99">
        <f>'2019'!M14</f>
        <v>0</v>
      </c>
      <c r="FS28" s="99">
        <f>'2019'!N14</f>
        <v>0</v>
      </c>
    </row>
    <row r="29" spans="1:175" ht="13.5" thickBot="1" x14ac:dyDescent="0.25">
      <c r="A29" s="2" t="s">
        <v>20</v>
      </c>
      <c r="B29" s="21">
        <f>COUNTIF(F29:IT29,"&gt;0")</f>
        <v>12</v>
      </c>
      <c r="C29" s="2">
        <f>COUNTIF(F29:IT29,"&lt;0")</f>
        <v>15</v>
      </c>
      <c r="D29" s="2">
        <f>COUNTIF(F29:IT29,"0")</f>
        <v>44</v>
      </c>
      <c r="E29" s="61">
        <f>SUM(B29:D29)</f>
        <v>71</v>
      </c>
      <c r="F29" s="35"/>
      <c r="G29" s="35"/>
      <c r="H29" s="35"/>
      <c r="I29" s="35"/>
      <c r="J29" s="35"/>
      <c r="K29" s="35"/>
      <c r="L29" s="35"/>
      <c r="M29" s="35"/>
      <c r="N29" s="35"/>
      <c r="O29" s="35"/>
      <c r="P29" s="35"/>
      <c r="Q29" s="35"/>
      <c r="R29" s="35"/>
      <c r="S29" s="35"/>
      <c r="T29" s="35"/>
      <c r="U29" s="35"/>
      <c r="V29" s="35"/>
      <c r="W29" s="62">
        <f>'2007'!H20</f>
        <v>0</v>
      </c>
      <c r="X29" s="62">
        <f>'2007'!I20</f>
        <v>0</v>
      </c>
      <c r="Y29" s="62">
        <f>'2007'!J20</f>
        <v>0</v>
      </c>
      <c r="Z29" s="62">
        <f>'2007'!K20</f>
        <v>-2.5000000000000001E-3</v>
      </c>
      <c r="AA29" s="62">
        <f>'2007'!L20</f>
        <v>0</v>
      </c>
      <c r="AB29" s="62">
        <f>'2007'!M20</f>
        <v>0</v>
      </c>
      <c r="AC29" s="62">
        <f>'2007'!N20</f>
        <v>-2.5000000000000001E-3</v>
      </c>
      <c r="AD29" s="62">
        <f>'2007'!O20</f>
        <v>0</v>
      </c>
      <c r="AE29" s="62">
        <f>'2007'!P20</f>
        <v>0</v>
      </c>
      <c r="AF29" s="62">
        <f>'2007'!Q20</f>
        <v>0</v>
      </c>
      <c r="AG29" s="62">
        <f>'2008'!F17</f>
        <v>0</v>
      </c>
      <c r="AH29" s="62">
        <f>'2008'!G17</f>
        <v>0</v>
      </c>
      <c r="AI29" s="62">
        <f>'2008'!H17</f>
        <v>5.0000000000000001E-3</v>
      </c>
      <c r="AJ29" s="62">
        <f>'2008'!I17</f>
        <v>2.5000000000000001E-3</v>
      </c>
      <c r="AK29" s="62">
        <f>'2008'!J17</f>
        <v>2.5000000000000001E-3</v>
      </c>
      <c r="AL29" s="62">
        <f>'2008'!K17</f>
        <v>2.5000000000000001E-3</v>
      </c>
      <c r="AM29" s="37"/>
      <c r="AN29" s="62">
        <f>'2008'!M17</f>
        <v>0</v>
      </c>
      <c r="AO29" s="62">
        <f>'2008'!N17</f>
        <v>0</v>
      </c>
      <c r="AP29" s="62">
        <f>'2008'!O17</f>
        <v>0</v>
      </c>
      <c r="AQ29" s="152"/>
      <c r="AR29" s="62">
        <f>'2008'!Q17</f>
        <v>-5.0000000000000001E-3</v>
      </c>
      <c r="AS29" s="62">
        <f>'2008'!R17</f>
        <v>-5.0000000000000001E-3</v>
      </c>
      <c r="AT29" s="62">
        <f>'2008'!S17</f>
        <v>-5.0000000000000001E-3</v>
      </c>
      <c r="AU29" s="37"/>
      <c r="AV29" s="62">
        <f>'2009'!G16</f>
        <v>0</v>
      </c>
      <c r="AW29" s="62">
        <f>'2009'!H16</f>
        <v>0.01</v>
      </c>
      <c r="AX29" s="62">
        <f>'2009'!I16</f>
        <v>0</v>
      </c>
      <c r="AY29" s="62">
        <f>'2009'!J16</f>
        <v>0</v>
      </c>
      <c r="AZ29" s="62">
        <f>'2009'!K16</f>
        <v>0</v>
      </c>
      <c r="BA29" s="62">
        <f>'2009'!L16</f>
        <v>-5.0000000000000001E-3</v>
      </c>
      <c r="BB29" s="62">
        <f>'2009'!M16</f>
        <v>-5.0000000000000001E-3</v>
      </c>
      <c r="BC29" s="62">
        <f>'2009'!N16</f>
        <v>-5.0000000000000001E-3</v>
      </c>
      <c r="BD29" s="62">
        <f>'2009'!O16</f>
        <v>-5.0000000000000001E-3</v>
      </c>
      <c r="BE29" s="62">
        <f>'2009'!P16</f>
        <v>-5.0000000000000001E-3</v>
      </c>
      <c r="BF29" s="62">
        <f>'2009'!Q16</f>
        <v>-2.5000000000000001E-3</v>
      </c>
      <c r="BG29" s="62">
        <f>'2010'!F14</f>
        <v>-2.5000000000000001E-3</v>
      </c>
      <c r="BH29" s="62">
        <f>'2010'!G14</f>
        <v>-2.5000000000000001E-3</v>
      </c>
      <c r="BI29" s="62">
        <f>'2010'!H14</f>
        <v>-2.5000000000000001E-3</v>
      </c>
      <c r="BJ29" s="62">
        <f>'2010'!I14</f>
        <v>-2.5000000000000001E-3</v>
      </c>
      <c r="BK29" s="62">
        <f>'2010'!J14</f>
        <v>0</v>
      </c>
      <c r="BL29" s="62">
        <f>'2010'!K14</f>
        <v>0</v>
      </c>
      <c r="BM29" s="62">
        <f>'2010'!L14</f>
        <v>0</v>
      </c>
      <c r="BN29" s="62">
        <f>'2010'!M14</f>
        <v>2.5000000000000001E-3</v>
      </c>
      <c r="BO29" s="62">
        <f>'2010'!N14</f>
        <v>0</v>
      </c>
      <c r="BP29" s="62">
        <f>'2010'!O14</f>
        <v>0</v>
      </c>
      <c r="BQ29" s="62">
        <f>'2010'!P14</f>
        <v>2.5000000000000001E-3</v>
      </c>
      <c r="BR29" s="102">
        <f>'2010'!Q14</f>
        <v>2.5000000000000001E-3</v>
      </c>
      <c r="BS29" s="99">
        <f>'2011'!F16</f>
        <v>2.5000000000000001E-3</v>
      </c>
      <c r="BT29" s="99">
        <f>'2011'!G16</f>
        <v>0</v>
      </c>
      <c r="BU29" s="99">
        <f>'2011'!H16</f>
        <v>0</v>
      </c>
      <c r="BV29" s="99">
        <f>'2011'!I16</f>
        <v>0</v>
      </c>
      <c r="BW29" s="99">
        <f>'2011'!J16</f>
        <v>0</v>
      </c>
      <c r="BX29" s="99">
        <f>'2011'!K16</f>
        <v>0</v>
      </c>
      <c r="BY29" s="99">
        <f>'2011'!L16</f>
        <v>0</v>
      </c>
      <c r="BZ29" s="99">
        <f>'2011'!M16</f>
        <v>0</v>
      </c>
      <c r="CA29" s="99">
        <f>'2011'!N16</f>
        <v>0</v>
      </c>
      <c r="CB29" s="99">
        <f>'2011'!O16</f>
        <v>0</v>
      </c>
      <c r="CC29" s="99">
        <f>'2011'!P16</f>
        <v>5.0000000000000001E-3</v>
      </c>
      <c r="CD29" s="99">
        <f>'2011'!Q16</f>
        <v>5.0000000000000001E-3</v>
      </c>
      <c r="CE29" s="99">
        <f>'2012'!F12</f>
        <v>5.0000000000000001E-3</v>
      </c>
      <c r="CF29" s="99">
        <f>'2012'!G12</f>
        <v>0</v>
      </c>
      <c r="CG29" s="99">
        <f>'2012'!H12</f>
        <v>0</v>
      </c>
      <c r="CH29" s="99">
        <f>'2012'!I12</f>
        <v>0</v>
      </c>
      <c r="CI29" s="99">
        <f>'2012'!J12</f>
        <v>0</v>
      </c>
      <c r="CJ29" s="99">
        <f>'2012'!K12</f>
        <v>0</v>
      </c>
      <c r="CK29" s="99">
        <f>'2012'!L12</f>
        <v>0</v>
      </c>
      <c r="CL29" s="99">
        <f>'2012'!M12</f>
        <v>0</v>
      </c>
      <c r="CM29" s="99">
        <f>'2012'!N12</f>
        <v>0</v>
      </c>
      <c r="CN29" s="99">
        <f>'2012'!O12</f>
        <v>0</v>
      </c>
      <c r="CO29" s="99">
        <f>'2012'!P12</f>
        <v>0</v>
      </c>
      <c r="CP29" s="99">
        <f>'2012'!Q12</f>
        <v>0</v>
      </c>
      <c r="CQ29" s="99">
        <f>'2013'!F15</f>
        <v>0</v>
      </c>
      <c r="CR29" s="99">
        <f>'2013'!G15</f>
        <v>0</v>
      </c>
      <c r="CS29" s="104"/>
      <c r="CT29" s="63"/>
      <c r="CU29" s="63"/>
      <c r="CV29" s="63"/>
      <c r="CW29" s="63"/>
      <c r="CX29" s="63"/>
      <c r="CY29" s="63"/>
      <c r="CZ29" s="63"/>
      <c r="DA29" s="63"/>
      <c r="DB29" s="63"/>
      <c r="DC29" s="35"/>
      <c r="DD29" s="35"/>
      <c r="DE29" s="35"/>
      <c r="DF29" s="35"/>
      <c r="DG29" s="35"/>
      <c r="DH29" s="35"/>
      <c r="DI29" s="35"/>
      <c r="DJ29" s="35"/>
      <c r="DK29" s="35"/>
      <c r="DL29" s="35"/>
      <c r="DM29" s="35"/>
      <c r="DN29" s="35"/>
      <c r="DO29" s="35"/>
      <c r="DP29" s="35"/>
      <c r="DQ29" s="35"/>
      <c r="DR29" s="35"/>
      <c r="DS29" s="35"/>
      <c r="DT29" s="35"/>
      <c r="DU29" s="35"/>
      <c r="DV29" s="35"/>
      <c r="DW29" s="35"/>
      <c r="DX29" s="35"/>
      <c r="DY29" s="35"/>
      <c r="DZ29" s="35"/>
      <c r="EA29" s="35"/>
      <c r="EB29" s="35"/>
      <c r="EC29" s="35"/>
      <c r="ED29" s="35"/>
      <c r="EE29" s="35"/>
      <c r="EF29" s="35"/>
      <c r="EG29" s="35"/>
      <c r="EH29" s="35"/>
      <c r="EI29" s="35"/>
      <c r="EJ29" s="35"/>
      <c r="EK29" s="35"/>
      <c r="EL29" s="35"/>
      <c r="EM29" s="35"/>
      <c r="EN29" s="35"/>
      <c r="EO29" s="35"/>
      <c r="EP29" s="35"/>
      <c r="EQ29" s="35"/>
      <c r="ER29" s="35"/>
      <c r="ES29" s="35"/>
      <c r="ET29" s="35"/>
      <c r="EU29" s="35"/>
      <c r="EV29" s="35"/>
      <c r="EW29" s="35"/>
      <c r="EX29" s="35"/>
      <c r="EY29" s="35"/>
      <c r="EZ29" s="35"/>
      <c r="FA29" s="35"/>
      <c r="FB29" s="35"/>
      <c r="FC29" s="35"/>
      <c r="FD29" s="35"/>
      <c r="FE29" s="35"/>
      <c r="FF29" s="35"/>
      <c r="FG29" s="35"/>
      <c r="FH29" s="35"/>
      <c r="FI29" s="35"/>
      <c r="FJ29" s="35"/>
      <c r="FK29" s="35"/>
      <c r="FL29" s="35"/>
      <c r="FM29" s="35"/>
      <c r="FN29" s="35"/>
      <c r="FO29" s="35"/>
      <c r="FP29" s="35"/>
      <c r="FQ29" s="35"/>
      <c r="FR29" s="35"/>
      <c r="FS29" s="35"/>
    </row>
    <row r="30" spans="1:175" ht="13.5" thickBot="1" x14ac:dyDescent="0.25">
      <c r="A30" s="116" t="s">
        <v>8</v>
      </c>
      <c r="B30" s="117">
        <f>COUNTIF(F30:IT30,"&gt;0")</f>
        <v>6</v>
      </c>
      <c r="C30" s="116">
        <f>COUNTIF(F30:IT30,"&lt;0")</f>
        <v>0</v>
      </c>
      <c r="D30" s="116">
        <f>COUNTIF(F30:IT30,"0")</f>
        <v>9</v>
      </c>
      <c r="E30" s="118">
        <f>SUM(B30:D30)</f>
        <v>15</v>
      </c>
      <c r="F30" s="119">
        <f>'2005.10-2005.12'!F18</f>
        <v>0</v>
      </c>
      <c r="G30" s="119">
        <f>'2005.10-2005.12'!G18</f>
        <v>0</v>
      </c>
      <c r="H30" s="119">
        <f>'2005.10-2005.12'!H18</f>
        <v>0</v>
      </c>
      <c r="I30" s="119">
        <f>'2006'!F18</f>
        <v>0</v>
      </c>
      <c r="J30" s="119">
        <f>'2006'!G18</f>
        <v>0</v>
      </c>
      <c r="K30" s="119">
        <f>'2006'!H18</f>
        <v>0</v>
      </c>
      <c r="L30" s="119">
        <f>'2006'!I18</f>
        <v>0</v>
      </c>
      <c r="M30" s="119">
        <f>'2006'!J18</f>
        <v>0</v>
      </c>
      <c r="N30" s="119">
        <f>'2006'!K18</f>
        <v>2.5000000000000001E-3</v>
      </c>
      <c r="O30" s="119">
        <f>'2006'!L18</f>
        <v>5.0000000000000001E-3</v>
      </c>
      <c r="P30" s="119">
        <f>'2006'!M18</f>
        <v>5.0000000000000001E-3</v>
      </c>
      <c r="Q30" s="119">
        <f>'2006'!N18</f>
        <v>5.0000000000000001E-3</v>
      </c>
      <c r="R30" s="119">
        <f>'2006'!O18</f>
        <v>2.5000000000000001E-3</v>
      </c>
      <c r="S30" s="120"/>
      <c r="T30" s="119">
        <f>'2006'!Q18</f>
        <v>0</v>
      </c>
      <c r="U30" s="119">
        <f>'2007'!F21</f>
        <v>2.5000000000000001E-3</v>
      </c>
      <c r="V30" s="121"/>
      <c r="W30" s="121"/>
      <c r="X30" s="121"/>
      <c r="Y30" s="121"/>
      <c r="Z30" s="121"/>
      <c r="AA30" s="121"/>
      <c r="AB30" s="121"/>
      <c r="AC30" s="121"/>
      <c r="AD30" s="121"/>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121"/>
      <c r="BC30" s="121"/>
      <c r="BD30" s="121"/>
      <c r="BE30" s="121"/>
      <c r="BF30" s="121"/>
      <c r="BG30" s="121"/>
      <c r="BH30" s="121"/>
      <c r="BI30" s="121"/>
      <c r="BJ30" s="121"/>
      <c r="BK30" s="121"/>
      <c r="BL30" s="121"/>
      <c r="BM30" s="121"/>
      <c r="BN30" s="121"/>
      <c r="BO30" s="121"/>
      <c r="BP30" s="121"/>
      <c r="BQ30" s="121"/>
      <c r="BR30" s="122"/>
      <c r="BS30" s="121"/>
      <c r="BT30" s="121"/>
      <c r="BU30" s="121"/>
      <c r="BV30" s="121"/>
      <c r="BW30" s="121"/>
      <c r="BX30" s="121"/>
      <c r="BY30" s="121"/>
      <c r="BZ30" s="121"/>
      <c r="CA30" s="121"/>
      <c r="CB30" s="121"/>
      <c r="CC30" s="121"/>
      <c r="CD30" s="121"/>
      <c r="CE30" s="121"/>
      <c r="CF30" s="123"/>
      <c r="CG30" s="123"/>
      <c r="CH30" s="123"/>
      <c r="CI30" s="123"/>
      <c r="CJ30" s="123"/>
      <c r="CK30" s="123"/>
      <c r="CL30" s="123"/>
      <c r="CM30" s="123"/>
      <c r="CN30" s="123"/>
      <c r="CO30" s="123"/>
      <c r="CP30" s="123"/>
      <c r="CQ30" s="123"/>
      <c r="CR30" s="123"/>
      <c r="CS30" s="123"/>
      <c r="CT30" s="124"/>
      <c r="CU30" s="124"/>
      <c r="CV30" s="124"/>
      <c r="CW30" s="124"/>
      <c r="CX30" s="124"/>
      <c r="CY30" s="124"/>
      <c r="CZ30" s="124"/>
      <c r="DA30" s="124"/>
      <c r="DB30" s="124"/>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row>
    <row r="31" spans="1:175" ht="13.5" thickBot="1" x14ac:dyDescent="0.25">
      <c r="A31" s="98" t="s">
        <v>70</v>
      </c>
      <c r="B31" s="21">
        <f>COUNTIF(F31:IT31,"&gt;0")</f>
        <v>0</v>
      </c>
      <c r="C31" s="2">
        <f>COUNTIF(F31:IT31,"&lt;0")</f>
        <v>18</v>
      </c>
      <c r="D31" s="2">
        <f>COUNTIF(F31:IT31,"0")</f>
        <v>50</v>
      </c>
      <c r="E31" s="61">
        <f>SUM(B31:D31)</f>
        <v>68</v>
      </c>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c r="BO31" s="63"/>
      <c r="BP31" s="63"/>
      <c r="BQ31" s="63"/>
      <c r="BR31" s="63"/>
      <c r="BS31" s="63"/>
      <c r="BT31" s="63"/>
      <c r="BU31" s="63"/>
      <c r="BV31" s="63"/>
      <c r="BW31" s="63"/>
      <c r="BX31" s="63"/>
      <c r="BY31" s="63"/>
      <c r="BZ31" s="63"/>
      <c r="CA31" s="63"/>
      <c r="CB31" s="63"/>
      <c r="CC31" s="63"/>
      <c r="CD31" s="63"/>
      <c r="CE31" s="63"/>
      <c r="CF31" s="63"/>
      <c r="CG31" s="63"/>
      <c r="CH31" s="63"/>
      <c r="CI31" s="63"/>
      <c r="CJ31" s="63"/>
      <c r="CK31" s="63"/>
      <c r="CL31" s="63"/>
      <c r="CM31" s="63"/>
      <c r="CN31" s="63"/>
      <c r="CO31" s="63"/>
      <c r="CP31" s="63"/>
      <c r="CQ31" s="63"/>
      <c r="CR31" s="63"/>
      <c r="CS31" s="63"/>
      <c r="CT31" s="63"/>
      <c r="CU31" s="63"/>
      <c r="CV31" s="63"/>
      <c r="CW31" s="63"/>
      <c r="CX31" s="63"/>
      <c r="CY31" s="63"/>
      <c r="CZ31" s="99">
        <f>'2013'!O17</f>
        <v>-2E-3</v>
      </c>
      <c r="DA31" s="99">
        <f>'2013'!P17</f>
        <v>-2E-3</v>
      </c>
      <c r="DB31" s="129">
        <f>'2013'!Q17</f>
        <v>-2E-3</v>
      </c>
      <c r="DC31" s="99">
        <f>+'2014'!F14</f>
        <v>-1.5E-3</v>
      </c>
      <c r="DD31" s="99">
        <f>+'2014'!G14</f>
        <v>-1.5E-3</v>
      </c>
      <c r="DE31" s="99">
        <f>+'2014'!H14</f>
        <v>-1E-3</v>
      </c>
      <c r="DF31" s="99">
        <f>+'2014'!I14</f>
        <v>-1E-3</v>
      </c>
      <c r="DG31" s="99">
        <f>+'2014'!J14</f>
        <v>-1E-3</v>
      </c>
      <c r="DH31" s="99">
        <f>+'2014'!K14</f>
        <v>-1E-3</v>
      </c>
      <c r="DI31" s="99">
        <f>+'2014'!L14</f>
        <v>-2E-3</v>
      </c>
      <c r="DJ31" s="99">
        <f>+'2014'!M14</f>
        <v>0</v>
      </c>
      <c r="DK31" s="99">
        <f>+'2014'!N14</f>
        <v>0</v>
      </c>
      <c r="DL31" s="99">
        <f>+'2014'!O14</f>
        <v>0</v>
      </c>
      <c r="DM31" s="99">
        <f>+'2014'!P14</f>
        <v>0</v>
      </c>
      <c r="DN31" s="99">
        <f>+'2014'!Q14</f>
        <v>0</v>
      </c>
      <c r="DO31" s="99">
        <f>'2015'!F16</f>
        <v>0</v>
      </c>
      <c r="DP31" s="99">
        <f>'2015'!G16</f>
        <v>0</v>
      </c>
      <c r="DQ31" s="99">
        <f>'2015'!H16</f>
        <v>-1.5E-3</v>
      </c>
      <c r="DR31" s="99">
        <f>'2015'!I16</f>
        <v>-1.5E-3</v>
      </c>
      <c r="DS31" s="99">
        <f>'2015'!J16</f>
        <v>-1.5E-3</v>
      </c>
      <c r="DT31" s="99">
        <f>'2015'!K16</f>
        <v>-1.5E-3</v>
      </c>
      <c r="DU31" s="99">
        <f>'2015'!L16</f>
        <v>-1.5E-3</v>
      </c>
      <c r="DV31" s="99">
        <f>'2015'!M16</f>
        <v>0</v>
      </c>
      <c r="DW31" s="99">
        <f>'2015'!N16</f>
        <v>0</v>
      </c>
      <c r="DX31" s="99">
        <f>'2015'!O16</f>
        <v>0</v>
      </c>
      <c r="DY31" s="99">
        <f>'2015'!P16</f>
        <v>0</v>
      </c>
      <c r="DZ31" s="99">
        <f>'2015'!Q16</f>
        <v>0</v>
      </c>
      <c r="EA31" s="99">
        <f>'2015'!R16</f>
        <v>0</v>
      </c>
      <c r="EB31" s="99">
        <f>'2016'!G15</f>
        <v>0</v>
      </c>
      <c r="EC31" s="99">
        <f>'2016'!H15</f>
        <v>-1.5E-3</v>
      </c>
      <c r="ED31" s="99">
        <f>'2016'!I15</f>
        <v>-1.5E-3</v>
      </c>
      <c r="EE31" s="99">
        <f>'2016'!J15</f>
        <v>-1.5E-3</v>
      </c>
      <c r="EF31" s="99">
        <f>'2016'!K15</f>
        <v>0</v>
      </c>
      <c r="EG31" s="99">
        <f>'2016'!L15</f>
        <v>0</v>
      </c>
      <c r="EH31" s="65"/>
      <c r="EI31" s="99">
        <f>'2016'!N15</f>
        <v>0</v>
      </c>
      <c r="EJ31" s="99">
        <f>'2016'!O15</f>
        <v>0</v>
      </c>
      <c r="EK31" s="99">
        <f>'2016'!P15</f>
        <v>0</v>
      </c>
      <c r="EL31" s="99">
        <f>'2016'!Q15</f>
        <v>0</v>
      </c>
      <c r="EM31" s="99">
        <f>'2016'!R15</f>
        <v>0</v>
      </c>
      <c r="EN31" s="99">
        <f>'2016'!S15</f>
        <v>0</v>
      </c>
      <c r="EO31" s="99">
        <f>'2017'!H15</f>
        <v>0</v>
      </c>
      <c r="EP31" s="99">
        <f>'2017'!I15</f>
        <v>0</v>
      </c>
      <c r="EQ31" s="99">
        <f>'2017'!J15</f>
        <v>0</v>
      </c>
      <c r="ER31" s="99">
        <f>'2017'!K15</f>
        <v>0</v>
      </c>
      <c r="ES31" s="99">
        <f>'2017'!L15</f>
        <v>0</v>
      </c>
      <c r="ET31" s="99">
        <f>'2017'!M15</f>
        <v>0</v>
      </c>
      <c r="EU31" s="99">
        <f>'2017'!N15</f>
        <v>0</v>
      </c>
      <c r="EV31" s="99">
        <f>'2017'!O15</f>
        <v>0</v>
      </c>
      <c r="EW31" s="99">
        <f>'2017'!P15</f>
        <v>0</v>
      </c>
      <c r="EX31" s="99">
        <f>'2017'!Q15</f>
        <v>0</v>
      </c>
      <c r="EY31" s="99">
        <f>'2018'!F14</f>
        <v>0</v>
      </c>
      <c r="EZ31" s="99">
        <f>'2018'!G14</f>
        <v>0</v>
      </c>
      <c r="FA31" s="99">
        <f>'2018'!H14</f>
        <v>0</v>
      </c>
      <c r="FB31" s="99">
        <f>'2018'!I14</f>
        <v>0</v>
      </c>
      <c r="FC31" s="65"/>
      <c r="FD31" s="99">
        <f>'2018'!K14</f>
        <v>0</v>
      </c>
      <c r="FE31" s="65"/>
      <c r="FF31" s="65"/>
      <c r="FG31" s="99">
        <f>'2018'!N14</f>
        <v>0</v>
      </c>
      <c r="FH31" s="99">
        <f>'2018'!O14</f>
        <v>0</v>
      </c>
      <c r="FI31" s="99">
        <f>'2018'!P14</f>
        <v>0</v>
      </c>
      <c r="FJ31" s="99">
        <f>'2018'!Q14</f>
        <v>0</v>
      </c>
      <c r="FK31" s="99">
        <f>'2019'!F15</f>
        <v>0</v>
      </c>
      <c r="FL31" s="99">
        <f>'2019'!G15</f>
        <v>0</v>
      </c>
      <c r="FM31" s="99">
        <f>'2019'!H15</f>
        <v>0</v>
      </c>
      <c r="FN31" s="99">
        <f>'2019'!I15</f>
        <v>0</v>
      </c>
      <c r="FO31" s="99">
        <f>'2019'!J15</f>
        <v>0</v>
      </c>
      <c r="FP31" s="99">
        <f>'2019'!K15</f>
        <v>0</v>
      </c>
      <c r="FQ31" s="99">
        <f>'2019'!L15</f>
        <v>0</v>
      </c>
      <c r="FR31" s="99">
        <f>'2019'!M15</f>
        <v>0</v>
      </c>
      <c r="FS31" s="99">
        <f>'2019'!N15</f>
        <v>0</v>
      </c>
    </row>
  </sheetData>
  <mergeCells count="2">
    <mergeCell ref="AQ6:AQ13"/>
    <mergeCell ref="AQ18:AQ29"/>
  </mergeCells>
  <conditionalFormatting sqref="F18:V19 F29:V29 F6:F7 K9:K10 O8 P11:P12 R13 S30 W18 W19:AA19 AA24 AB18 AC11:AC12 AB13 AG19:AG20 AJ15 AL15 AL9:AL10 AM29 AS18 AT11:AT12 BA19 AU19 AU29 Z3 AO15:BQ15 W14:BQ14 BA9:BA10 BB11:BB12 BF11:BF12 BI13:BQ13 BI9:BT10 BR6:BR7 BR11:BR12 AR7:BQ7 BS7:BT7 G7:AP7 F10:J10 L10:AK10 AM10:AP10 F12:O12 Q12:AB12 AD12:AP12 AR12:AS12 AU12:BA12 BC12:BE12 BG12:BQ12 BS12:BT12 AR10:AZ10 BB10:BH10 AV25:CG27 BU6:CG6 V30:CR30 BR13:CR15 AA2:CR3 BU8:CR9 BU11:CR11 BZ5:CG5 AR22:CR22 F20:AF20 AH20:AP20 F28:AP28 CV18:DN19 AV21:DN21 CH5:CR6 BU24:CG24 CH24:CR27 CS26:EI26">
    <cfRule type="cellIs" dxfId="1631" priority="931" stopIfTrue="1" operator="equal">
      <formula>"n/a"</formula>
    </cfRule>
    <cfRule type="cellIs" dxfId="1630" priority="932" stopIfTrue="1" operator="equal">
      <formula>0</formula>
    </cfRule>
    <cfRule type="cellIs" dxfId="1629" priority="933" stopIfTrue="1" operator="lessThan">
      <formula>0</formula>
    </cfRule>
  </conditionalFormatting>
  <conditionalFormatting sqref="CS2:CS3">
    <cfRule type="cellIs" dxfId="1628" priority="928" stopIfTrue="1" operator="equal">
      <formula>"n/a"</formula>
    </cfRule>
    <cfRule type="cellIs" dxfId="1627" priority="929" stopIfTrue="1" operator="equal">
      <formula>0</formula>
    </cfRule>
    <cfRule type="cellIs" dxfId="1626" priority="930" stopIfTrue="1" operator="lessThan">
      <formula>0</formula>
    </cfRule>
  </conditionalFormatting>
  <conditionalFormatting sqref="CS6">
    <cfRule type="cellIs" dxfId="1625" priority="925" stopIfTrue="1" operator="equal">
      <formula>"n/a"</formula>
    </cfRule>
    <cfRule type="cellIs" dxfId="1624" priority="926" stopIfTrue="1" operator="equal">
      <formula>0</formula>
    </cfRule>
    <cfRule type="cellIs" dxfId="1623" priority="927" stopIfTrue="1" operator="lessThan">
      <formula>0</formula>
    </cfRule>
  </conditionalFormatting>
  <conditionalFormatting sqref="CS8">
    <cfRule type="cellIs" dxfId="1622" priority="922" stopIfTrue="1" operator="equal">
      <formula>"n/a"</formula>
    </cfRule>
    <cfRule type="cellIs" dxfId="1621" priority="923" stopIfTrue="1" operator="equal">
      <formula>0</formula>
    </cfRule>
    <cfRule type="cellIs" dxfId="1620" priority="924" stopIfTrue="1" operator="lessThan">
      <formula>0</formula>
    </cfRule>
  </conditionalFormatting>
  <conditionalFormatting sqref="CS9">
    <cfRule type="cellIs" dxfId="1619" priority="919" stopIfTrue="1" operator="equal">
      <formula>"n/a"</formula>
    </cfRule>
    <cfRule type="cellIs" dxfId="1618" priority="920" stopIfTrue="1" operator="equal">
      <formula>0</formula>
    </cfRule>
    <cfRule type="cellIs" dxfId="1617" priority="921" stopIfTrue="1" operator="lessThan">
      <formula>0</formula>
    </cfRule>
  </conditionalFormatting>
  <conditionalFormatting sqref="CS11">
    <cfRule type="cellIs" dxfId="1616" priority="916" stopIfTrue="1" operator="equal">
      <formula>"n/a"</formula>
    </cfRule>
    <cfRule type="cellIs" dxfId="1615" priority="917" stopIfTrue="1" operator="equal">
      <formula>0</formula>
    </cfRule>
    <cfRule type="cellIs" dxfId="1614" priority="918" stopIfTrue="1" operator="lessThan">
      <formula>0</formula>
    </cfRule>
  </conditionalFormatting>
  <conditionalFormatting sqref="CS13:CS15">
    <cfRule type="cellIs" dxfId="1613" priority="913" stopIfTrue="1" operator="equal">
      <formula>"n/a"</formula>
    </cfRule>
    <cfRule type="cellIs" dxfId="1612" priority="914" stopIfTrue="1" operator="equal">
      <formula>0</formula>
    </cfRule>
    <cfRule type="cellIs" dxfId="1611" priority="915" stopIfTrue="1" operator="lessThan">
      <formula>0</formula>
    </cfRule>
  </conditionalFormatting>
  <conditionalFormatting sqref="CS24">
    <cfRule type="cellIs" dxfId="1610" priority="910" stopIfTrue="1" operator="equal">
      <formula>"n/a"</formula>
    </cfRule>
    <cfRule type="cellIs" dxfId="1609" priority="911" stopIfTrue="1" operator="equal">
      <formula>0</formula>
    </cfRule>
    <cfRule type="cellIs" dxfId="1608" priority="912" stopIfTrue="1" operator="lessThan">
      <formula>0</formula>
    </cfRule>
  </conditionalFormatting>
  <conditionalFormatting sqref="CS25">
    <cfRule type="cellIs" dxfId="1607" priority="907" stopIfTrue="1" operator="equal">
      <formula>"n/a"</formula>
    </cfRule>
    <cfRule type="cellIs" dxfId="1606" priority="908" stopIfTrue="1" operator="equal">
      <formula>0</formula>
    </cfRule>
    <cfRule type="cellIs" dxfId="1605" priority="909" stopIfTrue="1" operator="lessThan">
      <formula>0</formula>
    </cfRule>
  </conditionalFormatting>
  <conditionalFormatting sqref="CS30">
    <cfRule type="cellIs" dxfId="1604" priority="904" stopIfTrue="1" operator="equal">
      <formula>"n/a"</formula>
    </cfRule>
    <cfRule type="cellIs" dxfId="1603" priority="905" stopIfTrue="1" operator="equal">
      <formula>0</formula>
    </cfRule>
    <cfRule type="cellIs" dxfId="1602" priority="906" stopIfTrue="1" operator="lessThan">
      <formula>0</formula>
    </cfRule>
  </conditionalFormatting>
  <conditionalFormatting sqref="CS29">
    <cfRule type="cellIs" dxfId="1601" priority="901" stopIfTrue="1" operator="equal">
      <formula>"n/a"</formula>
    </cfRule>
    <cfRule type="cellIs" dxfId="1600" priority="902" stopIfTrue="1" operator="equal">
      <formula>0</formula>
    </cfRule>
    <cfRule type="cellIs" dxfId="1599" priority="903" stopIfTrue="1" operator="lessThan">
      <formula>0</formula>
    </cfRule>
  </conditionalFormatting>
  <conditionalFormatting sqref="CT2">
    <cfRule type="cellIs" dxfId="1598" priority="898" stopIfTrue="1" operator="equal">
      <formula>"n/a"</formula>
    </cfRule>
    <cfRule type="cellIs" dxfId="1597" priority="899" stopIfTrue="1" operator="equal">
      <formula>0</formula>
    </cfRule>
    <cfRule type="cellIs" dxfId="1596" priority="900" stopIfTrue="1" operator="lessThan">
      <formula>0</formula>
    </cfRule>
  </conditionalFormatting>
  <conditionalFormatting sqref="CT13:CT19 F16:CS17">
    <cfRule type="cellIs" dxfId="1595" priority="895" stopIfTrue="1" operator="equal">
      <formula>"n/a"</formula>
    </cfRule>
    <cfRule type="cellIs" dxfId="1594" priority="896" stopIfTrue="1" operator="equal">
      <formula>0</formula>
    </cfRule>
    <cfRule type="cellIs" dxfId="1593" priority="897" stopIfTrue="1" operator="lessThan">
      <formula>0</formula>
    </cfRule>
  </conditionalFormatting>
  <conditionalFormatting sqref="CT24:CT25">
    <cfRule type="cellIs" dxfId="1592" priority="892" stopIfTrue="1" operator="equal">
      <formula>"n/a"</formula>
    </cfRule>
    <cfRule type="cellIs" dxfId="1591" priority="893" stopIfTrue="1" operator="equal">
      <formula>0</formula>
    </cfRule>
    <cfRule type="cellIs" dxfId="1590" priority="894" stopIfTrue="1" operator="lessThan">
      <formula>0</formula>
    </cfRule>
  </conditionalFormatting>
  <conditionalFormatting sqref="CT29:CT30">
    <cfRule type="cellIs" dxfId="1589" priority="889" stopIfTrue="1" operator="equal">
      <formula>"n/a"</formula>
    </cfRule>
    <cfRule type="cellIs" dxfId="1588" priority="890" stopIfTrue="1" operator="equal">
      <formula>0</formula>
    </cfRule>
    <cfRule type="cellIs" dxfId="1587" priority="891" stopIfTrue="1" operator="lessThan">
      <formula>0</formula>
    </cfRule>
  </conditionalFormatting>
  <conditionalFormatting sqref="CT3">
    <cfRule type="cellIs" dxfId="1586" priority="886" stopIfTrue="1" operator="equal">
      <formula>"n/a"</formula>
    </cfRule>
    <cfRule type="cellIs" dxfId="1585" priority="887" stopIfTrue="1" operator="equal">
      <formula>0</formula>
    </cfRule>
    <cfRule type="cellIs" dxfId="1584" priority="888" stopIfTrue="1" operator="lessThan">
      <formula>0</formula>
    </cfRule>
  </conditionalFormatting>
  <conditionalFormatting sqref="CT5">
    <cfRule type="cellIs" dxfId="1583" priority="883" stopIfTrue="1" operator="equal">
      <formula>"n/a"</formula>
    </cfRule>
    <cfRule type="cellIs" dxfId="1582" priority="884" stopIfTrue="1" operator="equal">
      <formula>0</formula>
    </cfRule>
    <cfRule type="cellIs" dxfId="1581" priority="885" stopIfTrue="1" operator="lessThan">
      <formula>0</formula>
    </cfRule>
  </conditionalFormatting>
  <conditionalFormatting sqref="CT6">
    <cfRule type="cellIs" dxfId="1580" priority="880" stopIfTrue="1" operator="equal">
      <formula>"n/a"</formula>
    </cfRule>
    <cfRule type="cellIs" dxfId="1579" priority="881" stopIfTrue="1" operator="equal">
      <formula>0</formula>
    </cfRule>
    <cfRule type="cellIs" dxfId="1578" priority="882" stopIfTrue="1" operator="lessThan">
      <formula>0</formula>
    </cfRule>
  </conditionalFormatting>
  <conditionalFormatting sqref="CT8:CT9">
    <cfRule type="cellIs" dxfId="1577" priority="877" stopIfTrue="1" operator="equal">
      <formula>"n/a"</formula>
    </cfRule>
    <cfRule type="cellIs" dxfId="1576" priority="878" stopIfTrue="1" operator="equal">
      <formula>0</formula>
    </cfRule>
    <cfRule type="cellIs" dxfId="1575" priority="879" stopIfTrue="1" operator="lessThan">
      <formula>0</formula>
    </cfRule>
  </conditionalFormatting>
  <conditionalFormatting sqref="CT11">
    <cfRule type="cellIs" dxfId="1574" priority="874" stopIfTrue="1" operator="equal">
      <formula>"n/a"</formula>
    </cfRule>
    <cfRule type="cellIs" dxfId="1573" priority="875" stopIfTrue="1" operator="equal">
      <formula>0</formula>
    </cfRule>
    <cfRule type="cellIs" dxfId="1572" priority="876" stopIfTrue="1" operator="lessThan">
      <formula>0</formula>
    </cfRule>
  </conditionalFormatting>
  <conditionalFormatting sqref="CU2">
    <cfRule type="cellIs" dxfId="1571" priority="871" stopIfTrue="1" operator="equal">
      <formula>"n/a"</formula>
    </cfRule>
    <cfRule type="cellIs" dxfId="1570" priority="872" stopIfTrue="1" operator="equal">
      <formula>0</formula>
    </cfRule>
    <cfRule type="cellIs" dxfId="1569" priority="873" stopIfTrue="1" operator="lessThan">
      <formula>0</formula>
    </cfRule>
  </conditionalFormatting>
  <conditionalFormatting sqref="CU13:CU19">
    <cfRule type="cellIs" dxfId="1568" priority="868" stopIfTrue="1" operator="equal">
      <formula>"n/a"</formula>
    </cfRule>
    <cfRule type="cellIs" dxfId="1567" priority="869" stopIfTrue="1" operator="equal">
      <formula>0</formula>
    </cfRule>
    <cfRule type="cellIs" dxfId="1566" priority="870" stopIfTrue="1" operator="lessThan">
      <formula>0</formula>
    </cfRule>
  </conditionalFormatting>
  <conditionalFormatting sqref="CU24:CU25">
    <cfRule type="cellIs" dxfId="1565" priority="865" stopIfTrue="1" operator="equal">
      <formula>"n/a"</formula>
    </cfRule>
    <cfRule type="cellIs" dxfId="1564" priority="866" stopIfTrue="1" operator="equal">
      <formula>0</formula>
    </cfRule>
    <cfRule type="cellIs" dxfId="1563" priority="867" stopIfTrue="1" operator="lessThan">
      <formula>0</formula>
    </cfRule>
  </conditionalFormatting>
  <conditionalFormatting sqref="CU29:CU30">
    <cfRule type="cellIs" dxfId="1562" priority="862" stopIfTrue="1" operator="equal">
      <formula>"n/a"</formula>
    </cfRule>
    <cfRule type="cellIs" dxfId="1561" priority="863" stopIfTrue="1" operator="equal">
      <formula>0</formula>
    </cfRule>
    <cfRule type="cellIs" dxfId="1560" priority="864" stopIfTrue="1" operator="lessThan">
      <formula>0</formula>
    </cfRule>
  </conditionalFormatting>
  <conditionalFormatting sqref="CU3">
    <cfRule type="cellIs" dxfId="1559" priority="859" stopIfTrue="1" operator="equal">
      <formula>"n/a"</formula>
    </cfRule>
    <cfRule type="cellIs" dxfId="1558" priority="860" stopIfTrue="1" operator="equal">
      <formula>0</formula>
    </cfRule>
    <cfRule type="cellIs" dxfId="1557" priority="861" stopIfTrue="1" operator="lessThan">
      <formula>0</formula>
    </cfRule>
  </conditionalFormatting>
  <conditionalFormatting sqref="CU6">
    <cfRule type="cellIs" dxfId="1556" priority="856" stopIfTrue="1" operator="equal">
      <formula>"n/a"</formula>
    </cfRule>
    <cfRule type="cellIs" dxfId="1555" priority="857" stopIfTrue="1" operator="equal">
      <formula>0</formula>
    </cfRule>
    <cfRule type="cellIs" dxfId="1554" priority="858" stopIfTrue="1" operator="lessThan">
      <formula>0</formula>
    </cfRule>
  </conditionalFormatting>
  <conditionalFormatting sqref="CU8:CU9">
    <cfRule type="cellIs" dxfId="1553" priority="853" stopIfTrue="1" operator="equal">
      <formula>"n/a"</formula>
    </cfRule>
    <cfRule type="cellIs" dxfId="1552" priority="854" stopIfTrue="1" operator="equal">
      <formula>0</formula>
    </cfRule>
    <cfRule type="cellIs" dxfId="1551" priority="855" stopIfTrue="1" operator="lessThan">
      <formula>0</formula>
    </cfRule>
  </conditionalFormatting>
  <conditionalFormatting sqref="CU11">
    <cfRule type="cellIs" dxfId="1550" priority="850" stopIfTrue="1" operator="equal">
      <formula>"n/a"</formula>
    </cfRule>
    <cfRule type="cellIs" dxfId="1549" priority="851" stopIfTrue="1" operator="equal">
      <formula>0</formula>
    </cfRule>
    <cfRule type="cellIs" dxfId="1548" priority="852" stopIfTrue="1" operator="lessThan">
      <formula>0</formula>
    </cfRule>
  </conditionalFormatting>
  <conditionalFormatting sqref="CV2:DN2">
    <cfRule type="cellIs" dxfId="1547" priority="847" stopIfTrue="1" operator="equal">
      <formula>"n/a"</formula>
    </cfRule>
    <cfRule type="cellIs" dxfId="1546" priority="848" stopIfTrue="1" operator="equal">
      <formula>0</formula>
    </cfRule>
    <cfRule type="cellIs" dxfId="1545" priority="849" stopIfTrue="1" operator="lessThan">
      <formula>0</formula>
    </cfRule>
  </conditionalFormatting>
  <conditionalFormatting sqref="CV16:CY17 CV13:DN15">
    <cfRule type="cellIs" dxfId="1544" priority="844" stopIfTrue="1" operator="equal">
      <formula>"n/a"</formula>
    </cfRule>
    <cfRule type="cellIs" dxfId="1543" priority="845" stopIfTrue="1" operator="equal">
      <formula>0</formula>
    </cfRule>
    <cfRule type="cellIs" dxfId="1542" priority="846" stopIfTrue="1" operator="lessThan">
      <formula>0</formula>
    </cfRule>
  </conditionalFormatting>
  <conditionalFormatting sqref="CV24:DN25">
    <cfRule type="cellIs" dxfId="1541" priority="841" stopIfTrue="1" operator="equal">
      <formula>"n/a"</formula>
    </cfRule>
    <cfRule type="cellIs" dxfId="1540" priority="842" stopIfTrue="1" operator="equal">
      <formula>0</formula>
    </cfRule>
    <cfRule type="cellIs" dxfId="1539" priority="843" stopIfTrue="1" operator="lessThan">
      <formula>0</formula>
    </cfRule>
  </conditionalFormatting>
  <conditionalFormatting sqref="F31:CY31 CV29:DB30">
    <cfRule type="cellIs" dxfId="1538" priority="838" stopIfTrue="1" operator="equal">
      <formula>"n/a"</formula>
    </cfRule>
    <cfRule type="cellIs" dxfId="1537" priority="839" stopIfTrue="1" operator="equal">
      <formula>0</formula>
    </cfRule>
    <cfRule type="cellIs" dxfId="1536" priority="840" stopIfTrue="1" operator="lessThan">
      <formula>0</formula>
    </cfRule>
  </conditionalFormatting>
  <conditionalFormatting sqref="CV3:DN3">
    <cfRule type="cellIs" dxfId="1535" priority="835" stopIfTrue="1" operator="equal">
      <formula>"n/a"</formula>
    </cfRule>
    <cfRule type="cellIs" dxfId="1534" priority="836" stopIfTrue="1" operator="equal">
      <formula>0</formula>
    </cfRule>
    <cfRule type="cellIs" dxfId="1533" priority="837" stopIfTrue="1" operator="lessThan">
      <formula>0</formula>
    </cfRule>
  </conditionalFormatting>
  <conditionalFormatting sqref="CV6:DN6">
    <cfRule type="cellIs" dxfId="1532" priority="832" stopIfTrue="1" operator="equal">
      <formula>"n/a"</formula>
    </cfRule>
    <cfRule type="cellIs" dxfId="1531" priority="833" stopIfTrue="1" operator="equal">
      <formula>0</formula>
    </cfRule>
    <cfRule type="cellIs" dxfId="1530" priority="834" stopIfTrue="1" operator="lessThan">
      <formula>0</formula>
    </cfRule>
  </conditionalFormatting>
  <conditionalFormatting sqref="CV8:DN9">
    <cfRule type="cellIs" dxfId="1529" priority="829" stopIfTrue="1" operator="equal">
      <formula>"n/a"</formula>
    </cfRule>
    <cfRule type="cellIs" dxfId="1528" priority="830" stopIfTrue="1" operator="equal">
      <formula>0</formula>
    </cfRule>
    <cfRule type="cellIs" dxfId="1527" priority="831" stopIfTrue="1" operator="lessThan">
      <formula>0</formula>
    </cfRule>
  </conditionalFormatting>
  <conditionalFormatting sqref="CV11:DN11">
    <cfRule type="cellIs" dxfId="1526" priority="826" stopIfTrue="1" operator="equal">
      <formula>"n/a"</formula>
    </cfRule>
    <cfRule type="cellIs" dxfId="1525" priority="827" stopIfTrue="1" operator="equal">
      <formula>0</formula>
    </cfRule>
    <cfRule type="cellIs" dxfId="1524" priority="828" stopIfTrue="1" operator="lessThan">
      <formula>0</formula>
    </cfRule>
  </conditionalFormatting>
  <conditionalFormatting sqref="CT22">
    <cfRule type="cellIs" dxfId="1523" priority="823" stopIfTrue="1" operator="equal">
      <formula>"n/a"</formula>
    </cfRule>
    <cfRule type="cellIs" dxfId="1522" priority="824" stopIfTrue="1" operator="equal">
      <formula>0</formula>
    </cfRule>
    <cfRule type="cellIs" dxfId="1521" priority="825" stopIfTrue="1" operator="lessThan">
      <formula>0</formula>
    </cfRule>
  </conditionalFormatting>
  <conditionalFormatting sqref="AR28:CR28">
    <cfRule type="cellIs" dxfId="1520" priority="820" stopIfTrue="1" operator="equal">
      <formula>"n/a"</formula>
    </cfRule>
    <cfRule type="cellIs" dxfId="1519" priority="821" stopIfTrue="1" operator="equal">
      <formula>0</formula>
    </cfRule>
    <cfRule type="cellIs" dxfId="1518" priority="822" stopIfTrue="1" operator="lessThan">
      <formula>0</formula>
    </cfRule>
  </conditionalFormatting>
  <conditionalFormatting sqref="F22:AP23">
    <cfRule type="cellIs" dxfId="1517" priority="817" stopIfTrue="1" operator="equal">
      <formula>"n/a"</formula>
    </cfRule>
    <cfRule type="cellIs" dxfId="1516" priority="818" stopIfTrue="1" operator="equal">
      <formula>0</formula>
    </cfRule>
    <cfRule type="cellIs" dxfId="1515" priority="819" stopIfTrue="1" operator="lessThan">
      <formula>0</formula>
    </cfRule>
  </conditionalFormatting>
  <conditionalFormatting sqref="F5:BY5">
    <cfRule type="cellIs" dxfId="1514" priority="814" stopIfTrue="1" operator="equal">
      <formula>"n/a"</formula>
    </cfRule>
    <cfRule type="cellIs" dxfId="1513" priority="815" stopIfTrue="1" operator="equal">
      <formula>0</formula>
    </cfRule>
    <cfRule type="cellIs" dxfId="1512" priority="816" stopIfTrue="1" operator="lessThan">
      <formula>0</formula>
    </cfRule>
  </conditionalFormatting>
  <conditionalFormatting sqref="DA22">
    <cfRule type="cellIs" dxfId="1511" priority="811" stopIfTrue="1" operator="equal">
      <formula>"n/a"</formula>
    </cfRule>
    <cfRule type="cellIs" dxfId="1510" priority="812" stopIfTrue="1" operator="equal">
      <formula>0</formula>
    </cfRule>
    <cfRule type="cellIs" dxfId="1509" priority="813" stopIfTrue="1" operator="lessThan">
      <formula>0</formula>
    </cfRule>
  </conditionalFormatting>
  <conditionalFormatting sqref="AR20:BU20 CC20:CD20">
    <cfRule type="cellIs" dxfId="1508" priority="808" stopIfTrue="1" operator="equal">
      <formula>"n/a"</formula>
    </cfRule>
    <cfRule type="cellIs" dxfId="1507" priority="809" stopIfTrue="1" operator="equal">
      <formula>0</formula>
    </cfRule>
    <cfRule type="cellIs" dxfId="1506" priority="810" stopIfTrue="1" operator="lessThan">
      <formula>0</formula>
    </cfRule>
  </conditionalFormatting>
  <conditionalFormatting sqref="DC28">
    <cfRule type="cellIs" dxfId="1505" priority="805" stopIfTrue="1" operator="equal">
      <formula>"n/a"</formula>
    </cfRule>
    <cfRule type="cellIs" dxfId="1504" priority="806" stopIfTrue="1" operator="equal">
      <formula>0</formula>
    </cfRule>
    <cfRule type="cellIs" dxfId="1503" priority="807" stopIfTrue="1" operator="lessThan">
      <formula>0</formula>
    </cfRule>
  </conditionalFormatting>
  <conditionalFormatting sqref="DC29:DN30">
    <cfRule type="cellIs" dxfId="1502" priority="802" stopIfTrue="1" operator="equal">
      <formula>"n/a"</formula>
    </cfRule>
    <cfRule type="cellIs" dxfId="1501" priority="803" stopIfTrue="1" operator="equal">
      <formula>0</formula>
    </cfRule>
    <cfRule type="cellIs" dxfId="1500" priority="804" stopIfTrue="1" operator="lessThan">
      <formula>0</formula>
    </cfRule>
  </conditionalFormatting>
  <conditionalFormatting sqref="DH28">
    <cfRule type="cellIs" dxfId="1499" priority="799" stopIfTrue="1" operator="equal">
      <formula>"n/a"</formula>
    </cfRule>
    <cfRule type="cellIs" dxfId="1498" priority="800" stopIfTrue="1" operator="equal">
      <formula>0</formula>
    </cfRule>
    <cfRule type="cellIs" dxfId="1497" priority="801" stopIfTrue="1" operator="lessThan">
      <formula>0</formula>
    </cfRule>
  </conditionalFormatting>
  <conditionalFormatting sqref="DJ10">
    <cfRule type="cellIs" dxfId="1496" priority="796" stopIfTrue="1" operator="equal">
      <formula>"n/a"</formula>
    </cfRule>
    <cfRule type="cellIs" dxfId="1495" priority="797" stopIfTrue="1" operator="equal">
      <formula>0</formula>
    </cfRule>
    <cfRule type="cellIs" dxfId="1494" priority="798" stopIfTrue="1" operator="lessThan">
      <formula>0</formula>
    </cfRule>
  </conditionalFormatting>
  <conditionalFormatting sqref="DN16">
    <cfRule type="cellIs" dxfId="1493" priority="793" stopIfTrue="1" operator="equal">
      <formula>"n/a"</formula>
    </cfRule>
    <cfRule type="cellIs" dxfId="1492" priority="794" stopIfTrue="1" operator="equal">
      <formula>0</formula>
    </cfRule>
    <cfRule type="cellIs" dxfId="1491" priority="795" stopIfTrue="1" operator="lessThan">
      <formula>0</formula>
    </cfRule>
  </conditionalFormatting>
  <conditionalFormatting sqref="DO2">
    <cfRule type="cellIs" dxfId="1490" priority="790" stopIfTrue="1" operator="equal">
      <formula>"n/a"</formula>
    </cfRule>
    <cfRule type="cellIs" dxfId="1489" priority="791" stopIfTrue="1" operator="equal">
      <formula>0</formula>
    </cfRule>
    <cfRule type="cellIs" dxfId="1488" priority="792" stopIfTrue="1" operator="lessThan">
      <formula>0</formula>
    </cfRule>
  </conditionalFormatting>
  <conditionalFormatting sqref="DO3">
    <cfRule type="cellIs" dxfId="1487" priority="787" stopIfTrue="1" operator="equal">
      <formula>"n/a"</formula>
    </cfRule>
    <cfRule type="cellIs" dxfId="1486" priority="788" stopIfTrue="1" operator="equal">
      <formula>0</formula>
    </cfRule>
    <cfRule type="cellIs" dxfId="1485" priority="789" stopIfTrue="1" operator="lessThan">
      <formula>0</formula>
    </cfRule>
  </conditionalFormatting>
  <conditionalFormatting sqref="DO6">
    <cfRule type="cellIs" dxfId="1484" priority="784" stopIfTrue="1" operator="equal">
      <formula>"n/a"</formula>
    </cfRule>
    <cfRule type="cellIs" dxfId="1483" priority="785" stopIfTrue="1" operator="equal">
      <formula>0</formula>
    </cfRule>
    <cfRule type="cellIs" dxfId="1482" priority="786" stopIfTrue="1" operator="lessThan">
      <formula>0</formula>
    </cfRule>
  </conditionalFormatting>
  <conditionalFormatting sqref="DO8">
    <cfRule type="cellIs" dxfId="1481" priority="781" stopIfTrue="1" operator="equal">
      <formula>"n/a"</formula>
    </cfRule>
    <cfRule type="cellIs" dxfId="1480" priority="782" stopIfTrue="1" operator="equal">
      <formula>0</formula>
    </cfRule>
    <cfRule type="cellIs" dxfId="1479" priority="783" stopIfTrue="1" operator="lessThan">
      <formula>0</formula>
    </cfRule>
  </conditionalFormatting>
  <conditionalFormatting sqref="DO9">
    <cfRule type="cellIs" dxfId="1478" priority="778" stopIfTrue="1" operator="equal">
      <formula>"n/a"</formula>
    </cfRule>
    <cfRule type="cellIs" dxfId="1477" priority="779" stopIfTrue="1" operator="equal">
      <formula>0</formula>
    </cfRule>
    <cfRule type="cellIs" dxfId="1476" priority="780" stopIfTrue="1" operator="lessThan">
      <formula>0</formula>
    </cfRule>
  </conditionalFormatting>
  <conditionalFormatting sqref="DO11">
    <cfRule type="cellIs" dxfId="1475" priority="775" stopIfTrue="1" operator="equal">
      <formula>"n/a"</formula>
    </cfRule>
    <cfRule type="cellIs" dxfId="1474" priority="776" stopIfTrue="1" operator="equal">
      <formula>0</formula>
    </cfRule>
    <cfRule type="cellIs" dxfId="1473" priority="777" stopIfTrue="1" operator="lessThan">
      <formula>0</formula>
    </cfRule>
  </conditionalFormatting>
  <conditionalFormatting sqref="DO13">
    <cfRule type="cellIs" dxfId="1472" priority="772" stopIfTrue="1" operator="equal">
      <formula>"n/a"</formula>
    </cfRule>
    <cfRule type="cellIs" dxfId="1471" priority="773" stopIfTrue="1" operator="equal">
      <formula>0</formula>
    </cfRule>
    <cfRule type="cellIs" dxfId="1470" priority="774" stopIfTrue="1" operator="lessThan">
      <formula>0</formula>
    </cfRule>
  </conditionalFormatting>
  <conditionalFormatting sqref="DO14">
    <cfRule type="cellIs" dxfId="1469" priority="769" stopIfTrue="1" operator="equal">
      <formula>"n/a"</formula>
    </cfRule>
    <cfRule type="cellIs" dxfId="1468" priority="770" stopIfTrue="1" operator="equal">
      <formula>0</formula>
    </cfRule>
    <cfRule type="cellIs" dxfId="1467" priority="771" stopIfTrue="1" operator="lessThan">
      <formula>0</formula>
    </cfRule>
  </conditionalFormatting>
  <conditionalFormatting sqref="DO15">
    <cfRule type="cellIs" dxfId="1466" priority="766" stopIfTrue="1" operator="equal">
      <formula>"n/a"</formula>
    </cfRule>
    <cfRule type="cellIs" dxfId="1465" priority="767" stopIfTrue="1" operator="equal">
      <formula>0</formula>
    </cfRule>
    <cfRule type="cellIs" dxfId="1464" priority="768" stopIfTrue="1" operator="lessThan">
      <formula>0</formula>
    </cfRule>
  </conditionalFormatting>
  <conditionalFormatting sqref="DO18">
    <cfRule type="cellIs" dxfId="1463" priority="763" stopIfTrue="1" operator="equal">
      <formula>"n/a"</formula>
    </cfRule>
    <cfRule type="cellIs" dxfId="1462" priority="764" stopIfTrue="1" operator="equal">
      <formula>0</formula>
    </cfRule>
    <cfRule type="cellIs" dxfId="1461" priority="765" stopIfTrue="1" operator="lessThan">
      <formula>0</formula>
    </cfRule>
  </conditionalFormatting>
  <conditionalFormatting sqref="DO19">
    <cfRule type="cellIs" dxfId="1460" priority="760" stopIfTrue="1" operator="equal">
      <formula>"n/a"</formula>
    </cfRule>
    <cfRule type="cellIs" dxfId="1459" priority="761" stopIfTrue="1" operator="equal">
      <formula>0</formula>
    </cfRule>
    <cfRule type="cellIs" dxfId="1458" priority="762" stopIfTrue="1" operator="lessThan">
      <formula>0</formula>
    </cfRule>
  </conditionalFormatting>
  <conditionalFormatting sqref="DO21">
    <cfRule type="cellIs" dxfId="1457" priority="757" stopIfTrue="1" operator="equal">
      <formula>"n/a"</formula>
    </cfRule>
    <cfRule type="cellIs" dxfId="1456" priority="758" stopIfTrue="1" operator="equal">
      <formula>0</formula>
    </cfRule>
    <cfRule type="cellIs" dxfId="1455" priority="759" stopIfTrue="1" operator="lessThan">
      <formula>0</formula>
    </cfRule>
  </conditionalFormatting>
  <conditionalFormatting sqref="DO24">
    <cfRule type="cellIs" dxfId="1454" priority="754" stopIfTrue="1" operator="equal">
      <formula>"n/a"</formula>
    </cfRule>
    <cfRule type="cellIs" dxfId="1453" priority="755" stopIfTrue="1" operator="equal">
      <formula>0</formula>
    </cfRule>
    <cfRule type="cellIs" dxfId="1452" priority="756" stopIfTrue="1" operator="lessThan">
      <formula>0</formula>
    </cfRule>
  </conditionalFormatting>
  <conditionalFormatting sqref="DO25">
    <cfRule type="cellIs" dxfId="1451" priority="751" stopIfTrue="1" operator="equal">
      <formula>"n/a"</formula>
    </cfRule>
    <cfRule type="cellIs" dxfId="1450" priority="752" stopIfTrue="1" operator="equal">
      <formula>0</formula>
    </cfRule>
    <cfRule type="cellIs" dxfId="1449" priority="753" stopIfTrue="1" operator="lessThan">
      <formula>0</formula>
    </cfRule>
  </conditionalFormatting>
  <conditionalFormatting sqref="DO29">
    <cfRule type="cellIs" dxfId="1448" priority="748" stopIfTrue="1" operator="equal">
      <formula>"n/a"</formula>
    </cfRule>
    <cfRule type="cellIs" dxfId="1447" priority="749" stopIfTrue="1" operator="equal">
      <formula>0</formula>
    </cfRule>
    <cfRule type="cellIs" dxfId="1446" priority="750" stopIfTrue="1" operator="lessThan">
      <formula>0</formula>
    </cfRule>
  </conditionalFormatting>
  <conditionalFormatting sqref="DO30">
    <cfRule type="cellIs" dxfId="1445" priority="745" stopIfTrue="1" operator="equal">
      <formula>"n/a"</formula>
    </cfRule>
    <cfRule type="cellIs" dxfId="1444" priority="746" stopIfTrue="1" operator="equal">
      <formula>0</formula>
    </cfRule>
    <cfRule type="cellIs" dxfId="1443" priority="747" stopIfTrue="1" operator="lessThan">
      <formula>0</formula>
    </cfRule>
  </conditionalFormatting>
  <conditionalFormatting sqref="DP2">
    <cfRule type="cellIs" dxfId="1442" priority="742" stopIfTrue="1" operator="equal">
      <formula>"n/a"</formula>
    </cfRule>
    <cfRule type="cellIs" dxfId="1441" priority="743" stopIfTrue="1" operator="equal">
      <formula>0</formula>
    </cfRule>
    <cfRule type="cellIs" dxfId="1440" priority="744" stopIfTrue="1" operator="lessThan">
      <formula>0</formula>
    </cfRule>
  </conditionalFormatting>
  <conditionalFormatting sqref="DP3">
    <cfRule type="cellIs" dxfId="1439" priority="739" stopIfTrue="1" operator="equal">
      <formula>"n/a"</formula>
    </cfRule>
    <cfRule type="cellIs" dxfId="1438" priority="740" stopIfTrue="1" operator="equal">
      <formula>0</formula>
    </cfRule>
    <cfRule type="cellIs" dxfId="1437" priority="741" stopIfTrue="1" operator="lessThan">
      <formula>0</formula>
    </cfRule>
  </conditionalFormatting>
  <conditionalFormatting sqref="DP6">
    <cfRule type="cellIs" dxfId="1436" priority="736" stopIfTrue="1" operator="equal">
      <formula>"n/a"</formula>
    </cfRule>
    <cfRule type="cellIs" dxfId="1435" priority="737" stopIfTrue="1" operator="equal">
      <formula>0</formula>
    </cfRule>
    <cfRule type="cellIs" dxfId="1434" priority="738" stopIfTrue="1" operator="lessThan">
      <formula>0</formula>
    </cfRule>
  </conditionalFormatting>
  <conditionalFormatting sqref="DP8">
    <cfRule type="cellIs" dxfId="1433" priority="733" stopIfTrue="1" operator="equal">
      <formula>"n/a"</formula>
    </cfRule>
    <cfRule type="cellIs" dxfId="1432" priority="734" stopIfTrue="1" operator="equal">
      <formula>0</formula>
    </cfRule>
    <cfRule type="cellIs" dxfId="1431" priority="735" stopIfTrue="1" operator="lessThan">
      <formula>0</formula>
    </cfRule>
  </conditionalFormatting>
  <conditionalFormatting sqref="DP9">
    <cfRule type="cellIs" dxfId="1430" priority="730" stopIfTrue="1" operator="equal">
      <formula>"n/a"</formula>
    </cfRule>
    <cfRule type="cellIs" dxfId="1429" priority="731" stopIfTrue="1" operator="equal">
      <formula>0</formula>
    </cfRule>
    <cfRule type="cellIs" dxfId="1428" priority="732" stopIfTrue="1" operator="lessThan">
      <formula>0</formula>
    </cfRule>
  </conditionalFormatting>
  <conditionalFormatting sqref="DP11">
    <cfRule type="cellIs" dxfId="1427" priority="727" stopIfTrue="1" operator="equal">
      <formula>"n/a"</formula>
    </cfRule>
    <cfRule type="cellIs" dxfId="1426" priority="728" stopIfTrue="1" operator="equal">
      <formula>0</formula>
    </cfRule>
    <cfRule type="cellIs" dxfId="1425" priority="729" stopIfTrue="1" operator="lessThan">
      <formula>0</formula>
    </cfRule>
  </conditionalFormatting>
  <conditionalFormatting sqref="DP13">
    <cfRule type="cellIs" dxfId="1424" priority="724" stopIfTrue="1" operator="equal">
      <formula>"n/a"</formula>
    </cfRule>
    <cfRule type="cellIs" dxfId="1423" priority="725" stopIfTrue="1" operator="equal">
      <formula>0</formula>
    </cfRule>
    <cfRule type="cellIs" dxfId="1422" priority="726" stopIfTrue="1" operator="lessThan">
      <formula>0</formula>
    </cfRule>
  </conditionalFormatting>
  <conditionalFormatting sqref="DP14">
    <cfRule type="cellIs" dxfId="1421" priority="721" stopIfTrue="1" operator="equal">
      <formula>"n/a"</formula>
    </cfRule>
    <cfRule type="cellIs" dxfId="1420" priority="722" stopIfTrue="1" operator="equal">
      <formula>0</formula>
    </cfRule>
    <cfRule type="cellIs" dxfId="1419" priority="723" stopIfTrue="1" operator="lessThan">
      <formula>0</formula>
    </cfRule>
  </conditionalFormatting>
  <conditionalFormatting sqref="DP15">
    <cfRule type="cellIs" dxfId="1418" priority="718" stopIfTrue="1" operator="equal">
      <formula>"n/a"</formula>
    </cfRule>
    <cfRule type="cellIs" dxfId="1417" priority="719" stopIfTrue="1" operator="equal">
      <formula>0</formula>
    </cfRule>
    <cfRule type="cellIs" dxfId="1416" priority="720" stopIfTrue="1" operator="lessThan">
      <formula>0</formula>
    </cfRule>
  </conditionalFormatting>
  <conditionalFormatting sqref="DP18">
    <cfRule type="cellIs" dxfId="1415" priority="715" stopIfTrue="1" operator="equal">
      <formula>"n/a"</formula>
    </cfRule>
    <cfRule type="cellIs" dxfId="1414" priority="716" stopIfTrue="1" operator="equal">
      <formula>0</formula>
    </cfRule>
    <cfRule type="cellIs" dxfId="1413" priority="717" stopIfTrue="1" operator="lessThan">
      <formula>0</formula>
    </cfRule>
  </conditionalFormatting>
  <conditionalFormatting sqref="DP19">
    <cfRule type="cellIs" dxfId="1412" priority="712" stopIfTrue="1" operator="equal">
      <formula>"n/a"</formula>
    </cfRule>
    <cfRule type="cellIs" dxfId="1411" priority="713" stopIfTrue="1" operator="equal">
      <formula>0</formula>
    </cfRule>
    <cfRule type="cellIs" dxfId="1410" priority="714" stopIfTrue="1" operator="lessThan">
      <formula>0</formula>
    </cfRule>
  </conditionalFormatting>
  <conditionalFormatting sqref="DP21">
    <cfRule type="cellIs" dxfId="1409" priority="709" stopIfTrue="1" operator="equal">
      <formula>"n/a"</formula>
    </cfRule>
    <cfRule type="cellIs" dxfId="1408" priority="710" stopIfTrue="1" operator="equal">
      <formula>0</formula>
    </cfRule>
    <cfRule type="cellIs" dxfId="1407" priority="711" stopIfTrue="1" operator="lessThan">
      <formula>0</formula>
    </cfRule>
  </conditionalFormatting>
  <conditionalFormatting sqref="DP24">
    <cfRule type="cellIs" dxfId="1406" priority="706" stopIfTrue="1" operator="equal">
      <formula>"n/a"</formula>
    </cfRule>
    <cfRule type="cellIs" dxfId="1405" priority="707" stopIfTrue="1" operator="equal">
      <formula>0</formula>
    </cfRule>
    <cfRule type="cellIs" dxfId="1404" priority="708" stopIfTrue="1" operator="lessThan">
      <formula>0</formula>
    </cfRule>
  </conditionalFormatting>
  <conditionalFormatting sqref="DP25">
    <cfRule type="cellIs" dxfId="1403" priority="703" stopIfTrue="1" operator="equal">
      <formula>"n/a"</formula>
    </cfRule>
    <cfRule type="cellIs" dxfId="1402" priority="704" stopIfTrue="1" operator="equal">
      <formula>0</formula>
    </cfRule>
    <cfRule type="cellIs" dxfId="1401" priority="705" stopIfTrue="1" operator="lessThan">
      <formula>0</formula>
    </cfRule>
  </conditionalFormatting>
  <conditionalFormatting sqref="DP29">
    <cfRule type="cellIs" dxfId="1400" priority="700" stopIfTrue="1" operator="equal">
      <formula>"n/a"</formula>
    </cfRule>
    <cfRule type="cellIs" dxfId="1399" priority="701" stopIfTrue="1" operator="equal">
      <formula>0</formula>
    </cfRule>
    <cfRule type="cellIs" dxfId="1398" priority="702" stopIfTrue="1" operator="lessThan">
      <formula>0</formula>
    </cfRule>
  </conditionalFormatting>
  <conditionalFormatting sqref="DP30">
    <cfRule type="cellIs" dxfId="1397" priority="697" stopIfTrue="1" operator="equal">
      <formula>"n/a"</formula>
    </cfRule>
    <cfRule type="cellIs" dxfId="1396" priority="698" stopIfTrue="1" operator="equal">
      <formula>0</formula>
    </cfRule>
    <cfRule type="cellIs" dxfId="1395" priority="699" stopIfTrue="1" operator="lessThan">
      <formula>0</formula>
    </cfRule>
  </conditionalFormatting>
  <conditionalFormatting sqref="DQ2:DT2">
    <cfRule type="cellIs" dxfId="1394" priority="694" stopIfTrue="1" operator="equal">
      <formula>"n/a"</formula>
    </cfRule>
    <cfRule type="cellIs" dxfId="1393" priority="695" stopIfTrue="1" operator="equal">
      <formula>0</formula>
    </cfRule>
    <cfRule type="cellIs" dxfId="1392" priority="696" stopIfTrue="1" operator="lessThan">
      <formula>0</formula>
    </cfRule>
  </conditionalFormatting>
  <conditionalFormatting sqref="DQ3:DT3">
    <cfRule type="cellIs" dxfId="1391" priority="691" stopIfTrue="1" operator="equal">
      <formula>"n/a"</formula>
    </cfRule>
    <cfRule type="cellIs" dxfId="1390" priority="692" stopIfTrue="1" operator="equal">
      <formula>0</formula>
    </cfRule>
    <cfRule type="cellIs" dxfId="1389" priority="693" stopIfTrue="1" operator="lessThan">
      <formula>0</formula>
    </cfRule>
  </conditionalFormatting>
  <conditionalFormatting sqref="DQ6:DT6">
    <cfRule type="cellIs" dxfId="1388" priority="688" stopIfTrue="1" operator="equal">
      <formula>"n/a"</formula>
    </cfRule>
    <cfRule type="cellIs" dxfId="1387" priority="689" stopIfTrue="1" operator="equal">
      <formula>0</formula>
    </cfRule>
    <cfRule type="cellIs" dxfId="1386" priority="690" stopIfTrue="1" operator="lessThan">
      <formula>0</formula>
    </cfRule>
  </conditionalFormatting>
  <conditionalFormatting sqref="DQ8:DT8">
    <cfRule type="cellIs" dxfId="1385" priority="685" stopIfTrue="1" operator="equal">
      <formula>"n/a"</formula>
    </cfRule>
    <cfRule type="cellIs" dxfId="1384" priority="686" stopIfTrue="1" operator="equal">
      <formula>0</formula>
    </cfRule>
    <cfRule type="cellIs" dxfId="1383" priority="687" stopIfTrue="1" operator="lessThan">
      <formula>0</formula>
    </cfRule>
  </conditionalFormatting>
  <conditionalFormatting sqref="DQ9:DT9">
    <cfRule type="cellIs" dxfId="1382" priority="682" stopIfTrue="1" operator="equal">
      <formula>"n/a"</formula>
    </cfRule>
    <cfRule type="cellIs" dxfId="1381" priority="683" stopIfTrue="1" operator="equal">
      <formula>0</formula>
    </cfRule>
    <cfRule type="cellIs" dxfId="1380" priority="684" stopIfTrue="1" operator="lessThan">
      <formula>0</formula>
    </cfRule>
  </conditionalFormatting>
  <conditionalFormatting sqref="DQ11:DT11">
    <cfRule type="cellIs" dxfId="1379" priority="679" stopIfTrue="1" operator="equal">
      <formula>"n/a"</formula>
    </cfRule>
    <cfRule type="cellIs" dxfId="1378" priority="680" stopIfTrue="1" operator="equal">
      <formula>0</formula>
    </cfRule>
    <cfRule type="cellIs" dxfId="1377" priority="681" stopIfTrue="1" operator="lessThan">
      <formula>0</formula>
    </cfRule>
  </conditionalFormatting>
  <conditionalFormatting sqref="DQ13:DT13">
    <cfRule type="cellIs" dxfId="1376" priority="676" stopIfTrue="1" operator="equal">
      <formula>"n/a"</formula>
    </cfRule>
    <cfRule type="cellIs" dxfId="1375" priority="677" stopIfTrue="1" operator="equal">
      <formula>0</formula>
    </cfRule>
    <cfRule type="cellIs" dxfId="1374" priority="678" stopIfTrue="1" operator="lessThan">
      <formula>0</formula>
    </cfRule>
  </conditionalFormatting>
  <conditionalFormatting sqref="DQ14:DT14">
    <cfRule type="cellIs" dxfId="1373" priority="673" stopIfTrue="1" operator="equal">
      <formula>"n/a"</formula>
    </cfRule>
    <cfRule type="cellIs" dxfId="1372" priority="674" stopIfTrue="1" operator="equal">
      <formula>0</formula>
    </cfRule>
    <cfRule type="cellIs" dxfId="1371" priority="675" stopIfTrue="1" operator="lessThan">
      <formula>0</formula>
    </cfRule>
  </conditionalFormatting>
  <conditionalFormatting sqref="DQ15:DT15">
    <cfRule type="cellIs" dxfId="1370" priority="670" stopIfTrue="1" operator="equal">
      <formula>"n/a"</formula>
    </cfRule>
    <cfRule type="cellIs" dxfId="1369" priority="671" stopIfTrue="1" operator="equal">
      <formula>0</formula>
    </cfRule>
    <cfRule type="cellIs" dxfId="1368" priority="672" stopIfTrue="1" operator="lessThan">
      <formula>0</formula>
    </cfRule>
  </conditionalFormatting>
  <conditionalFormatting sqref="DQ18:DT18">
    <cfRule type="cellIs" dxfId="1367" priority="667" stopIfTrue="1" operator="equal">
      <formula>"n/a"</formula>
    </cfRule>
    <cfRule type="cellIs" dxfId="1366" priority="668" stopIfTrue="1" operator="equal">
      <formula>0</formula>
    </cfRule>
    <cfRule type="cellIs" dxfId="1365" priority="669" stopIfTrue="1" operator="lessThan">
      <formula>0</formula>
    </cfRule>
  </conditionalFormatting>
  <conditionalFormatting sqref="DQ19:DT19">
    <cfRule type="cellIs" dxfId="1364" priority="664" stopIfTrue="1" operator="equal">
      <formula>"n/a"</formula>
    </cfRule>
    <cfRule type="cellIs" dxfId="1363" priority="665" stopIfTrue="1" operator="equal">
      <formula>0</formula>
    </cfRule>
    <cfRule type="cellIs" dxfId="1362" priority="666" stopIfTrue="1" operator="lessThan">
      <formula>0</formula>
    </cfRule>
  </conditionalFormatting>
  <conditionalFormatting sqref="DQ21:DT21">
    <cfRule type="cellIs" dxfId="1361" priority="661" stopIfTrue="1" operator="equal">
      <formula>"n/a"</formula>
    </cfRule>
    <cfRule type="cellIs" dxfId="1360" priority="662" stopIfTrue="1" operator="equal">
      <formula>0</formula>
    </cfRule>
    <cfRule type="cellIs" dxfId="1359" priority="663" stopIfTrue="1" operator="lessThan">
      <formula>0</formula>
    </cfRule>
  </conditionalFormatting>
  <conditionalFormatting sqref="DQ24:DT24">
    <cfRule type="cellIs" dxfId="1358" priority="658" stopIfTrue="1" operator="equal">
      <formula>"n/a"</formula>
    </cfRule>
    <cfRule type="cellIs" dxfId="1357" priority="659" stopIfTrue="1" operator="equal">
      <formula>0</formula>
    </cfRule>
    <cfRule type="cellIs" dxfId="1356" priority="660" stopIfTrue="1" operator="lessThan">
      <formula>0</formula>
    </cfRule>
  </conditionalFormatting>
  <conditionalFormatting sqref="DQ25:DT25">
    <cfRule type="cellIs" dxfId="1355" priority="655" stopIfTrue="1" operator="equal">
      <formula>"n/a"</formula>
    </cfRule>
    <cfRule type="cellIs" dxfId="1354" priority="656" stopIfTrue="1" operator="equal">
      <formula>0</formula>
    </cfRule>
    <cfRule type="cellIs" dxfId="1353" priority="657" stopIfTrue="1" operator="lessThan">
      <formula>0</formula>
    </cfRule>
  </conditionalFormatting>
  <conditionalFormatting sqref="DQ29:DT29">
    <cfRule type="cellIs" dxfId="1352" priority="652" stopIfTrue="1" operator="equal">
      <formula>"n/a"</formula>
    </cfRule>
    <cfRule type="cellIs" dxfId="1351" priority="653" stopIfTrue="1" operator="equal">
      <formula>0</formula>
    </cfRule>
    <cfRule type="cellIs" dxfId="1350" priority="654" stopIfTrue="1" operator="lessThan">
      <formula>0</formula>
    </cfRule>
  </conditionalFormatting>
  <conditionalFormatting sqref="DQ30:DT30">
    <cfRule type="cellIs" dxfId="1349" priority="649" stopIfTrue="1" operator="equal">
      <formula>"n/a"</formula>
    </cfRule>
    <cfRule type="cellIs" dxfId="1348" priority="650" stopIfTrue="1" operator="equal">
      <formula>0</formula>
    </cfRule>
    <cfRule type="cellIs" dxfId="1347" priority="651" stopIfTrue="1" operator="lessThan">
      <formula>0</formula>
    </cfRule>
  </conditionalFormatting>
  <conditionalFormatting sqref="DP5">
    <cfRule type="cellIs" dxfId="1346" priority="646" stopIfTrue="1" operator="equal">
      <formula>"n/a"</formula>
    </cfRule>
    <cfRule type="cellIs" dxfId="1345" priority="647" stopIfTrue="1" operator="equal">
      <formula>0</formula>
    </cfRule>
    <cfRule type="cellIs" dxfId="1344" priority="648" stopIfTrue="1" operator="lessThan">
      <formula>0</formula>
    </cfRule>
  </conditionalFormatting>
  <conditionalFormatting sqref="DT28">
    <cfRule type="cellIs" dxfId="1343" priority="643" stopIfTrue="1" operator="equal">
      <formula>"n/a"</formula>
    </cfRule>
    <cfRule type="cellIs" dxfId="1342" priority="644" stopIfTrue="1" operator="equal">
      <formula>0</formula>
    </cfRule>
    <cfRule type="cellIs" dxfId="1341" priority="645" stopIfTrue="1" operator="lessThan">
      <formula>0</formula>
    </cfRule>
  </conditionalFormatting>
  <conditionalFormatting sqref="DU2:DY2">
    <cfRule type="cellIs" dxfId="1340" priority="640" stopIfTrue="1" operator="equal">
      <formula>"n/a"</formula>
    </cfRule>
    <cfRule type="cellIs" dxfId="1339" priority="641" stopIfTrue="1" operator="equal">
      <formula>0</formula>
    </cfRule>
    <cfRule type="cellIs" dxfId="1338" priority="642" stopIfTrue="1" operator="lessThan">
      <formula>0</formula>
    </cfRule>
  </conditionalFormatting>
  <conditionalFormatting sqref="DU3:DY3">
    <cfRule type="cellIs" dxfId="1337" priority="637" stopIfTrue="1" operator="equal">
      <formula>"n/a"</formula>
    </cfRule>
    <cfRule type="cellIs" dxfId="1336" priority="638" stopIfTrue="1" operator="equal">
      <formula>0</formula>
    </cfRule>
    <cfRule type="cellIs" dxfId="1335" priority="639" stopIfTrue="1" operator="lessThan">
      <formula>0</formula>
    </cfRule>
  </conditionalFormatting>
  <conditionalFormatting sqref="DU6:DY6">
    <cfRule type="cellIs" dxfId="1334" priority="634" stopIfTrue="1" operator="equal">
      <formula>"n/a"</formula>
    </cfRule>
    <cfRule type="cellIs" dxfId="1333" priority="635" stopIfTrue="1" operator="equal">
      <formula>0</formula>
    </cfRule>
    <cfRule type="cellIs" dxfId="1332" priority="636" stopIfTrue="1" operator="lessThan">
      <formula>0</formula>
    </cfRule>
  </conditionalFormatting>
  <conditionalFormatting sqref="DU8:DY8">
    <cfRule type="cellIs" dxfId="1331" priority="631" stopIfTrue="1" operator="equal">
      <formula>"n/a"</formula>
    </cfRule>
    <cfRule type="cellIs" dxfId="1330" priority="632" stopIfTrue="1" operator="equal">
      <formula>0</formula>
    </cfRule>
    <cfRule type="cellIs" dxfId="1329" priority="633" stopIfTrue="1" operator="lessThan">
      <formula>0</formula>
    </cfRule>
  </conditionalFormatting>
  <conditionalFormatting sqref="DU9:DY9">
    <cfRule type="cellIs" dxfId="1328" priority="628" stopIfTrue="1" operator="equal">
      <formula>"n/a"</formula>
    </cfRule>
    <cfRule type="cellIs" dxfId="1327" priority="629" stopIfTrue="1" operator="equal">
      <formula>0</formula>
    </cfRule>
    <cfRule type="cellIs" dxfId="1326" priority="630" stopIfTrue="1" operator="lessThan">
      <formula>0</formula>
    </cfRule>
  </conditionalFormatting>
  <conditionalFormatting sqref="DU11:DY11">
    <cfRule type="cellIs" dxfId="1325" priority="625" stopIfTrue="1" operator="equal">
      <formula>"n/a"</formula>
    </cfRule>
    <cfRule type="cellIs" dxfId="1324" priority="626" stopIfTrue="1" operator="equal">
      <formula>0</formula>
    </cfRule>
    <cfRule type="cellIs" dxfId="1323" priority="627" stopIfTrue="1" operator="lessThan">
      <formula>0</formula>
    </cfRule>
  </conditionalFormatting>
  <conditionalFormatting sqref="DU13:DY13">
    <cfRule type="cellIs" dxfId="1322" priority="622" stopIfTrue="1" operator="equal">
      <formula>"n/a"</formula>
    </cfRule>
    <cfRule type="cellIs" dxfId="1321" priority="623" stopIfTrue="1" operator="equal">
      <formula>0</formula>
    </cfRule>
    <cfRule type="cellIs" dxfId="1320" priority="624" stopIfTrue="1" operator="lessThan">
      <formula>0</formula>
    </cfRule>
  </conditionalFormatting>
  <conditionalFormatting sqref="DU14:DY14">
    <cfRule type="cellIs" dxfId="1319" priority="619" stopIfTrue="1" operator="equal">
      <formula>"n/a"</formula>
    </cfRule>
    <cfRule type="cellIs" dxfId="1318" priority="620" stopIfTrue="1" operator="equal">
      <formula>0</formula>
    </cfRule>
    <cfRule type="cellIs" dxfId="1317" priority="621" stopIfTrue="1" operator="lessThan">
      <formula>0</formula>
    </cfRule>
  </conditionalFormatting>
  <conditionalFormatting sqref="DU15:DY15">
    <cfRule type="cellIs" dxfId="1316" priority="616" stopIfTrue="1" operator="equal">
      <formula>"n/a"</formula>
    </cfRule>
    <cfRule type="cellIs" dxfId="1315" priority="617" stopIfTrue="1" operator="equal">
      <formula>0</formula>
    </cfRule>
    <cfRule type="cellIs" dxfId="1314" priority="618" stopIfTrue="1" operator="lessThan">
      <formula>0</formula>
    </cfRule>
  </conditionalFormatting>
  <conditionalFormatting sqref="DU18:DY18">
    <cfRule type="cellIs" dxfId="1313" priority="613" stopIfTrue="1" operator="equal">
      <formula>"n/a"</formula>
    </cfRule>
    <cfRule type="cellIs" dxfId="1312" priority="614" stopIfTrue="1" operator="equal">
      <formula>0</formula>
    </cfRule>
    <cfRule type="cellIs" dxfId="1311" priority="615" stopIfTrue="1" operator="lessThan">
      <formula>0</formula>
    </cfRule>
  </conditionalFormatting>
  <conditionalFormatting sqref="DU19:DY19">
    <cfRule type="cellIs" dxfId="1310" priority="610" stopIfTrue="1" operator="equal">
      <formula>"n/a"</formula>
    </cfRule>
    <cfRule type="cellIs" dxfId="1309" priority="611" stopIfTrue="1" operator="equal">
      <formula>0</formula>
    </cfRule>
    <cfRule type="cellIs" dxfId="1308" priority="612" stopIfTrue="1" operator="lessThan">
      <formula>0</formula>
    </cfRule>
  </conditionalFormatting>
  <conditionalFormatting sqref="DU21:DY21">
    <cfRule type="cellIs" dxfId="1307" priority="607" stopIfTrue="1" operator="equal">
      <formula>"n/a"</formula>
    </cfRule>
    <cfRule type="cellIs" dxfId="1306" priority="608" stopIfTrue="1" operator="equal">
      <formula>0</formula>
    </cfRule>
    <cfRule type="cellIs" dxfId="1305" priority="609" stopIfTrue="1" operator="lessThan">
      <formula>0</formula>
    </cfRule>
  </conditionalFormatting>
  <conditionalFormatting sqref="DU24:DY24">
    <cfRule type="cellIs" dxfId="1304" priority="604" stopIfTrue="1" operator="equal">
      <formula>"n/a"</formula>
    </cfRule>
    <cfRule type="cellIs" dxfId="1303" priority="605" stopIfTrue="1" operator="equal">
      <formula>0</formula>
    </cfRule>
    <cfRule type="cellIs" dxfId="1302" priority="606" stopIfTrue="1" operator="lessThan">
      <formula>0</formula>
    </cfRule>
  </conditionalFormatting>
  <conditionalFormatting sqref="DU25:DY25">
    <cfRule type="cellIs" dxfId="1301" priority="601" stopIfTrue="1" operator="equal">
      <formula>"n/a"</formula>
    </cfRule>
    <cfRule type="cellIs" dxfId="1300" priority="602" stopIfTrue="1" operator="equal">
      <formula>0</formula>
    </cfRule>
    <cfRule type="cellIs" dxfId="1299" priority="603" stopIfTrue="1" operator="lessThan">
      <formula>0</formula>
    </cfRule>
  </conditionalFormatting>
  <conditionalFormatting sqref="DU29:DY29">
    <cfRule type="cellIs" dxfId="1298" priority="598" stopIfTrue="1" operator="equal">
      <formula>"n/a"</formula>
    </cfRule>
    <cfRule type="cellIs" dxfId="1297" priority="599" stopIfTrue="1" operator="equal">
      <formula>0</formula>
    </cfRule>
    <cfRule type="cellIs" dxfId="1296" priority="600" stopIfTrue="1" operator="lessThan">
      <formula>0</formula>
    </cfRule>
  </conditionalFormatting>
  <conditionalFormatting sqref="DU30:DY30">
    <cfRule type="cellIs" dxfId="1295" priority="595" stopIfTrue="1" operator="equal">
      <formula>"n/a"</formula>
    </cfRule>
    <cfRule type="cellIs" dxfId="1294" priority="596" stopIfTrue="1" operator="equal">
      <formula>0</formula>
    </cfRule>
    <cfRule type="cellIs" dxfId="1293" priority="597" stopIfTrue="1" operator="lessThan">
      <formula>0</formula>
    </cfRule>
  </conditionalFormatting>
  <conditionalFormatting sqref="DU16:DY17 CZ17:DT17">
    <cfRule type="cellIs" dxfId="1292" priority="592" stopIfTrue="1" operator="equal">
      <formula>"n/a"</formula>
    </cfRule>
    <cfRule type="cellIs" dxfId="1291" priority="593" stopIfTrue="1" operator="equal">
      <formula>0</formula>
    </cfRule>
    <cfRule type="cellIs" dxfId="1290" priority="594" stopIfTrue="1" operator="lessThan">
      <formula>0</formula>
    </cfRule>
  </conditionalFormatting>
  <conditionalFormatting sqref="F4:DT4">
    <cfRule type="cellIs" dxfId="1289" priority="589" stopIfTrue="1" operator="equal">
      <formula>"n/a"</formula>
    </cfRule>
    <cfRule type="cellIs" dxfId="1288" priority="590" stopIfTrue="1" operator="equal">
      <formula>0</formula>
    </cfRule>
    <cfRule type="cellIs" dxfId="1287" priority="591" stopIfTrue="1" operator="lessThan">
      <formula>0</formula>
    </cfRule>
  </conditionalFormatting>
  <conditionalFormatting sqref="DV5:DY5">
    <cfRule type="cellIs" dxfId="1286" priority="586" stopIfTrue="1" operator="equal">
      <formula>"n/a"</formula>
    </cfRule>
    <cfRule type="cellIs" dxfId="1285" priority="587" stopIfTrue="1" operator="equal">
      <formula>0</formula>
    </cfRule>
    <cfRule type="cellIs" dxfId="1284" priority="588" stopIfTrue="1" operator="lessThan">
      <formula>0</formula>
    </cfRule>
  </conditionalFormatting>
  <conditionalFormatting sqref="AR23:DU23">
    <cfRule type="cellIs" dxfId="1283" priority="583" stopIfTrue="1" operator="equal">
      <formula>"n/a"</formula>
    </cfRule>
    <cfRule type="cellIs" dxfId="1282" priority="584" stopIfTrue="1" operator="equal">
      <formula>0</formula>
    </cfRule>
    <cfRule type="cellIs" dxfId="1281" priority="585" stopIfTrue="1" operator="lessThan">
      <formula>0</formula>
    </cfRule>
  </conditionalFormatting>
  <conditionalFormatting sqref="DV23">
    <cfRule type="cellIs" dxfId="1280" priority="580" stopIfTrue="1" operator="equal">
      <formula>"n/a"</formula>
    </cfRule>
    <cfRule type="cellIs" dxfId="1279" priority="581" stopIfTrue="1" operator="equal">
      <formula>0</formula>
    </cfRule>
    <cfRule type="cellIs" dxfId="1278" priority="582" stopIfTrue="1" operator="lessThan">
      <formula>0</formula>
    </cfRule>
  </conditionalFormatting>
  <conditionalFormatting sqref="DZ2:EL3">
    <cfRule type="cellIs" dxfId="1277" priority="577" stopIfTrue="1" operator="equal">
      <formula>"n/a"</formula>
    </cfRule>
    <cfRule type="cellIs" dxfId="1276" priority="578" stopIfTrue="1" operator="equal">
      <formula>0</formula>
    </cfRule>
    <cfRule type="cellIs" dxfId="1275" priority="579" stopIfTrue="1" operator="lessThan">
      <formula>0</formula>
    </cfRule>
  </conditionalFormatting>
  <conditionalFormatting sqref="DZ5:EG6 EG7 EH5:EL7">
    <cfRule type="cellIs" dxfId="1274" priority="574" stopIfTrue="1" operator="equal">
      <formula>"n/a"</formula>
    </cfRule>
    <cfRule type="cellIs" dxfId="1273" priority="575" stopIfTrue="1" operator="equal">
      <formula>0</formula>
    </cfRule>
    <cfRule type="cellIs" dxfId="1272" priority="576" stopIfTrue="1" operator="lessThan">
      <formula>0</formula>
    </cfRule>
  </conditionalFormatting>
  <conditionalFormatting sqref="DZ8:EL9">
    <cfRule type="cellIs" dxfId="1271" priority="571" stopIfTrue="1" operator="equal">
      <formula>"n/a"</formula>
    </cfRule>
    <cfRule type="cellIs" dxfId="1270" priority="572" stopIfTrue="1" operator="equal">
      <formula>0</formula>
    </cfRule>
    <cfRule type="cellIs" dxfId="1269" priority="573" stopIfTrue="1" operator="lessThan">
      <formula>0</formula>
    </cfRule>
  </conditionalFormatting>
  <conditionalFormatting sqref="DZ11:EL11">
    <cfRule type="cellIs" dxfId="1268" priority="568" stopIfTrue="1" operator="equal">
      <formula>"n/a"</formula>
    </cfRule>
    <cfRule type="cellIs" dxfId="1267" priority="569" stopIfTrue="1" operator="equal">
      <formula>0</formula>
    </cfRule>
    <cfRule type="cellIs" dxfId="1266" priority="570" stopIfTrue="1" operator="lessThan">
      <formula>0</formula>
    </cfRule>
  </conditionalFormatting>
  <conditionalFormatting sqref="DZ17:EH17 DZ13:EL16 DZ18:EL19">
    <cfRule type="cellIs" dxfId="1265" priority="565" stopIfTrue="1" operator="equal">
      <formula>"n/a"</formula>
    </cfRule>
    <cfRule type="cellIs" dxfId="1264" priority="566" stopIfTrue="1" operator="equal">
      <formula>0</formula>
    </cfRule>
    <cfRule type="cellIs" dxfId="1263" priority="567" stopIfTrue="1" operator="lessThan">
      <formula>0</formula>
    </cfRule>
  </conditionalFormatting>
  <conditionalFormatting sqref="DZ21:EL21">
    <cfRule type="cellIs" dxfId="1262" priority="562" stopIfTrue="1" operator="equal">
      <formula>"n/a"</formula>
    </cfRule>
    <cfRule type="cellIs" dxfId="1261" priority="563" stopIfTrue="1" operator="equal">
      <formula>0</formula>
    </cfRule>
    <cfRule type="cellIs" dxfId="1260" priority="564" stopIfTrue="1" operator="lessThan">
      <formula>0</formula>
    </cfRule>
  </conditionalFormatting>
  <conditionalFormatting sqref="DY22">
    <cfRule type="cellIs" dxfId="1259" priority="559" stopIfTrue="1" operator="equal">
      <formula>"n/a"</formula>
    </cfRule>
    <cfRule type="cellIs" dxfId="1258" priority="560" stopIfTrue="1" operator="equal">
      <formula>0</formula>
    </cfRule>
    <cfRule type="cellIs" dxfId="1257" priority="561" stopIfTrue="1" operator="lessThan">
      <formula>0</formula>
    </cfRule>
  </conditionalFormatting>
  <conditionalFormatting sqref="DZ24:EL25">
    <cfRule type="cellIs" dxfId="1256" priority="556" stopIfTrue="1" operator="equal">
      <formula>"n/a"</formula>
    </cfRule>
    <cfRule type="cellIs" dxfId="1255" priority="557" stopIfTrue="1" operator="equal">
      <formula>0</formula>
    </cfRule>
    <cfRule type="cellIs" dxfId="1254" priority="558" stopIfTrue="1" operator="lessThan">
      <formula>0</formula>
    </cfRule>
  </conditionalFormatting>
  <conditionalFormatting sqref="DZ29:EL30">
    <cfRule type="cellIs" dxfId="1253" priority="553" stopIfTrue="1" operator="equal">
      <formula>"n/a"</formula>
    </cfRule>
    <cfRule type="cellIs" dxfId="1252" priority="554" stopIfTrue="1" operator="equal">
      <formula>0</formula>
    </cfRule>
    <cfRule type="cellIs" dxfId="1251" priority="555" stopIfTrue="1" operator="lessThan">
      <formula>0</formula>
    </cfRule>
  </conditionalFormatting>
  <conditionalFormatting sqref="EF7">
    <cfRule type="cellIs" dxfId="1250" priority="550" stopIfTrue="1" operator="equal">
      <formula>"n/a"</formula>
    </cfRule>
    <cfRule type="cellIs" dxfId="1249" priority="551" stopIfTrue="1" operator="equal">
      <formula>0</formula>
    </cfRule>
    <cfRule type="cellIs" dxfId="1248" priority="552" stopIfTrue="1" operator="lessThan">
      <formula>0</formula>
    </cfRule>
  </conditionalFormatting>
  <conditionalFormatting sqref="EG23">
    <cfRule type="cellIs" dxfId="1247" priority="547" stopIfTrue="1" operator="equal">
      <formula>"n/a"</formula>
    </cfRule>
    <cfRule type="cellIs" dxfId="1246" priority="548" stopIfTrue="1" operator="equal">
      <formula>0</formula>
    </cfRule>
    <cfRule type="cellIs" dxfId="1245" priority="549" stopIfTrue="1" operator="lessThan">
      <formula>0</formula>
    </cfRule>
  </conditionalFormatting>
  <conditionalFormatting sqref="EH31">
    <cfRule type="cellIs" dxfId="1244" priority="544" stopIfTrue="1" operator="equal">
      <formula>"n/a"</formula>
    </cfRule>
    <cfRule type="cellIs" dxfId="1243" priority="545" stopIfTrue="1" operator="equal">
      <formula>0</formula>
    </cfRule>
    <cfRule type="cellIs" dxfId="1242" priority="546" stopIfTrue="1" operator="lessThan">
      <formula>0</formula>
    </cfRule>
  </conditionalFormatting>
  <conditionalFormatting sqref="EI12">
    <cfRule type="cellIs" dxfId="1241" priority="541" stopIfTrue="1" operator="equal">
      <formula>"n/a"</formula>
    </cfRule>
    <cfRule type="cellIs" dxfId="1240" priority="542" stopIfTrue="1" operator="equal">
      <formula>0</formula>
    </cfRule>
    <cfRule type="cellIs" dxfId="1239" priority="543" stopIfTrue="1" operator="lessThan">
      <formula>0</formula>
    </cfRule>
  </conditionalFormatting>
  <conditionalFormatting sqref="EM2:ER3">
    <cfRule type="cellIs" dxfId="1238" priority="538" stopIfTrue="1" operator="equal">
      <formula>"n/a"</formula>
    </cfRule>
    <cfRule type="cellIs" dxfId="1237" priority="539" stopIfTrue="1" operator="equal">
      <formula>0</formula>
    </cfRule>
    <cfRule type="cellIs" dxfId="1236" priority="540" stopIfTrue="1" operator="lessThan">
      <formula>0</formula>
    </cfRule>
  </conditionalFormatting>
  <conditionalFormatting sqref="EM5:ER7">
    <cfRule type="cellIs" dxfId="1235" priority="535" stopIfTrue="1" operator="equal">
      <formula>"n/a"</formula>
    </cfRule>
    <cfRule type="cellIs" dxfId="1234" priority="536" stopIfTrue="1" operator="equal">
      <formula>0</formula>
    </cfRule>
    <cfRule type="cellIs" dxfId="1233" priority="537" stopIfTrue="1" operator="lessThan">
      <formula>0</formula>
    </cfRule>
  </conditionalFormatting>
  <conditionalFormatting sqref="EM8:ER9">
    <cfRule type="cellIs" dxfId="1232" priority="532" stopIfTrue="1" operator="equal">
      <formula>"n/a"</formula>
    </cfRule>
    <cfRule type="cellIs" dxfId="1231" priority="533" stopIfTrue="1" operator="equal">
      <formula>0</formula>
    </cfRule>
    <cfRule type="cellIs" dxfId="1230" priority="534" stopIfTrue="1" operator="lessThan">
      <formula>0</formula>
    </cfRule>
  </conditionalFormatting>
  <conditionalFormatting sqref="EM11:ER11">
    <cfRule type="cellIs" dxfId="1229" priority="529" stopIfTrue="1" operator="equal">
      <formula>"n/a"</formula>
    </cfRule>
    <cfRule type="cellIs" dxfId="1228" priority="530" stopIfTrue="1" operator="equal">
      <formula>0</formula>
    </cfRule>
    <cfRule type="cellIs" dxfId="1227" priority="531" stopIfTrue="1" operator="lessThan">
      <formula>0</formula>
    </cfRule>
  </conditionalFormatting>
  <conditionalFormatting sqref="EM13:ER16 EM18:ER19">
    <cfRule type="cellIs" dxfId="1226" priority="526" stopIfTrue="1" operator="equal">
      <formula>"n/a"</formula>
    </cfRule>
    <cfRule type="cellIs" dxfId="1225" priority="527" stopIfTrue="1" operator="equal">
      <formula>0</formula>
    </cfRule>
    <cfRule type="cellIs" dxfId="1224" priority="528" stopIfTrue="1" operator="lessThan">
      <formula>0</formula>
    </cfRule>
  </conditionalFormatting>
  <conditionalFormatting sqref="EM21:ER21">
    <cfRule type="cellIs" dxfId="1223" priority="523" stopIfTrue="1" operator="equal">
      <formula>"n/a"</formula>
    </cfRule>
    <cfRule type="cellIs" dxfId="1222" priority="524" stopIfTrue="1" operator="equal">
      <formula>0</formula>
    </cfRule>
    <cfRule type="cellIs" dxfId="1221" priority="525" stopIfTrue="1" operator="lessThan">
      <formula>0</formula>
    </cfRule>
  </conditionalFormatting>
  <conditionalFormatting sqref="EJ26:EN26 EM24:ER25">
    <cfRule type="cellIs" dxfId="1220" priority="520" stopIfTrue="1" operator="equal">
      <formula>"n/a"</formula>
    </cfRule>
    <cfRule type="cellIs" dxfId="1219" priority="521" stopIfTrue="1" operator="equal">
      <formula>0</formula>
    </cfRule>
    <cfRule type="cellIs" dxfId="1218" priority="522" stopIfTrue="1" operator="lessThan">
      <formula>0</formula>
    </cfRule>
  </conditionalFormatting>
  <conditionalFormatting sqref="EM29:ER30">
    <cfRule type="cellIs" dxfId="1217" priority="517" stopIfTrue="1" operator="equal">
      <formula>"n/a"</formula>
    </cfRule>
    <cfRule type="cellIs" dxfId="1216" priority="518" stopIfTrue="1" operator="equal">
      <formula>0</formula>
    </cfRule>
    <cfRule type="cellIs" dxfId="1215" priority="519" stopIfTrue="1" operator="lessThan">
      <formula>0</formula>
    </cfRule>
  </conditionalFormatting>
  <conditionalFormatting sqref="EO10:ER10">
    <cfRule type="cellIs" dxfId="1214" priority="514" stopIfTrue="1" operator="equal">
      <formula>"n/a"</formula>
    </cfRule>
    <cfRule type="cellIs" dxfId="1213" priority="515" stopIfTrue="1" operator="equal">
      <formula>0</formula>
    </cfRule>
    <cfRule type="cellIs" dxfId="1212" priority="516" stopIfTrue="1" operator="lessThan">
      <formula>0</formula>
    </cfRule>
  </conditionalFormatting>
  <conditionalFormatting sqref="ER28">
    <cfRule type="cellIs" dxfId="1211" priority="511" stopIfTrue="1" operator="equal">
      <formula>"n/a"</formula>
    </cfRule>
    <cfRule type="cellIs" dxfId="1210" priority="512" stopIfTrue="1" operator="equal">
      <formula>0</formula>
    </cfRule>
    <cfRule type="cellIs" dxfId="1209" priority="513" stopIfTrue="1" operator="lessThan">
      <formula>0</formula>
    </cfRule>
  </conditionalFormatting>
  <conditionalFormatting sqref="ES2:ES3">
    <cfRule type="cellIs" dxfId="1208" priority="508" stopIfTrue="1" operator="equal">
      <formula>"n/a"</formula>
    </cfRule>
    <cfRule type="cellIs" dxfId="1207" priority="509" stopIfTrue="1" operator="equal">
      <formula>0</formula>
    </cfRule>
    <cfRule type="cellIs" dxfId="1206" priority="510" stopIfTrue="1" operator="lessThan">
      <formula>0</formula>
    </cfRule>
  </conditionalFormatting>
  <conditionalFormatting sqref="ES5:ES7">
    <cfRule type="cellIs" dxfId="1205" priority="505" stopIfTrue="1" operator="equal">
      <formula>"n/a"</formula>
    </cfRule>
    <cfRule type="cellIs" dxfId="1204" priority="506" stopIfTrue="1" operator="equal">
      <formula>0</formula>
    </cfRule>
    <cfRule type="cellIs" dxfId="1203" priority="507" stopIfTrue="1" operator="lessThan">
      <formula>0</formula>
    </cfRule>
  </conditionalFormatting>
  <conditionalFormatting sqref="ES8:ES9">
    <cfRule type="cellIs" dxfId="1202" priority="502" stopIfTrue="1" operator="equal">
      <formula>"n/a"</formula>
    </cfRule>
    <cfRule type="cellIs" dxfId="1201" priority="503" stopIfTrue="1" operator="equal">
      <formula>0</formula>
    </cfRule>
    <cfRule type="cellIs" dxfId="1200" priority="504" stopIfTrue="1" operator="lessThan">
      <formula>0</formula>
    </cfRule>
  </conditionalFormatting>
  <conditionalFormatting sqref="ES11">
    <cfRule type="cellIs" dxfId="1199" priority="499" stopIfTrue="1" operator="equal">
      <formula>"n/a"</formula>
    </cfRule>
    <cfRule type="cellIs" dxfId="1198" priority="500" stopIfTrue="1" operator="equal">
      <formula>0</formula>
    </cfRule>
    <cfRule type="cellIs" dxfId="1197" priority="501" stopIfTrue="1" operator="lessThan">
      <formula>0</formula>
    </cfRule>
  </conditionalFormatting>
  <conditionalFormatting sqref="ES13:ES16 ES18:ES19">
    <cfRule type="cellIs" dxfId="1196" priority="496" stopIfTrue="1" operator="equal">
      <formula>"n/a"</formula>
    </cfRule>
    <cfRule type="cellIs" dxfId="1195" priority="497" stopIfTrue="1" operator="equal">
      <formula>0</formula>
    </cfRule>
    <cfRule type="cellIs" dxfId="1194" priority="498" stopIfTrue="1" operator="lessThan">
      <formula>0</formula>
    </cfRule>
  </conditionalFormatting>
  <conditionalFormatting sqref="ES21">
    <cfRule type="cellIs" dxfId="1193" priority="493" stopIfTrue="1" operator="equal">
      <formula>"n/a"</formula>
    </cfRule>
    <cfRule type="cellIs" dxfId="1192" priority="494" stopIfTrue="1" operator="equal">
      <formula>0</formula>
    </cfRule>
    <cfRule type="cellIs" dxfId="1191" priority="495" stopIfTrue="1" operator="lessThan">
      <formula>0</formula>
    </cfRule>
  </conditionalFormatting>
  <conditionalFormatting sqref="ES24:ES25">
    <cfRule type="cellIs" dxfId="1190" priority="490" stopIfTrue="1" operator="equal">
      <formula>"n/a"</formula>
    </cfRule>
    <cfRule type="cellIs" dxfId="1189" priority="491" stopIfTrue="1" operator="equal">
      <formula>0</formula>
    </cfRule>
    <cfRule type="cellIs" dxfId="1188" priority="492" stopIfTrue="1" operator="lessThan">
      <formula>0</formula>
    </cfRule>
  </conditionalFormatting>
  <conditionalFormatting sqref="ES29:ES30">
    <cfRule type="cellIs" dxfId="1187" priority="487" stopIfTrue="1" operator="equal">
      <formula>"n/a"</formula>
    </cfRule>
    <cfRule type="cellIs" dxfId="1186" priority="488" stopIfTrue="1" operator="equal">
      <formula>0</formula>
    </cfRule>
    <cfRule type="cellIs" dxfId="1185" priority="489" stopIfTrue="1" operator="lessThan">
      <formula>0</formula>
    </cfRule>
  </conditionalFormatting>
  <conditionalFormatting sqref="ES10">
    <cfRule type="cellIs" dxfId="1184" priority="484" stopIfTrue="1" operator="equal">
      <formula>"n/a"</formula>
    </cfRule>
    <cfRule type="cellIs" dxfId="1183" priority="485" stopIfTrue="1" operator="equal">
      <formula>0</formula>
    </cfRule>
    <cfRule type="cellIs" dxfId="1182" priority="486" stopIfTrue="1" operator="lessThan">
      <formula>0</formula>
    </cfRule>
  </conditionalFormatting>
  <conditionalFormatting sqref="ET2:ET3">
    <cfRule type="cellIs" dxfId="1181" priority="481" stopIfTrue="1" operator="equal">
      <formula>"n/a"</formula>
    </cfRule>
    <cfRule type="cellIs" dxfId="1180" priority="482" stopIfTrue="1" operator="equal">
      <formula>0</formula>
    </cfRule>
    <cfRule type="cellIs" dxfId="1179" priority="483" stopIfTrue="1" operator="lessThan">
      <formula>0</formula>
    </cfRule>
  </conditionalFormatting>
  <conditionalFormatting sqref="ET5:ET7">
    <cfRule type="cellIs" dxfId="1178" priority="478" stopIfTrue="1" operator="equal">
      <formula>"n/a"</formula>
    </cfRule>
    <cfRule type="cellIs" dxfId="1177" priority="479" stopIfTrue="1" operator="equal">
      <formula>0</formula>
    </cfRule>
    <cfRule type="cellIs" dxfId="1176" priority="480" stopIfTrue="1" operator="lessThan">
      <formula>0</formula>
    </cfRule>
  </conditionalFormatting>
  <conditionalFormatting sqref="ET8:ET9">
    <cfRule type="cellIs" dxfId="1175" priority="475" stopIfTrue="1" operator="equal">
      <formula>"n/a"</formula>
    </cfRule>
    <cfRule type="cellIs" dxfId="1174" priority="476" stopIfTrue="1" operator="equal">
      <formula>0</formula>
    </cfRule>
    <cfRule type="cellIs" dxfId="1173" priority="477" stopIfTrue="1" operator="lessThan">
      <formula>0</formula>
    </cfRule>
  </conditionalFormatting>
  <conditionalFormatting sqref="ET11">
    <cfRule type="cellIs" dxfId="1172" priority="472" stopIfTrue="1" operator="equal">
      <formula>"n/a"</formula>
    </cfRule>
    <cfRule type="cellIs" dxfId="1171" priority="473" stopIfTrue="1" operator="equal">
      <formula>0</formula>
    </cfRule>
    <cfRule type="cellIs" dxfId="1170" priority="474" stopIfTrue="1" operator="lessThan">
      <formula>0</formula>
    </cfRule>
  </conditionalFormatting>
  <conditionalFormatting sqref="ET13:ET16 ET18:ET19">
    <cfRule type="cellIs" dxfId="1169" priority="469" stopIfTrue="1" operator="equal">
      <formula>"n/a"</formula>
    </cfRule>
    <cfRule type="cellIs" dxfId="1168" priority="470" stopIfTrue="1" operator="equal">
      <formula>0</formula>
    </cfRule>
    <cfRule type="cellIs" dxfId="1167" priority="471" stopIfTrue="1" operator="lessThan">
      <formula>0</formula>
    </cfRule>
  </conditionalFormatting>
  <conditionalFormatting sqref="ET21">
    <cfRule type="cellIs" dxfId="1166" priority="466" stopIfTrue="1" operator="equal">
      <formula>"n/a"</formula>
    </cfRule>
    <cfRule type="cellIs" dxfId="1165" priority="467" stopIfTrue="1" operator="equal">
      <formula>0</formula>
    </cfRule>
    <cfRule type="cellIs" dxfId="1164" priority="468" stopIfTrue="1" operator="lessThan">
      <formula>0</formula>
    </cfRule>
  </conditionalFormatting>
  <conditionalFormatting sqref="ET24:ET25">
    <cfRule type="cellIs" dxfId="1163" priority="463" stopIfTrue="1" operator="equal">
      <formula>"n/a"</formula>
    </cfRule>
    <cfRule type="cellIs" dxfId="1162" priority="464" stopIfTrue="1" operator="equal">
      <formula>0</formula>
    </cfRule>
    <cfRule type="cellIs" dxfId="1161" priority="465" stopIfTrue="1" operator="lessThan">
      <formula>0</formula>
    </cfRule>
  </conditionalFormatting>
  <conditionalFormatting sqref="ET29:ET30">
    <cfRule type="cellIs" dxfId="1160" priority="460" stopIfTrue="1" operator="equal">
      <formula>"n/a"</formula>
    </cfRule>
    <cfRule type="cellIs" dxfId="1159" priority="461" stopIfTrue="1" operator="equal">
      <formula>0</formula>
    </cfRule>
    <cfRule type="cellIs" dxfId="1158" priority="462" stopIfTrue="1" operator="lessThan">
      <formula>0</formula>
    </cfRule>
  </conditionalFormatting>
  <conditionalFormatting sqref="ET10">
    <cfRule type="cellIs" dxfId="1157" priority="457" stopIfTrue="1" operator="equal">
      <formula>"n/a"</formula>
    </cfRule>
    <cfRule type="cellIs" dxfId="1156" priority="458" stopIfTrue="1" operator="equal">
      <formula>0</formula>
    </cfRule>
    <cfRule type="cellIs" dxfId="1155" priority="459" stopIfTrue="1" operator="lessThan">
      <formula>0</formula>
    </cfRule>
  </conditionalFormatting>
  <conditionalFormatting sqref="ET22">
    <cfRule type="cellIs" dxfId="1154" priority="454" stopIfTrue="1" operator="equal">
      <formula>"n/a"</formula>
    </cfRule>
    <cfRule type="cellIs" dxfId="1153" priority="455" stopIfTrue="1" operator="equal">
      <formula>0</formula>
    </cfRule>
    <cfRule type="cellIs" dxfId="1152" priority="456" stopIfTrue="1" operator="lessThan">
      <formula>0</formula>
    </cfRule>
  </conditionalFormatting>
  <conditionalFormatting sqref="EU2:EU3">
    <cfRule type="cellIs" dxfId="1151" priority="451" stopIfTrue="1" operator="equal">
      <formula>"n/a"</formula>
    </cfRule>
    <cfRule type="cellIs" dxfId="1150" priority="452" stopIfTrue="1" operator="equal">
      <formula>0</formula>
    </cfRule>
    <cfRule type="cellIs" dxfId="1149" priority="453" stopIfTrue="1" operator="lessThan">
      <formula>0</formula>
    </cfRule>
  </conditionalFormatting>
  <conditionalFormatting sqref="EU5:EU7">
    <cfRule type="cellIs" dxfId="1148" priority="448" stopIfTrue="1" operator="equal">
      <formula>"n/a"</formula>
    </cfRule>
    <cfRule type="cellIs" dxfId="1147" priority="449" stopIfTrue="1" operator="equal">
      <formula>0</formula>
    </cfRule>
    <cfRule type="cellIs" dxfId="1146" priority="450" stopIfTrue="1" operator="lessThan">
      <formula>0</formula>
    </cfRule>
  </conditionalFormatting>
  <conditionalFormatting sqref="EU8:EU9">
    <cfRule type="cellIs" dxfId="1145" priority="445" stopIfTrue="1" operator="equal">
      <formula>"n/a"</formula>
    </cfRule>
    <cfRule type="cellIs" dxfId="1144" priority="446" stopIfTrue="1" operator="equal">
      <formula>0</formula>
    </cfRule>
    <cfRule type="cellIs" dxfId="1143" priority="447" stopIfTrue="1" operator="lessThan">
      <formula>0</formula>
    </cfRule>
  </conditionalFormatting>
  <conditionalFormatting sqref="EU11">
    <cfRule type="cellIs" dxfId="1142" priority="442" stopIfTrue="1" operator="equal">
      <formula>"n/a"</formula>
    </cfRule>
    <cfRule type="cellIs" dxfId="1141" priority="443" stopIfTrue="1" operator="equal">
      <formula>0</formula>
    </cfRule>
    <cfRule type="cellIs" dxfId="1140" priority="444" stopIfTrue="1" operator="lessThan">
      <formula>0</formula>
    </cfRule>
  </conditionalFormatting>
  <conditionalFormatting sqref="EU13:EU16 EU18:EU19">
    <cfRule type="cellIs" dxfId="1139" priority="439" stopIfTrue="1" operator="equal">
      <formula>"n/a"</formula>
    </cfRule>
    <cfRule type="cellIs" dxfId="1138" priority="440" stopIfTrue="1" operator="equal">
      <formula>0</formula>
    </cfRule>
    <cfRule type="cellIs" dxfId="1137" priority="441" stopIfTrue="1" operator="lessThan">
      <formula>0</formula>
    </cfRule>
  </conditionalFormatting>
  <conditionalFormatting sqref="EU21">
    <cfRule type="cellIs" dxfId="1136" priority="436" stopIfTrue="1" operator="equal">
      <formula>"n/a"</formula>
    </cfRule>
    <cfRule type="cellIs" dxfId="1135" priority="437" stopIfTrue="1" operator="equal">
      <formula>0</formula>
    </cfRule>
    <cfRule type="cellIs" dxfId="1134" priority="438" stopIfTrue="1" operator="lessThan">
      <formula>0</formula>
    </cfRule>
  </conditionalFormatting>
  <conditionalFormatting sqref="EU24:EU25">
    <cfRule type="cellIs" dxfId="1133" priority="433" stopIfTrue="1" operator="equal">
      <formula>"n/a"</formula>
    </cfRule>
    <cfRule type="cellIs" dxfId="1132" priority="434" stopIfTrue="1" operator="equal">
      <formula>0</formula>
    </cfRule>
    <cfRule type="cellIs" dxfId="1131" priority="435" stopIfTrue="1" operator="lessThan">
      <formula>0</formula>
    </cfRule>
  </conditionalFormatting>
  <conditionalFormatting sqref="EU29:EU30">
    <cfRule type="cellIs" dxfId="1130" priority="430" stopIfTrue="1" operator="equal">
      <formula>"n/a"</formula>
    </cfRule>
    <cfRule type="cellIs" dxfId="1129" priority="431" stopIfTrue="1" operator="equal">
      <formula>0</formula>
    </cfRule>
    <cfRule type="cellIs" dxfId="1128" priority="432" stopIfTrue="1" operator="lessThan">
      <formula>0</formula>
    </cfRule>
  </conditionalFormatting>
  <conditionalFormatting sqref="EU10">
    <cfRule type="cellIs" dxfId="1127" priority="427" stopIfTrue="1" operator="equal">
      <formula>"n/a"</formula>
    </cfRule>
    <cfRule type="cellIs" dxfId="1126" priority="428" stopIfTrue="1" operator="equal">
      <formula>0</formula>
    </cfRule>
    <cfRule type="cellIs" dxfId="1125" priority="429" stopIfTrue="1" operator="lessThan">
      <formula>0</formula>
    </cfRule>
  </conditionalFormatting>
  <conditionalFormatting sqref="ES22">
    <cfRule type="cellIs" dxfId="1124" priority="424" stopIfTrue="1" operator="equal">
      <formula>"n/a"</formula>
    </cfRule>
    <cfRule type="cellIs" dxfId="1123" priority="425" stopIfTrue="1" operator="equal">
      <formula>0</formula>
    </cfRule>
    <cfRule type="cellIs" dxfId="1122" priority="426" stopIfTrue="1" operator="lessThan">
      <formula>0</formula>
    </cfRule>
  </conditionalFormatting>
  <conditionalFormatting sqref="AR26:AU27">
    <cfRule type="cellIs" dxfId="1121" priority="421" stopIfTrue="1" operator="equal">
      <formula>"n/a"</formula>
    </cfRule>
    <cfRule type="cellIs" dxfId="1120" priority="422" stopIfTrue="1" operator="equal">
      <formula>0</formula>
    </cfRule>
    <cfRule type="cellIs" dxfId="1119" priority="423" stopIfTrue="1" operator="lessThan">
      <formula>0</formula>
    </cfRule>
  </conditionalFormatting>
  <conditionalFormatting sqref="F26:AP27">
    <cfRule type="cellIs" dxfId="1118" priority="418" stopIfTrue="1" operator="equal">
      <formula>"n/a"</formula>
    </cfRule>
    <cfRule type="cellIs" dxfId="1117" priority="419" stopIfTrue="1" operator="equal">
      <formula>0</formula>
    </cfRule>
    <cfRule type="cellIs" dxfId="1116" priority="420" stopIfTrue="1" operator="lessThan">
      <formula>0</formula>
    </cfRule>
  </conditionalFormatting>
  <conditionalFormatting sqref="EV2:EV3">
    <cfRule type="cellIs" dxfId="1115" priority="415" stopIfTrue="1" operator="equal">
      <formula>"n/a"</formula>
    </cfRule>
    <cfRule type="cellIs" dxfId="1114" priority="416" stopIfTrue="1" operator="equal">
      <formula>0</formula>
    </cfRule>
    <cfRule type="cellIs" dxfId="1113" priority="417" stopIfTrue="1" operator="lessThan">
      <formula>0</formula>
    </cfRule>
  </conditionalFormatting>
  <conditionalFormatting sqref="EV5:EV7">
    <cfRule type="cellIs" dxfId="1112" priority="412" stopIfTrue="1" operator="equal">
      <formula>"n/a"</formula>
    </cfRule>
    <cfRule type="cellIs" dxfId="1111" priority="413" stopIfTrue="1" operator="equal">
      <formula>0</formula>
    </cfRule>
    <cfRule type="cellIs" dxfId="1110" priority="414" stopIfTrue="1" operator="lessThan">
      <formula>0</formula>
    </cfRule>
  </conditionalFormatting>
  <conditionalFormatting sqref="EV8:EV9">
    <cfRule type="cellIs" dxfId="1109" priority="409" stopIfTrue="1" operator="equal">
      <formula>"n/a"</formula>
    </cfRule>
    <cfRule type="cellIs" dxfId="1108" priority="410" stopIfTrue="1" operator="equal">
      <formula>0</formula>
    </cfRule>
    <cfRule type="cellIs" dxfId="1107" priority="411" stopIfTrue="1" operator="lessThan">
      <formula>0</formula>
    </cfRule>
  </conditionalFormatting>
  <conditionalFormatting sqref="EV11">
    <cfRule type="cellIs" dxfId="1106" priority="406" stopIfTrue="1" operator="equal">
      <formula>"n/a"</formula>
    </cfRule>
    <cfRule type="cellIs" dxfId="1105" priority="407" stopIfTrue="1" operator="equal">
      <formula>0</formula>
    </cfRule>
    <cfRule type="cellIs" dxfId="1104" priority="408" stopIfTrue="1" operator="lessThan">
      <formula>0</formula>
    </cfRule>
  </conditionalFormatting>
  <conditionalFormatting sqref="EV13:EV16 EV18:EV19">
    <cfRule type="cellIs" dxfId="1103" priority="403" stopIfTrue="1" operator="equal">
      <formula>"n/a"</formula>
    </cfRule>
    <cfRule type="cellIs" dxfId="1102" priority="404" stopIfTrue="1" operator="equal">
      <formula>0</formula>
    </cfRule>
    <cfRule type="cellIs" dxfId="1101" priority="405" stopIfTrue="1" operator="lessThan">
      <formula>0</formula>
    </cfRule>
  </conditionalFormatting>
  <conditionalFormatting sqref="EV21">
    <cfRule type="cellIs" dxfId="1100" priority="400" stopIfTrue="1" operator="equal">
      <formula>"n/a"</formula>
    </cfRule>
    <cfRule type="cellIs" dxfId="1099" priority="401" stopIfTrue="1" operator="equal">
      <formula>0</formula>
    </cfRule>
    <cfRule type="cellIs" dxfId="1098" priority="402" stopIfTrue="1" operator="lessThan">
      <formula>0</formula>
    </cfRule>
  </conditionalFormatting>
  <conditionalFormatting sqref="EV24:EV25">
    <cfRule type="cellIs" dxfId="1097" priority="397" stopIfTrue="1" operator="equal">
      <formula>"n/a"</formula>
    </cfRule>
    <cfRule type="cellIs" dxfId="1096" priority="398" stopIfTrue="1" operator="equal">
      <formula>0</formula>
    </cfRule>
    <cfRule type="cellIs" dxfId="1095" priority="399" stopIfTrue="1" operator="lessThan">
      <formula>0</formula>
    </cfRule>
  </conditionalFormatting>
  <conditionalFormatting sqref="EV29:EV30">
    <cfRule type="cellIs" dxfId="1094" priority="394" stopIfTrue="1" operator="equal">
      <formula>"n/a"</formula>
    </cfRule>
    <cfRule type="cellIs" dxfId="1093" priority="395" stopIfTrue="1" operator="equal">
      <formula>0</formula>
    </cfRule>
    <cfRule type="cellIs" dxfId="1092" priority="396" stopIfTrue="1" operator="lessThan">
      <formula>0</formula>
    </cfRule>
  </conditionalFormatting>
  <conditionalFormatting sqref="EV10">
    <cfRule type="cellIs" dxfId="1091" priority="391" stopIfTrue="1" operator="equal">
      <formula>"n/a"</formula>
    </cfRule>
    <cfRule type="cellIs" dxfId="1090" priority="392" stopIfTrue="1" operator="equal">
      <formula>0</formula>
    </cfRule>
    <cfRule type="cellIs" dxfId="1089" priority="393" stopIfTrue="1" operator="lessThan">
      <formula>0</formula>
    </cfRule>
  </conditionalFormatting>
  <conditionalFormatting sqref="EV22">
    <cfRule type="cellIs" dxfId="1088" priority="388" stopIfTrue="1" operator="equal">
      <formula>"n/a"</formula>
    </cfRule>
    <cfRule type="cellIs" dxfId="1087" priority="389" stopIfTrue="1" operator="equal">
      <formula>0</formula>
    </cfRule>
    <cfRule type="cellIs" dxfId="1086" priority="390" stopIfTrue="1" operator="lessThan">
      <formula>0</formula>
    </cfRule>
  </conditionalFormatting>
  <conditionalFormatting sqref="EV23">
    <cfRule type="cellIs" dxfId="1085" priority="385" stopIfTrue="1" operator="equal">
      <formula>"n/a"</formula>
    </cfRule>
    <cfRule type="cellIs" dxfId="1084" priority="386" stopIfTrue="1" operator="equal">
      <formula>0</formula>
    </cfRule>
    <cfRule type="cellIs" dxfId="1083" priority="387" stopIfTrue="1" operator="lessThan">
      <formula>0</formula>
    </cfRule>
  </conditionalFormatting>
  <conditionalFormatting sqref="EW2:EW3">
    <cfRule type="cellIs" dxfId="1082" priority="382" stopIfTrue="1" operator="equal">
      <formula>"n/a"</formula>
    </cfRule>
    <cfRule type="cellIs" dxfId="1081" priority="383" stopIfTrue="1" operator="equal">
      <formula>0</formula>
    </cfRule>
    <cfRule type="cellIs" dxfId="1080" priority="384" stopIfTrue="1" operator="lessThan">
      <formula>0</formula>
    </cfRule>
  </conditionalFormatting>
  <conditionalFormatting sqref="EW5:EW7">
    <cfRule type="cellIs" dxfId="1079" priority="379" stopIfTrue="1" operator="equal">
      <formula>"n/a"</formula>
    </cfRule>
    <cfRule type="cellIs" dxfId="1078" priority="380" stopIfTrue="1" operator="equal">
      <formula>0</formula>
    </cfRule>
    <cfRule type="cellIs" dxfId="1077" priority="381" stopIfTrue="1" operator="lessThan">
      <formula>0</formula>
    </cfRule>
  </conditionalFormatting>
  <conditionalFormatting sqref="EW8:EW9">
    <cfRule type="cellIs" dxfId="1076" priority="376" stopIfTrue="1" operator="equal">
      <formula>"n/a"</formula>
    </cfRule>
    <cfRule type="cellIs" dxfId="1075" priority="377" stopIfTrue="1" operator="equal">
      <formula>0</formula>
    </cfRule>
    <cfRule type="cellIs" dxfId="1074" priority="378" stopIfTrue="1" operator="lessThan">
      <formula>0</formula>
    </cfRule>
  </conditionalFormatting>
  <conditionalFormatting sqref="EW11">
    <cfRule type="cellIs" dxfId="1073" priority="373" stopIfTrue="1" operator="equal">
      <formula>"n/a"</formula>
    </cfRule>
    <cfRule type="cellIs" dxfId="1072" priority="374" stopIfTrue="1" operator="equal">
      <formula>0</formula>
    </cfRule>
    <cfRule type="cellIs" dxfId="1071" priority="375" stopIfTrue="1" operator="lessThan">
      <formula>0</formula>
    </cfRule>
  </conditionalFormatting>
  <conditionalFormatting sqref="EW13:EW16 EW18:EW19">
    <cfRule type="cellIs" dxfId="1070" priority="370" stopIfTrue="1" operator="equal">
      <formula>"n/a"</formula>
    </cfRule>
    <cfRule type="cellIs" dxfId="1069" priority="371" stopIfTrue="1" operator="equal">
      <formula>0</formula>
    </cfRule>
    <cfRule type="cellIs" dxfId="1068" priority="372" stopIfTrue="1" operator="lessThan">
      <formula>0</formula>
    </cfRule>
  </conditionalFormatting>
  <conditionalFormatting sqref="EW21">
    <cfRule type="cellIs" dxfId="1067" priority="367" stopIfTrue="1" operator="equal">
      <formula>"n/a"</formula>
    </cfRule>
    <cfRule type="cellIs" dxfId="1066" priority="368" stopIfTrue="1" operator="equal">
      <formula>0</formula>
    </cfRule>
    <cfRule type="cellIs" dxfId="1065" priority="369" stopIfTrue="1" operator="lessThan">
      <formula>0</formula>
    </cfRule>
  </conditionalFormatting>
  <conditionalFormatting sqref="EW24:EW25">
    <cfRule type="cellIs" dxfId="1064" priority="364" stopIfTrue="1" operator="equal">
      <formula>"n/a"</formula>
    </cfRule>
    <cfRule type="cellIs" dxfId="1063" priority="365" stopIfTrue="1" operator="equal">
      <formula>0</formula>
    </cfRule>
    <cfRule type="cellIs" dxfId="1062" priority="366" stopIfTrue="1" operator="lessThan">
      <formula>0</formula>
    </cfRule>
  </conditionalFormatting>
  <conditionalFormatting sqref="EW29:EW30">
    <cfRule type="cellIs" dxfId="1061" priority="361" stopIfTrue="1" operator="equal">
      <formula>"n/a"</formula>
    </cfRule>
    <cfRule type="cellIs" dxfId="1060" priority="362" stopIfTrue="1" operator="equal">
      <formula>0</formula>
    </cfRule>
    <cfRule type="cellIs" dxfId="1059" priority="363" stopIfTrue="1" operator="lessThan">
      <formula>0</formula>
    </cfRule>
  </conditionalFormatting>
  <conditionalFormatting sqref="EW10">
    <cfRule type="cellIs" dxfId="1058" priority="358" stopIfTrue="1" operator="equal">
      <formula>"n/a"</formula>
    </cfRule>
    <cfRule type="cellIs" dxfId="1057" priority="359" stopIfTrue="1" operator="equal">
      <formula>0</formula>
    </cfRule>
    <cfRule type="cellIs" dxfId="1056" priority="360" stopIfTrue="1" operator="lessThan">
      <formula>0</formula>
    </cfRule>
  </conditionalFormatting>
  <conditionalFormatting sqref="EX2:EX3">
    <cfRule type="cellIs" dxfId="1055" priority="355" stopIfTrue="1" operator="equal">
      <formula>"n/a"</formula>
    </cfRule>
    <cfRule type="cellIs" dxfId="1054" priority="356" stopIfTrue="1" operator="equal">
      <formula>0</formula>
    </cfRule>
    <cfRule type="cellIs" dxfId="1053" priority="357" stopIfTrue="1" operator="lessThan">
      <formula>0</formula>
    </cfRule>
  </conditionalFormatting>
  <conditionalFormatting sqref="EX5:EX7">
    <cfRule type="cellIs" dxfId="1052" priority="352" stopIfTrue="1" operator="equal">
      <formula>"n/a"</formula>
    </cfRule>
    <cfRule type="cellIs" dxfId="1051" priority="353" stopIfTrue="1" operator="equal">
      <formula>0</formula>
    </cfRule>
    <cfRule type="cellIs" dxfId="1050" priority="354" stopIfTrue="1" operator="lessThan">
      <formula>0</formula>
    </cfRule>
  </conditionalFormatting>
  <conditionalFormatting sqref="EX8:EX9">
    <cfRule type="cellIs" dxfId="1049" priority="349" stopIfTrue="1" operator="equal">
      <formula>"n/a"</formula>
    </cfRule>
    <cfRule type="cellIs" dxfId="1048" priority="350" stopIfTrue="1" operator="equal">
      <formula>0</formula>
    </cfRule>
    <cfRule type="cellIs" dxfId="1047" priority="351" stopIfTrue="1" operator="lessThan">
      <formula>0</formula>
    </cfRule>
  </conditionalFormatting>
  <conditionalFormatting sqref="EX11">
    <cfRule type="cellIs" dxfId="1046" priority="346" stopIfTrue="1" operator="equal">
      <formula>"n/a"</formula>
    </cfRule>
    <cfRule type="cellIs" dxfId="1045" priority="347" stopIfTrue="1" operator="equal">
      <formula>0</formula>
    </cfRule>
    <cfRule type="cellIs" dxfId="1044" priority="348" stopIfTrue="1" operator="lessThan">
      <formula>0</formula>
    </cfRule>
  </conditionalFormatting>
  <conditionalFormatting sqref="EX13:EX16 EX18:EX19">
    <cfRule type="cellIs" dxfId="1043" priority="343" stopIfTrue="1" operator="equal">
      <formula>"n/a"</formula>
    </cfRule>
    <cfRule type="cellIs" dxfId="1042" priority="344" stopIfTrue="1" operator="equal">
      <formula>0</formula>
    </cfRule>
    <cfRule type="cellIs" dxfId="1041" priority="345" stopIfTrue="1" operator="lessThan">
      <formula>0</formula>
    </cfRule>
  </conditionalFormatting>
  <conditionalFormatting sqref="EX21">
    <cfRule type="cellIs" dxfId="1040" priority="340" stopIfTrue="1" operator="equal">
      <formula>"n/a"</formula>
    </cfRule>
    <cfRule type="cellIs" dxfId="1039" priority="341" stopIfTrue="1" operator="equal">
      <formula>0</formula>
    </cfRule>
    <cfRule type="cellIs" dxfId="1038" priority="342" stopIfTrue="1" operator="lessThan">
      <formula>0</formula>
    </cfRule>
  </conditionalFormatting>
  <conditionalFormatting sqref="EX24:EX25">
    <cfRule type="cellIs" dxfId="1037" priority="337" stopIfTrue="1" operator="equal">
      <formula>"n/a"</formula>
    </cfRule>
    <cfRule type="cellIs" dxfId="1036" priority="338" stopIfTrue="1" operator="equal">
      <formula>0</formula>
    </cfRule>
    <cfRule type="cellIs" dxfId="1035" priority="339" stopIfTrue="1" operator="lessThan">
      <formula>0</formula>
    </cfRule>
  </conditionalFormatting>
  <conditionalFormatting sqref="EX29:EX30">
    <cfRule type="cellIs" dxfId="1034" priority="334" stopIfTrue="1" operator="equal">
      <formula>"n/a"</formula>
    </cfRule>
    <cfRule type="cellIs" dxfId="1033" priority="335" stopIfTrue="1" operator="equal">
      <formula>0</formula>
    </cfRule>
    <cfRule type="cellIs" dxfId="1032" priority="336" stopIfTrue="1" operator="lessThan">
      <formula>0</formula>
    </cfRule>
  </conditionalFormatting>
  <conditionalFormatting sqref="EX10">
    <cfRule type="cellIs" dxfId="1031" priority="331" stopIfTrue="1" operator="equal">
      <formula>"n/a"</formula>
    </cfRule>
    <cfRule type="cellIs" dxfId="1030" priority="332" stopIfTrue="1" operator="equal">
      <formula>0</formula>
    </cfRule>
    <cfRule type="cellIs" dxfId="1029" priority="333" stopIfTrue="1" operator="lessThan">
      <formula>0</formula>
    </cfRule>
  </conditionalFormatting>
  <conditionalFormatting sqref="EX22">
    <cfRule type="cellIs" dxfId="1028" priority="328" stopIfTrue="1" operator="equal">
      <formula>"n/a"</formula>
    </cfRule>
    <cfRule type="cellIs" dxfId="1027" priority="329" stopIfTrue="1" operator="equal">
      <formula>0</formula>
    </cfRule>
    <cfRule type="cellIs" dxfId="1026" priority="330" stopIfTrue="1" operator="lessThan">
      <formula>0</formula>
    </cfRule>
  </conditionalFormatting>
  <conditionalFormatting sqref="EY2:EY3">
    <cfRule type="cellIs" dxfId="1025" priority="325" stopIfTrue="1" operator="equal">
      <formula>"n/a"</formula>
    </cfRule>
    <cfRule type="cellIs" dxfId="1024" priority="326" stopIfTrue="1" operator="equal">
      <formula>0</formula>
    </cfRule>
    <cfRule type="cellIs" dxfId="1023" priority="327" stopIfTrue="1" operator="lessThan">
      <formula>0</formula>
    </cfRule>
  </conditionalFormatting>
  <conditionalFormatting sqref="EY5:EY7">
    <cfRule type="cellIs" dxfId="1022" priority="322" stopIfTrue="1" operator="equal">
      <formula>"n/a"</formula>
    </cfRule>
    <cfRule type="cellIs" dxfId="1021" priority="323" stopIfTrue="1" operator="equal">
      <formula>0</formula>
    </cfRule>
    <cfRule type="cellIs" dxfId="1020" priority="324" stopIfTrue="1" operator="lessThan">
      <formula>0</formula>
    </cfRule>
  </conditionalFormatting>
  <conditionalFormatting sqref="EY8:EY9">
    <cfRule type="cellIs" dxfId="1019" priority="319" stopIfTrue="1" operator="equal">
      <formula>"n/a"</formula>
    </cfRule>
    <cfRule type="cellIs" dxfId="1018" priority="320" stopIfTrue="1" operator="equal">
      <formula>0</formula>
    </cfRule>
    <cfRule type="cellIs" dxfId="1017" priority="321" stopIfTrue="1" operator="lessThan">
      <formula>0</formula>
    </cfRule>
  </conditionalFormatting>
  <conditionalFormatting sqref="EY11">
    <cfRule type="cellIs" dxfId="1016" priority="316" stopIfTrue="1" operator="equal">
      <formula>"n/a"</formula>
    </cfRule>
    <cfRule type="cellIs" dxfId="1015" priority="317" stopIfTrue="1" operator="equal">
      <formula>0</formula>
    </cfRule>
    <cfRule type="cellIs" dxfId="1014" priority="318" stopIfTrue="1" operator="lessThan">
      <formula>0</formula>
    </cfRule>
  </conditionalFormatting>
  <conditionalFormatting sqref="EY13:EY16 EY18:EY19">
    <cfRule type="cellIs" dxfId="1013" priority="313" stopIfTrue="1" operator="equal">
      <formula>"n/a"</formula>
    </cfRule>
    <cfRule type="cellIs" dxfId="1012" priority="314" stopIfTrue="1" operator="equal">
      <formula>0</formula>
    </cfRule>
    <cfRule type="cellIs" dxfId="1011" priority="315" stopIfTrue="1" operator="lessThan">
      <formula>0</formula>
    </cfRule>
  </conditionalFormatting>
  <conditionalFormatting sqref="EY21">
    <cfRule type="cellIs" dxfId="1010" priority="310" stopIfTrue="1" operator="equal">
      <formula>"n/a"</formula>
    </cfRule>
    <cfRule type="cellIs" dxfId="1009" priority="311" stopIfTrue="1" operator="equal">
      <formula>0</formula>
    </cfRule>
    <cfRule type="cellIs" dxfId="1008" priority="312" stopIfTrue="1" operator="lessThan">
      <formula>0</formula>
    </cfRule>
  </conditionalFormatting>
  <conditionalFormatting sqref="EY24:EY25">
    <cfRule type="cellIs" dxfId="1007" priority="307" stopIfTrue="1" operator="equal">
      <formula>"n/a"</formula>
    </cfRule>
    <cfRule type="cellIs" dxfId="1006" priority="308" stopIfTrue="1" operator="equal">
      <formula>0</formula>
    </cfRule>
    <cfRule type="cellIs" dxfId="1005" priority="309" stopIfTrue="1" operator="lessThan">
      <formula>0</formula>
    </cfRule>
  </conditionalFormatting>
  <conditionalFormatting sqref="EY29:EY30">
    <cfRule type="cellIs" dxfId="1004" priority="304" stopIfTrue="1" operator="equal">
      <formula>"n/a"</formula>
    </cfRule>
    <cfRule type="cellIs" dxfId="1003" priority="305" stopIfTrue="1" operator="equal">
      <formula>0</formula>
    </cfRule>
    <cfRule type="cellIs" dxfId="1002" priority="306" stopIfTrue="1" operator="lessThan">
      <formula>0</formula>
    </cfRule>
  </conditionalFormatting>
  <conditionalFormatting sqref="EY10">
    <cfRule type="cellIs" dxfId="1001" priority="301" stopIfTrue="1" operator="equal">
      <formula>"n/a"</formula>
    </cfRule>
    <cfRule type="cellIs" dxfId="1000" priority="302" stopIfTrue="1" operator="equal">
      <formula>0</formula>
    </cfRule>
    <cfRule type="cellIs" dxfId="999" priority="303" stopIfTrue="1" operator="lessThan">
      <formula>0</formula>
    </cfRule>
  </conditionalFormatting>
  <conditionalFormatting sqref="EZ2:EZ3">
    <cfRule type="cellIs" dxfId="998" priority="298" stopIfTrue="1" operator="equal">
      <formula>"n/a"</formula>
    </cfRule>
    <cfRule type="cellIs" dxfId="997" priority="299" stopIfTrue="1" operator="equal">
      <formula>0</formula>
    </cfRule>
    <cfRule type="cellIs" dxfId="996" priority="300" stopIfTrue="1" operator="lessThan">
      <formula>0</formula>
    </cfRule>
  </conditionalFormatting>
  <conditionalFormatting sqref="EZ5:EZ7">
    <cfRule type="cellIs" dxfId="995" priority="295" stopIfTrue="1" operator="equal">
      <formula>"n/a"</formula>
    </cfRule>
    <cfRule type="cellIs" dxfId="994" priority="296" stopIfTrue="1" operator="equal">
      <formula>0</formula>
    </cfRule>
    <cfRule type="cellIs" dxfId="993" priority="297" stopIfTrue="1" operator="lessThan">
      <formula>0</formula>
    </cfRule>
  </conditionalFormatting>
  <conditionalFormatting sqref="EZ8:EZ9">
    <cfRule type="cellIs" dxfId="992" priority="292" stopIfTrue="1" operator="equal">
      <formula>"n/a"</formula>
    </cfRule>
    <cfRule type="cellIs" dxfId="991" priority="293" stopIfTrue="1" operator="equal">
      <formula>0</formula>
    </cfRule>
    <cfRule type="cellIs" dxfId="990" priority="294" stopIfTrue="1" operator="lessThan">
      <formula>0</formula>
    </cfRule>
  </conditionalFormatting>
  <conditionalFormatting sqref="EZ11">
    <cfRule type="cellIs" dxfId="989" priority="289" stopIfTrue="1" operator="equal">
      <formula>"n/a"</formula>
    </cfRule>
    <cfRule type="cellIs" dxfId="988" priority="290" stopIfTrue="1" operator="equal">
      <formula>0</formula>
    </cfRule>
    <cfRule type="cellIs" dxfId="987" priority="291" stopIfTrue="1" operator="lessThan">
      <formula>0</formula>
    </cfRule>
  </conditionalFormatting>
  <conditionalFormatting sqref="EZ13:EZ16 EZ18:EZ19">
    <cfRule type="cellIs" dxfId="986" priority="286" stopIfTrue="1" operator="equal">
      <formula>"n/a"</formula>
    </cfRule>
    <cfRule type="cellIs" dxfId="985" priority="287" stopIfTrue="1" operator="equal">
      <formula>0</formula>
    </cfRule>
    <cfRule type="cellIs" dxfId="984" priority="288" stopIfTrue="1" operator="lessThan">
      <formula>0</formula>
    </cfRule>
  </conditionalFormatting>
  <conditionalFormatting sqref="EZ21">
    <cfRule type="cellIs" dxfId="983" priority="283" stopIfTrue="1" operator="equal">
      <formula>"n/a"</formula>
    </cfRule>
    <cfRule type="cellIs" dxfId="982" priority="284" stopIfTrue="1" operator="equal">
      <formula>0</formula>
    </cfRule>
    <cfRule type="cellIs" dxfId="981" priority="285" stopIfTrue="1" operator="lessThan">
      <formula>0</formula>
    </cfRule>
  </conditionalFormatting>
  <conditionalFormatting sqref="EZ24:EZ25">
    <cfRule type="cellIs" dxfId="980" priority="280" stopIfTrue="1" operator="equal">
      <formula>"n/a"</formula>
    </cfRule>
    <cfRule type="cellIs" dxfId="979" priority="281" stopIfTrue="1" operator="equal">
      <formula>0</formula>
    </cfRule>
    <cfRule type="cellIs" dxfId="978" priority="282" stopIfTrue="1" operator="lessThan">
      <formula>0</formula>
    </cfRule>
  </conditionalFormatting>
  <conditionalFormatting sqref="EZ29:EZ30">
    <cfRule type="cellIs" dxfId="977" priority="277" stopIfTrue="1" operator="equal">
      <formula>"n/a"</formula>
    </cfRule>
    <cfRule type="cellIs" dxfId="976" priority="278" stopIfTrue="1" operator="equal">
      <formula>0</formula>
    </cfRule>
    <cfRule type="cellIs" dxfId="975" priority="279" stopIfTrue="1" operator="lessThan">
      <formula>0</formula>
    </cfRule>
  </conditionalFormatting>
  <conditionalFormatting sqref="EZ10">
    <cfRule type="cellIs" dxfId="974" priority="274" stopIfTrue="1" operator="equal">
      <formula>"n/a"</formula>
    </cfRule>
    <cfRule type="cellIs" dxfId="973" priority="275" stopIfTrue="1" operator="equal">
      <formula>0</formula>
    </cfRule>
    <cfRule type="cellIs" dxfId="972" priority="276" stopIfTrue="1" operator="lessThan">
      <formula>0</formula>
    </cfRule>
  </conditionalFormatting>
  <conditionalFormatting sqref="FA2:FA3">
    <cfRule type="cellIs" dxfId="971" priority="271" stopIfTrue="1" operator="equal">
      <formula>"n/a"</formula>
    </cfRule>
    <cfRule type="cellIs" dxfId="970" priority="272" stopIfTrue="1" operator="equal">
      <formula>0</formula>
    </cfRule>
    <cfRule type="cellIs" dxfId="969" priority="273" stopIfTrue="1" operator="lessThan">
      <formula>0</formula>
    </cfRule>
  </conditionalFormatting>
  <conditionalFormatting sqref="FA5:FA7">
    <cfRule type="cellIs" dxfId="968" priority="268" stopIfTrue="1" operator="equal">
      <formula>"n/a"</formula>
    </cfRule>
    <cfRule type="cellIs" dxfId="967" priority="269" stopIfTrue="1" operator="equal">
      <formula>0</formula>
    </cfRule>
    <cfRule type="cellIs" dxfId="966" priority="270" stopIfTrue="1" operator="lessThan">
      <formula>0</formula>
    </cfRule>
  </conditionalFormatting>
  <conditionalFormatting sqref="FA8:FA9">
    <cfRule type="cellIs" dxfId="965" priority="265" stopIfTrue="1" operator="equal">
      <formula>"n/a"</formula>
    </cfRule>
    <cfRule type="cellIs" dxfId="964" priority="266" stopIfTrue="1" operator="equal">
      <formula>0</formula>
    </cfRule>
    <cfRule type="cellIs" dxfId="963" priority="267" stopIfTrue="1" operator="lessThan">
      <formula>0</formula>
    </cfRule>
  </conditionalFormatting>
  <conditionalFormatting sqref="FA11">
    <cfRule type="cellIs" dxfId="962" priority="262" stopIfTrue="1" operator="equal">
      <formula>"n/a"</formula>
    </cfRule>
    <cfRule type="cellIs" dxfId="961" priority="263" stopIfTrue="1" operator="equal">
      <formula>0</formula>
    </cfRule>
    <cfRule type="cellIs" dxfId="960" priority="264" stopIfTrue="1" operator="lessThan">
      <formula>0</formula>
    </cfRule>
  </conditionalFormatting>
  <conditionalFormatting sqref="FA13:FA16 FA18:FA19">
    <cfRule type="cellIs" dxfId="959" priority="259" stopIfTrue="1" operator="equal">
      <formula>"n/a"</formula>
    </cfRule>
    <cfRule type="cellIs" dxfId="958" priority="260" stopIfTrue="1" operator="equal">
      <formula>0</formula>
    </cfRule>
    <cfRule type="cellIs" dxfId="957" priority="261" stopIfTrue="1" operator="lessThan">
      <formula>0</formula>
    </cfRule>
  </conditionalFormatting>
  <conditionalFormatting sqref="FA21">
    <cfRule type="cellIs" dxfId="956" priority="256" stopIfTrue="1" operator="equal">
      <formula>"n/a"</formula>
    </cfRule>
    <cfRule type="cellIs" dxfId="955" priority="257" stopIfTrue="1" operator="equal">
      <formula>0</formula>
    </cfRule>
    <cfRule type="cellIs" dxfId="954" priority="258" stopIfTrue="1" operator="lessThan">
      <formula>0</formula>
    </cfRule>
  </conditionalFormatting>
  <conditionalFormatting sqref="FA24:FA25">
    <cfRule type="cellIs" dxfId="953" priority="253" stopIfTrue="1" operator="equal">
      <formula>"n/a"</formula>
    </cfRule>
    <cfRule type="cellIs" dxfId="952" priority="254" stopIfTrue="1" operator="equal">
      <formula>0</formula>
    </cfRule>
    <cfRule type="cellIs" dxfId="951" priority="255" stopIfTrue="1" operator="lessThan">
      <formula>0</formula>
    </cfRule>
  </conditionalFormatting>
  <conditionalFormatting sqref="FA29:FA30">
    <cfRule type="cellIs" dxfId="950" priority="250" stopIfTrue="1" operator="equal">
      <formula>"n/a"</formula>
    </cfRule>
    <cfRule type="cellIs" dxfId="949" priority="251" stopIfTrue="1" operator="equal">
      <formula>0</formula>
    </cfRule>
    <cfRule type="cellIs" dxfId="948" priority="252" stopIfTrue="1" operator="lessThan">
      <formula>0</formula>
    </cfRule>
  </conditionalFormatting>
  <conditionalFormatting sqref="FA10">
    <cfRule type="cellIs" dxfId="947" priority="247" stopIfTrue="1" operator="equal">
      <formula>"n/a"</formula>
    </cfRule>
    <cfRule type="cellIs" dxfId="946" priority="248" stopIfTrue="1" operator="equal">
      <formula>0</formula>
    </cfRule>
    <cfRule type="cellIs" dxfId="945" priority="249" stopIfTrue="1" operator="lessThan">
      <formula>0</formula>
    </cfRule>
  </conditionalFormatting>
  <conditionalFormatting sqref="FB2:FB3">
    <cfRule type="cellIs" dxfId="944" priority="244" stopIfTrue="1" operator="equal">
      <formula>"n/a"</formula>
    </cfRule>
    <cfRule type="cellIs" dxfId="943" priority="245" stopIfTrue="1" operator="equal">
      <formula>0</formula>
    </cfRule>
    <cfRule type="cellIs" dxfId="942" priority="246" stopIfTrue="1" operator="lessThan">
      <formula>0</formula>
    </cfRule>
  </conditionalFormatting>
  <conditionalFormatting sqref="FB5:FB7">
    <cfRule type="cellIs" dxfId="941" priority="241" stopIfTrue="1" operator="equal">
      <formula>"n/a"</formula>
    </cfRule>
    <cfRule type="cellIs" dxfId="940" priority="242" stopIfTrue="1" operator="equal">
      <formula>0</formula>
    </cfRule>
    <cfRule type="cellIs" dxfId="939" priority="243" stopIfTrue="1" operator="lessThan">
      <formula>0</formula>
    </cfRule>
  </conditionalFormatting>
  <conditionalFormatting sqref="FB8:FB9">
    <cfRule type="cellIs" dxfId="938" priority="238" stopIfTrue="1" operator="equal">
      <formula>"n/a"</formula>
    </cfRule>
    <cfRule type="cellIs" dxfId="937" priority="239" stopIfTrue="1" operator="equal">
      <formula>0</formula>
    </cfRule>
    <cfRule type="cellIs" dxfId="936" priority="240" stopIfTrue="1" operator="lessThan">
      <formula>0</formula>
    </cfRule>
  </conditionalFormatting>
  <conditionalFormatting sqref="FB11">
    <cfRule type="cellIs" dxfId="935" priority="235" stopIfTrue="1" operator="equal">
      <formula>"n/a"</formula>
    </cfRule>
    <cfRule type="cellIs" dxfId="934" priority="236" stopIfTrue="1" operator="equal">
      <formula>0</formula>
    </cfRule>
    <cfRule type="cellIs" dxfId="933" priority="237" stopIfTrue="1" operator="lessThan">
      <formula>0</formula>
    </cfRule>
  </conditionalFormatting>
  <conditionalFormatting sqref="FB13:FB16 FB18:FB19">
    <cfRule type="cellIs" dxfId="932" priority="232" stopIfTrue="1" operator="equal">
      <formula>"n/a"</formula>
    </cfRule>
    <cfRule type="cellIs" dxfId="931" priority="233" stopIfTrue="1" operator="equal">
      <formula>0</formula>
    </cfRule>
    <cfRule type="cellIs" dxfId="930" priority="234" stopIfTrue="1" operator="lessThan">
      <formula>0</formula>
    </cfRule>
  </conditionalFormatting>
  <conditionalFormatting sqref="FB21">
    <cfRule type="cellIs" dxfId="929" priority="229" stopIfTrue="1" operator="equal">
      <formula>"n/a"</formula>
    </cfRule>
    <cfRule type="cellIs" dxfId="928" priority="230" stopIfTrue="1" operator="equal">
      <formula>0</formula>
    </cfRule>
    <cfRule type="cellIs" dxfId="927" priority="231" stopIfTrue="1" operator="lessThan">
      <formula>0</formula>
    </cfRule>
  </conditionalFormatting>
  <conditionalFormatting sqref="FB24:FB25">
    <cfRule type="cellIs" dxfId="926" priority="226" stopIfTrue="1" operator="equal">
      <formula>"n/a"</formula>
    </cfRule>
    <cfRule type="cellIs" dxfId="925" priority="227" stopIfTrue="1" operator="equal">
      <formula>0</formula>
    </cfRule>
    <cfRule type="cellIs" dxfId="924" priority="228" stopIfTrue="1" operator="lessThan">
      <formula>0</formula>
    </cfRule>
  </conditionalFormatting>
  <conditionalFormatting sqref="FB29:FB30">
    <cfRule type="cellIs" dxfId="923" priority="223" stopIfTrue="1" operator="equal">
      <formula>"n/a"</formula>
    </cfRule>
    <cfRule type="cellIs" dxfId="922" priority="224" stopIfTrue="1" operator="equal">
      <formula>0</formula>
    </cfRule>
    <cfRule type="cellIs" dxfId="921" priority="225" stopIfTrue="1" operator="lessThan">
      <formula>0</formula>
    </cfRule>
  </conditionalFormatting>
  <conditionalFormatting sqref="FB10">
    <cfRule type="cellIs" dxfId="920" priority="220" stopIfTrue="1" operator="equal">
      <formula>"n/a"</formula>
    </cfRule>
    <cfRule type="cellIs" dxfId="919" priority="221" stopIfTrue="1" operator="equal">
      <formula>0</formula>
    </cfRule>
    <cfRule type="cellIs" dxfId="918" priority="222" stopIfTrue="1" operator="lessThan">
      <formula>0</formula>
    </cfRule>
  </conditionalFormatting>
  <conditionalFormatting sqref="FC2:FC3">
    <cfRule type="cellIs" dxfId="917" priority="217" stopIfTrue="1" operator="equal">
      <formula>"n/a"</formula>
    </cfRule>
    <cfRule type="cellIs" dxfId="916" priority="218" stopIfTrue="1" operator="equal">
      <formula>0</formula>
    </cfRule>
    <cfRule type="cellIs" dxfId="915" priority="219" stopIfTrue="1" operator="lessThan">
      <formula>0</formula>
    </cfRule>
  </conditionalFormatting>
  <conditionalFormatting sqref="FC5:FC7">
    <cfRule type="cellIs" dxfId="914" priority="214" stopIfTrue="1" operator="equal">
      <formula>"n/a"</formula>
    </cfRule>
    <cfRule type="cellIs" dxfId="913" priority="215" stopIfTrue="1" operator="equal">
      <formula>0</formula>
    </cfRule>
    <cfRule type="cellIs" dxfId="912" priority="216" stopIfTrue="1" operator="lessThan">
      <formula>0</formula>
    </cfRule>
  </conditionalFormatting>
  <conditionalFormatting sqref="FC8:FC9">
    <cfRule type="cellIs" dxfId="911" priority="211" stopIfTrue="1" operator="equal">
      <formula>"n/a"</formula>
    </cfRule>
    <cfRule type="cellIs" dxfId="910" priority="212" stopIfTrue="1" operator="equal">
      <formula>0</formula>
    </cfRule>
    <cfRule type="cellIs" dxfId="909" priority="213" stopIfTrue="1" operator="lessThan">
      <formula>0</formula>
    </cfRule>
  </conditionalFormatting>
  <conditionalFormatting sqref="FC11">
    <cfRule type="cellIs" dxfId="908" priority="208" stopIfTrue="1" operator="equal">
      <formula>"n/a"</formula>
    </cfRule>
    <cfRule type="cellIs" dxfId="907" priority="209" stopIfTrue="1" operator="equal">
      <formula>0</formula>
    </cfRule>
    <cfRule type="cellIs" dxfId="906" priority="210" stopIfTrue="1" operator="lessThan">
      <formula>0</formula>
    </cfRule>
  </conditionalFormatting>
  <conditionalFormatting sqref="FC13:FC16 FC18:FC19">
    <cfRule type="cellIs" dxfId="905" priority="205" stopIfTrue="1" operator="equal">
      <formula>"n/a"</formula>
    </cfRule>
    <cfRule type="cellIs" dxfId="904" priority="206" stopIfTrue="1" operator="equal">
      <formula>0</formula>
    </cfRule>
    <cfRule type="cellIs" dxfId="903" priority="207" stopIfTrue="1" operator="lessThan">
      <formula>0</formula>
    </cfRule>
  </conditionalFormatting>
  <conditionalFormatting sqref="FC21">
    <cfRule type="cellIs" dxfId="902" priority="202" stopIfTrue="1" operator="equal">
      <formula>"n/a"</formula>
    </cfRule>
    <cfRule type="cellIs" dxfId="901" priority="203" stopIfTrue="1" operator="equal">
      <formula>0</formula>
    </cfRule>
    <cfRule type="cellIs" dxfId="900" priority="204" stopIfTrue="1" operator="lessThan">
      <formula>0</formula>
    </cfRule>
  </conditionalFormatting>
  <conditionalFormatting sqref="FC24:FC25">
    <cfRule type="cellIs" dxfId="899" priority="199" stopIfTrue="1" operator="equal">
      <formula>"n/a"</formula>
    </cfRule>
    <cfRule type="cellIs" dxfId="898" priority="200" stopIfTrue="1" operator="equal">
      <formula>0</formula>
    </cfRule>
    <cfRule type="cellIs" dxfId="897" priority="201" stopIfTrue="1" operator="lessThan">
      <formula>0</formula>
    </cfRule>
  </conditionalFormatting>
  <conditionalFormatting sqref="FC29:FC30">
    <cfRule type="cellIs" dxfId="896" priority="196" stopIfTrue="1" operator="equal">
      <formula>"n/a"</formula>
    </cfRule>
    <cfRule type="cellIs" dxfId="895" priority="197" stopIfTrue="1" operator="equal">
      <formula>0</formula>
    </cfRule>
    <cfRule type="cellIs" dxfId="894" priority="198" stopIfTrue="1" operator="lessThan">
      <formula>0</formula>
    </cfRule>
  </conditionalFormatting>
  <conditionalFormatting sqref="FC10">
    <cfRule type="cellIs" dxfId="893" priority="193" stopIfTrue="1" operator="equal">
      <formula>"n/a"</formula>
    </cfRule>
    <cfRule type="cellIs" dxfId="892" priority="194" stopIfTrue="1" operator="equal">
      <formula>0</formula>
    </cfRule>
    <cfRule type="cellIs" dxfId="891" priority="195" stopIfTrue="1" operator="lessThan">
      <formula>0</formula>
    </cfRule>
  </conditionalFormatting>
  <conditionalFormatting sqref="FC22">
    <cfRule type="cellIs" dxfId="890" priority="190" stopIfTrue="1" operator="equal">
      <formula>"n/a"</formula>
    </cfRule>
    <cfRule type="cellIs" dxfId="889" priority="191" stopIfTrue="1" operator="equal">
      <formula>0</formula>
    </cfRule>
    <cfRule type="cellIs" dxfId="888" priority="192" stopIfTrue="1" operator="lessThan">
      <formula>0</formula>
    </cfRule>
  </conditionalFormatting>
  <conditionalFormatting sqref="FC31">
    <cfRule type="cellIs" dxfId="887" priority="187" stopIfTrue="1" operator="equal">
      <formula>"n/a"</formula>
    </cfRule>
    <cfRule type="cellIs" dxfId="886" priority="188" stopIfTrue="1" operator="equal">
      <formula>0</formula>
    </cfRule>
    <cfRule type="cellIs" dxfId="885" priority="189" stopIfTrue="1" operator="lessThan">
      <formula>0</formula>
    </cfRule>
  </conditionalFormatting>
  <conditionalFormatting sqref="FD2:FD3">
    <cfRule type="cellIs" dxfId="884" priority="184" stopIfTrue="1" operator="equal">
      <formula>"n/a"</formula>
    </cfRule>
    <cfRule type="cellIs" dxfId="883" priority="185" stopIfTrue="1" operator="equal">
      <formula>0</formula>
    </cfRule>
    <cfRule type="cellIs" dxfId="882" priority="186" stopIfTrue="1" operator="lessThan">
      <formula>0</formula>
    </cfRule>
  </conditionalFormatting>
  <conditionalFormatting sqref="FD5:FD7">
    <cfRule type="cellIs" dxfId="881" priority="181" stopIfTrue="1" operator="equal">
      <formula>"n/a"</formula>
    </cfRule>
    <cfRule type="cellIs" dxfId="880" priority="182" stopIfTrue="1" operator="equal">
      <formula>0</formula>
    </cfRule>
    <cfRule type="cellIs" dxfId="879" priority="183" stopIfTrue="1" operator="lessThan">
      <formula>0</formula>
    </cfRule>
  </conditionalFormatting>
  <conditionalFormatting sqref="FD8:FD9">
    <cfRule type="cellIs" dxfId="878" priority="178" stopIfTrue="1" operator="equal">
      <formula>"n/a"</formula>
    </cfRule>
    <cfRule type="cellIs" dxfId="877" priority="179" stopIfTrue="1" operator="equal">
      <formula>0</formula>
    </cfRule>
    <cfRule type="cellIs" dxfId="876" priority="180" stopIfTrue="1" operator="lessThan">
      <formula>0</formula>
    </cfRule>
  </conditionalFormatting>
  <conditionalFormatting sqref="FD11">
    <cfRule type="cellIs" dxfId="875" priority="175" stopIfTrue="1" operator="equal">
      <formula>"n/a"</formula>
    </cfRule>
    <cfRule type="cellIs" dxfId="874" priority="176" stopIfTrue="1" operator="equal">
      <formula>0</formula>
    </cfRule>
    <cfRule type="cellIs" dxfId="873" priority="177" stopIfTrue="1" operator="lessThan">
      <formula>0</formula>
    </cfRule>
  </conditionalFormatting>
  <conditionalFormatting sqref="FD13:FD16 FD18:FD19">
    <cfRule type="cellIs" dxfId="872" priority="172" stopIfTrue="1" operator="equal">
      <formula>"n/a"</formula>
    </cfRule>
    <cfRule type="cellIs" dxfId="871" priority="173" stopIfTrue="1" operator="equal">
      <formula>0</formula>
    </cfRule>
    <cfRule type="cellIs" dxfId="870" priority="174" stopIfTrue="1" operator="lessThan">
      <formula>0</formula>
    </cfRule>
  </conditionalFormatting>
  <conditionalFormatting sqref="FD21">
    <cfRule type="cellIs" dxfId="869" priority="169" stopIfTrue="1" operator="equal">
      <formula>"n/a"</formula>
    </cfRule>
    <cfRule type="cellIs" dxfId="868" priority="170" stopIfTrue="1" operator="equal">
      <formula>0</formula>
    </cfRule>
    <cfRule type="cellIs" dxfId="867" priority="171" stopIfTrue="1" operator="lessThan">
      <formula>0</formula>
    </cfRule>
  </conditionalFormatting>
  <conditionalFormatting sqref="FD24:FD25">
    <cfRule type="cellIs" dxfId="866" priority="166" stopIfTrue="1" operator="equal">
      <formula>"n/a"</formula>
    </cfRule>
    <cfRule type="cellIs" dxfId="865" priority="167" stopIfTrue="1" operator="equal">
      <formula>0</formula>
    </cfRule>
    <cfRule type="cellIs" dxfId="864" priority="168" stopIfTrue="1" operator="lessThan">
      <formula>0</formula>
    </cfRule>
  </conditionalFormatting>
  <conditionalFormatting sqref="FD29:FD30">
    <cfRule type="cellIs" dxfId="863" priority="163" stopIfTrue="1" operator="equal">
      <formula>"n/a"</formula>
    </cfRule>
    <cfRule type="cellIs" dxfId="862" priority="164" stopIfTrue="1" operator="equal">
      <formula>0</formula>
    </cfRule>
    <cfRule type="cellIs" dxfId="861" priority="165" stopIfTrue="1" operator="lessThan">
      <formula>0</formula>
    </cfRule>
  </conditionalFormatting>
  <conditionalFormatting sqref="FD10">
    <cfRule type="cellIs" dxfId="860" priority="160" stopIfTrue="1" operator="equal">
      <formula>"n/a"</formula>
    </cfRule>
    <cfRule type="cellIs" dxfId="859" priority="161" stopIfTrue="1" operator="equal">
      <formula>0</formula>
    </cfRule>
    <cfRule type="cellIs" dxfId="858" priority="162" stopIfTrue="1" operator="lessThan">
      <formula>0</formula>
    </cfRule>
  </conditionalFormatting>
  <conditionalFormatting sqref="FE2:FE3">
    <cfRule type="cellIs" dxfId="857" priority="157" stopIfTrue="1" operator="equal">
      <formula>"n/a"</formula>
    </cfRule>
    <cfRule type="cellIs" dxfId="856" priority="158" stopIfTrue="1" operator="equal">
      <formula>0</formula>
    </cfRule>
    <cfRule type="cellIs" dxfId="855" priority="159" stopIfTrue="1" operator="lessThan">
      <formula>0</formula>
    </cfRule>
  </conditionalFormatting>
  <conditionalFormatting sqref="FE5:FE7">
    <cfRule type="cellIs" dxfId="854" priority="154" stopIfTrue="1" operator="equal">
      <formula>"n/a"</formula>
    </cfRule>
    <cfRule type="cellIs" dxfId="853" priority="155" stopIfTrue="1" operator="equal">
      <formula>0</formula>
    </cfRule>
    <cfRule type="cellIs" dxfId="852" priority="156" stopIfTrue="1" operator="lessThan">
      <formula>0</formula>
    </cfRule>
  </conditionalFormatting>
  <conditionalFormatting sqref="FE8:FE9">
    <cfRule type="cellIs" dxfId="851" priority="151" stopIfTrue="1" operator="equal">
      <formula>"n/a"</formula>
    </cfRule>
    <cfRule type="cellIs" dxfId="850" priority="152" stopIfTrue="1" operator="equal">
      <formula>0</formula>
    </cfRule>
    <cfRule type="cellIs" dxfId="849" priority="153" stopIfTrue="1" operator="lessThan">
      <formula>0</formula>
    </cfRule>
  </conditionalFormatting>
  <conditionalFormatting sqref="FE11">
    <cfRule type="cellIs" dxfId="848" priority="148" stopIfTrue="1" operator="equal">
      <formula>"n/a"</formula>
    </cfRule>
    <cfRule type="cellIs" dxfId="847" priority="149" stopIfTrue="1" operator="equal">
      <formula>0</formula>
    </cfRule>
    <cfRule type="cellIs" dxfId="846" priority="150" stopIfTrue="1" operator="lessThan">
      <formula>0</formula>
    </cfRule>
  </conditionalFormatting>
  <conditionalFormatting sqref="FE13:FE16 FE18:FE19">
    <cfRule type="cellIs" dxfId="845" priority="145" stopIfTrue="1" operator="equal">
      <formula>"n/a"</formula>
    </cfRule>
    <cfRule type="cellIs" dxfId="844" priority="146" stopIfTrue="1" operator="equal">
      <formula>0</formula>
    </cfRule>
    <cfRule type="cellIs" dxfId="843" priority="147" stopIfTrue="1" operator="lessThan">
      <formula>0</formula>
    </cfRule>
  </conditionalFormatting>
  <conditionalFormatting sqref="FE21">
    <cfRule type="cellIs" dxfId="842" priority="142" stopIfTrue="1" operator="equal">
      <formula>"n/a"</formula>
    </cfRule>
    <cfRule type="cellIs" dxfId="841" priority="143" stopIfTrue="1" operator="equal">
      <formula>0</formula>
    </cfRule>
    <cfRule type="cellIs" dxfId="840" priority="144" stopIfTrue="1" operator="lessThan">
      <formula>0</formula>
    </cfRule>
  </conditionalFormatting>
  <conditionalFormatting sqref="FE24:FE25">
    <cfRule type="cellIs" dxfId="839" priority="139" stopIfTrue="1" operator="equal">
      <formula>"n/a"</formula>
    </cfRule>
    <cfRule type="cellIs" dxfId="838" priority="140" stopIfTrue="1" operator="equal">
      <formula>0</formula>
    </cfRule>
    <cfRule type="cellIs" dxfId="837" priority="141" stopIfTrue="1" operator="lessThan">
      <formula>0</formula>
    </cfRule>
  </conditionalFormatting>
  <conditionalFormatting sqref="FE29:FE30">
    <cfRule type="cellIs" dxfId="836" priority="136" stopIfTrue="1" operator="equal">
      <formula>"n/a"</formula>
    </cfRule>
    <cfRule type="cellIs" dxfId="835" priority="137" stopIfTrue="1" operator="equal">
      <formula>0</formula>
    </cfRule>
    <cfRule type="cellIs" dxfId="834" priority="138" stopIfTrue="1" operator="lessThan">
      <formula>0</formula>
    </cfRule>
  </conditionalFormatting>
  <conditionalFormatting sqref="FE10">
    <cfRule type="cellIs" dxfId="833" priority="133" stopIfTrue="1" operator="equal">
      <formula>"n/a"</formula>
    </cfRule>
    <cfRule type="cellIs" dxfId="832" priority="134" stopIfTrue="1" operator="equal">
      <formula>0</formula>
    </cfRule>
    <cfRule type="cellIs" dxfId="831" priority="135" stopIfTrue="1" operator="lessThan">
      <formula>0</formula>
    </cfRule>
  </conditionalFormatting>
  <conditionalFormatting sqref="FE31">
    <cfRule type="cellIs" dxfId="830" priority="130" stopIfTrue="1" operator="equal">
      <formula>"n/a"</formula>
    </cfRule>
    <cfRule type="cellIs" dxfId="829" priority="131" stopIfTrue="1" operator="equal">
      <formula>0</formula>
    </cfRule>
    <cfRule type="cellIs" dxfId="828" priority="132" stopIfTrue="1" operator="lessThan">
      <formula>0</formula>
    </cfRule>
  </conditionalFormatting>
  <conditionalFormatting sqref="FE4">
    <cfRule type="cellIs" dxfId="827" priority="127" stopIfTrue="1" operator="equal">
      <formula>"n/a"</formula>
    </cfRule>
    <cfRule type="cellIs" dxfId="826" priority="128" stopIfTrue="1" operator="equal">
      <formula>0</formula>
    </cfRule>
    <cfRule type="cellIs" dxfId="825" priority="129" stopIfTrue="1" operator="lessThan">
      <formula>0</formula>
    </cfRule>
  </conditionalFormatting>
  <conditionalFormatting sqref="FF2:FF3">
    <cfRule type="cellIs" dxfId="824" priority="124" stopIfTrue="1" operator="equal">
      <formula>"n/a"</formula>
    </cfRule>
    <cfRule type="cellIs" dxfId="823" priority="125" stopIfTrue="1" operator="equal">
      <formula>0</formula>
    </cfRule>
    <cfRule type="cellIs" dxfId="822" priority="126" stopIfTrue="1" operator="lessThan">
      <formula>0</formula>
    </cfRule>
  </conditionalFormatting>
  <conditionalFormatting sqref="FF5:FF7">
    <cfRule type="cellIs" dxfId="821" priority="121" stopIfTrue="1" operator="equal">
      <formula>"n/a"</formula>
    </cfRule>
    <cfRule type="cellIs" dxfId="820" priority="122" stopIfTrue="1" operator="equal">
      <formula>0</formula>
    </cfRule>
    <cfRule type="cellIs" dxfId="819" priority="123" stopIfTrue="1" operator="lessThan">
      <formula>0</formula>
    </cfRule>
  </conditionalFormatting>
  <conditionalFormatting sqref="FF8:FF9">
    <cfRule type="cellIs" dxfId="818" priority="118" stopIfTrue="1" operator="equal">
      <formula>"n/a"</formula>
    </cfRule>
    <cfRule type="cellIs" dxfId="817" priority="119" stopIfTrue="1" operator="equal">
      <formula>0</formula>
    </cfRule>
    <cfRule type="cellIs" dxfId="816" priority="120" stopIfTrue="1" operator="lessThan">
      <formula>0</formula>
    </cfRule>
  </conditionalFormatting>
  <conditionalFormatting sqref="FF11">
    <cfRule type="cellIs" dxfId="815" priority="115" stopIfTrue="1" operator="equal">
      <formula>"n/a"</formula>
    </cfRule>
    <cfRule type="cellIs" dxfId="814" priority="116" stopIfTrue="1" operator="equal">
      <formula>0</formula>
    </cfRule>
    <cfRule type="cellIs" dxfId="813" priority="117" stopIfTrue="1" operator="lessThan">
      <formula>0</formula>
    </cfRule>
  </conditionalFormatting>
  <conditionalFormatting sqref="FF13:FF16 FF18:FF19">
    <cfRule type="cellIs" dxfId="812" priority="112" stopIfTrue="1" operator="equal">
      <formula>"n/a"</formula>
    </cfRule>
    <cfRule type="cellIs" dxfId="811" priority="113" stopIfTrue="1" operator="equal">
      <formula>0</formula>
    </cfRule>
    <cfRule type="cellIs" dxfId="810" priority="114" stopIfTrue="1" operator="lessThan">
      <formula>0</formula>
    </cfRule>
  </conditionalFormatting>
  <conditionalFormatting sqref="FF21">
    <cfRule type="cellIs" dxfId="809" priority="109" stopIfTrue="1" operator="equal">
      <formula>"n/a"</formula>
    </cfRule>
    <cfRule type="cellIs" dxfId="808" priority="110" stopIfTrue="1" operator="equal">
      <formula>0</formula>
    </cfRule>
    <cfRule type="cellIs" dxfId="807" priority="111" stopIfTrue="1" operator="lessThan">
      <formula>0</formula>
    </cfRule>
  </conditionalFormatting>
  <conditionalFormatting sqref="FF24:FF25">
    <cfRule type="cellIs" dxfId="806" priority="106" stopIfTrue="1" operator="equal">
      <formula>"n/a"</formula>
    </cfRule>
    <cfRule type="cellIs" dxfId="805" priority="107" stopIfTrue="1" operator="equal">
      <formula>0</formula>
    </cfRule>
    <cfRule type="cellIs" dxfId="804" priority="108" stopIfTrue="1" operator="lessThan">
      <formula>0</formula>
    </cfRule>
  </conditionalFormatting>
  <conditionalFormatting sqref="FF29:FF30">
    <cfRule type="cellIs" dxfId="803" priority="103" stopIfTrue="1" operator="equal">
      <formula>"n/a"</formula>
    </cfRule>
    <cfRule type="cellIs" dxfId="802" priority="104" stopIfTrue="1" operator="equal">
      <formula>0</formula>
    </cfRule>
    <cfRule type="cellIs" dxfId="801" priority="105" stopIfTrue="1" operator="lessThan">
      <formula>0</formula>
    </cfRule>
  </conditionalFormatting>
  <conditionalFormatting sqref="FF10">
    <cfRule type="cellIs" dxfId="800" priority="100" stopIfTrue="1" operator="equal">
      <formula>"n/a"</formula>
    </cfRule>
    <cfRule type="cellIs" dxfId="799" priority="101" stopIfTrue="1" operator="equal">
      <formula>0</formula>
    </cfRule>
    <cfRule type="cellIs" dxfId="798" priority="102" stopIfTrue="1" operator="lessThan">
      <formula>0</formula>
    </cfRule>
  </conditionalFormatting>
  <conditionalFormatting sqref="FF31">
    <cfRule type="cellIs" dxfId="797" priority="97" stopIfTrue="1" operator="equal">
      <formula>"n/a"</formula>
    </cfRule>
    <cfRule type="cellIs" dxfId="796" priority="98" stopIfTrue="1" operator="equal">
      <formula>0</formula>
    </cfRule>
    <cfRule type="cellIs" dxfId="795" priority="99" stopIfTrue="1" operator="lessThan">
      <formula>0</formula>
    </cfRule>
  </conditionalFormatting>
  <conditionalFormatting sqref="FF22">
    <cfRule type="cellIs" dxfId="794" priority="94" stopIfTrue="1" operator="equal">
      <formula>"n/a"</formula>
    </cfRule>
    <cfRule type="cellIs" dxfId="793" priority="95" stopIfTrue="1" operator="equal">
      <formula>0</formula>
    </cfRule>
    <cfRule type="cellIs" dxfId="792" priority="96" stopIfTrue="1" operator="lessThan">
      <formula>0</formula>
    </cfRule>
  </conditionalFormatting>
  <conditionalFormatting sqref="FG2:FG3">
    <cfRule type="cellIs" dxfId="791" priority="91" stopIfTrue="1" operator="equal">
      <formula>"n/a"</formula>
    </cfRule>
    <cfRule type="cellIs" dxfId="790" priority="92" stopIfTrue="1" operator="equal">
      <formula>0</formula>
    </cfRule>
    <cfRule type="cellIs" dxfId="789" priority="93" stopIfTrue="1" operator="lessThan">
      <formula>0</formula>
    </cfRule>
  </conditionalFormatting>
  <conditionalFormatting sqref="FG5:FG7">
    <cfRule type="cellIs" dxfId="788" priority="88" stopIfTrue="1" operator="equal">
      <formula>"n/a"</formula>
    </cfRule>
    <cfRule type="cellIs" dxfId="787" priority="89" stopIfTrue="1" operator="equal">
      <formula>0</formula>
    </cfRule>
    <cfRule type="cellIs" dxfId="786" priority="90" stopIfTrue="1" operator="lessThan">
      <formula>0</formula>
    </cfRule>
  </conditionalFormatting>
  <conditionalFormatting sqref="FG8:FG9">
    <cfRule type="cellIs" dxfId="785" priority="85" stopIfTrue="1" operator="equal">
      <formula>"n/a"</formula>
    </cfRule>
    <cfRule type="cellIs" dxfId="784" priority="86" stopIfTrue="1" operator="equal">
      <formula>0</formula>
    </cfRule>
    <cfRule type="cellIs" dxfId="783" priority="87" stopIfTrue="1" operator="lessThan">
      <formula>0</formula>
    </cfRule>
  </conditionalFormatting>
  <conditionalFormatting sqref="FG11">
    <cfRule type="cellIs" dxfId="782" priority="82" stopIfTrue="1" operator="equal">
      <formula>"n/a"</formula>
    </cfRule>
    <cfRule type="cellIs" dxfId="781" priority="83" stopIfTrue="1" operator="equal">
      <formula>0</formula>
    </cfRule>
    <cfRule type="cellIs" dxfId="780" priority="84" stopIfTrue="1" operator="lessThan">
      <formula>0</formula>
    </cfRule>
  </conditionalFormatting>
  <conditionalFormatting sqref="FG13:FG16 FG18:FG19">
    <cfRule type="cellIs" dxfId="779" priority="79" stopIfTrue="1" operator="equal">
      <formula>"n/a"</formula>
    </cfRule>
    <cfRule type="cellIs" dxfId="778" priority="80" stopIfTrue="1" operator="equal">
      <formula>0</formula>
    </cfRule>
    <cfRule type="cellIs" dxfId="777" priority="81" stopIfTrue="1" operator="lessThan">
      <formula>0</formula>
    </cfRule>
  </conditionalFormatting>
  <conditionalFormatting sqref="FG21">
    <cfRule type="cellIs" dxfId="776" priority="76" stopIfTrue="1" operator="equal">
      <formula>"n/a"</formula>
    </cfRule>
    <cfRule type="cellIs" dxfId="775" priority="77" stopIfTrue="1" operator="equal">
      <formula>0</formula>
    </cfRule>
    <cfRule type="cellIs" dxfId="774" priority="78" stopIfTrue="1" operator="lessThan">
      <formula>0</formula>
    </cfRule>
  </conditionalFormatting>
  <conditionalFormatting sqref="FG24:FG25">
    <cfRule type="cellIs" dxfId="773" priority="73" stopIfTrue="1" operator="equal">
      <formula>"n/a"</formula>
    </cfRule>
    <cfRule type="cellIs" dxfId="772" priority="74" stopIfTrue="1" operator="equal">
      <formula>0</formula>
    </cfRule>
    <cfRule type="cellIs" dxfId="771" priority="75" stopIfTrue="1" operator="lessThan">
      <formula>0</formula>
    </cfRule>
  </conditionalFormatting>
  <conditionalFormatting sqref="FG29:FG30">
    <cfRule type="cellIs" dxfId="770" priority="70" stopIfTrue="1" operator="equal">
      <formula>"n/a"</formula>
    </cfRule>
    <cfRule type="cellIs" dxfId="769" priority="71" stopIfTrue="1" operator="equal">
      <formula>0</formula>
    </cfRule>
    <cfRule type="cellIs" dxfId="768" priority="72" stopIfTrue="1" operator="lessThan">
      <formula>0</formula>
    </cfRule>
  </conditionalFormatting>
  <conditionalFormatting sqref="FG10">
    <cfRule type="cellIs" dxfId="767" priority="67" stopIfTrue="1" operator="equal">
      <formula>"n/a"</formula>
    </cfRule>
    <cfRule type="cellIs" dxfId="766" priority="68" stopIfTrue="1" operator="equal">
      <formula>0</formula>
    </cfRule>
    <cfRule type="cellIs" dxfId="765" priority="69" stopIfTrue="1" operator="lessThan">
      <formula>0</formula>
    </cfRule>
  </conditionalFormatting>
  <conditionalFormatting sqref="FH2:FO3">
    <cfRule type="cellIs" dxfId="764" priority="64" stopIfTrue="1" operator="equal">
      <formula>"n/a"</formula>
    </cfRule>
    <cfRule type="cellIs" dxfId="763" priority="65" stopIfTrue="1" operator="equal">
      <formula>0</formula>
    </cfRule>
    <cfRule type="cellIs" dxfId="762" priority="66" stopIfTrue="1" operator="lessThan">
      <formula>0</formula>
    </cfRule>
  </conditionalFormatting>
  <conditionalFormatting sqref="FH5:FO7">
    <cfRule type="cellIs" dxfId="761" priority="61" stopIfTrue="1" operator="equal">
      <formula>"n/a"</formula>
    </cfRule>
    <cfRule type="cellIs" dxfId="760" priority="62" stopIfTrue="1" operator="equal">
      <formula>0</formula>
    </cfRule>
    <cfRule type="cellIs" dxfId="759" priority="63" stopIfTrue="1" operator="lessThan">
      <formula>0</formula>
    </cfRule>
  </conditionalFormatting>
  <conditionalFormatting sqref="FH8:FO9">
    <cfRule type="cellIs" dxfId="758" priority="58" stopIfTrue="1" operator="equal">
      <formula>"n/a"</formula>
    </cfRule>
    <cfRule type="cellIs" dxfId="757" priority="59" stopIfTrue="1" operator="equal">
      <formula>0</formula>
    </cfRule>
    <cfRule type="cellIs" dxfId="756" priority="60" stopIfTrue="1" operator="lessThan">
      <formula>0</formula>
    </cfRule>
  </conditionalFormatting>
  <conditionalFormatting sqref="FH11:FO11">
    <cfRule type="cellIs" dxfId="755" priority="55" stopIfTrue="1" operator="equal">
      <formula>"n/a"</formula>
    </cfRule>
    <cfRule type="cellIs" dxfId="754" priority="56" stopIfTrue="1" operator="equal">
      <formula>0</formula>
    </cfRule>
    <cfRule type="cellIs" dxfId="753" priority="57" stopIfTrue="1" operator="lessThan">
      <formula>0</formula>
    </cfRule>
  </conditionalFormatting>
  <conditionalFormatting sqref="FH13:FO16 FH18:FO19">
    <cfRule type="cellIs" dxfId="752" priority="52" stopIfTrue="1" operator="equal">
      <formula>"n/a"</formula>
    </cfRule>
    <cfRule type="cellIs" dxfId="751" priority="53" stopIfTrue="1" operator="equal">
      <formula>0</formula>
    </cfRule>
    <cfRule type="cellIs" dxfId="750" priority="54" stopIfTrue="1" operator="lessThan">
      <formula>0</formula>
    </cfRule>
  </conditionalFormatting>
  <conditionalFormatting sqref="FH21:FO21">
    <cfRule type="cellIs" dxfId="749" priority="49" stopIfTrue="1" operator="equal">
      <formula>"n/a"</formula>
    </cfRule>
    <cfRule type="cellIs" dxfId="748" priority="50" stopIfTrue="1" operator="equal">
      <formula>0</formula>
    </cfRule>
    <cfRule type="cellIs" dxfId="747" priority="51" stopIfTrue="1" operator="lessThan">
      <formula>0</formula>
    </cfRule>
  </conditionalFormatting>
  <conditionalFormatting sqref="FH24:FO25">
    <cfRule type="cellIs" dxfId="746" priority="46" stopIfTrue="1" operator="equal">
      <formula>"n/a"</formula>
    </cfRule>
    <cfRule type="cellIs" dxfId="745" priority="47" stopIfTrue="1" operator="equal">
      <formula>0</formula>
    </cfRule>
    <cfRule type="cellIs" dxfId="744" priority="48" stopIfTrue="1" operator="lessThan">
      <formula>0</formula>
    </cfRule>
  </conditionalFormatting>
  <conditionalFormatting sqref="FH29:FO30">
    <cfRule type="cellIs" dxfId="743" priority="43" stopIfTrue="1" operator="equal">
      <formula>"n/a"</formula>
    </cfRule>
    <cfRule type="cellIs" dxfId="742" priority="44" stopIfTrue="1" operator="equal">
      <formula>0</formula>
    </cfRule>
    <cfRule type="cellIs" dxfId="741" priority="45" stopIfTrue="1" operator="lessThan">
      <formula>0</formula>
    </cfRule>
  </conditionalFormatting>
  <conditionalFormatting sqref="FH10:FO10">
    <cfRule type="cellIs" dxfId="740" priority="40" stopIfTrue="1" operator="equal">
      <formula>"n/a"</formula>
    </cfRule>
    <cfRule type="cellIs" dxfId="739" priority="41" stopIfTrue="1" operator="equal">
      <formula>0</formula>
    </cfRule>
    <cfRule type="cellIs" dxfId="738" priority="42" stopIfTrue="1" operator="lessThan">
      <formula>0</formula>
    </cfRule>
  </conditionalFormatting>
  <conditionalFormatting sqref="FM28">
    <cfRule type="cellIs" dxfId="737" priority="37" stopIfTrue="1" operator="equal">
      <formula>"n/a"</formula>
    </cfRule>
    <cfRule type="cellIs" dxfId="736" priority="38" stopIfTrue="1" operator="equal">
      <formula>0</formula>
    </cfRule>
    <cfRule type="cellIs" dxfId="735" priority="39" stopIfTrue="1" operator="lessThan">
      <formula>0</formula>
    </cfRule>
  </conditionalFormatting>
  <conditionalFormatting sqref="FN12:FO12">
    <cfRule type="cellIs" dxfId="734" priority="34" stopIfTrue="1" operator="equal">
      <formula>"n/a"</formula>
    </cfRule>
    <cfRule type="cellIs" dxfId="733" priority="35" stopIfTrue="1" operator="equal">
      <formula>0</formula>
    </cfRule>
    <cfRule type="cellIs" dxfId="732" priority="36" stopIfTrue="1" operator="lessThan">
      <formula>0</formula>
    </cfRule>
  </conditionalFormatting>
  <conditionalFormatting sqref="CS27:FM27">
    <cfRule type="cellIs" dxfId="731" priority="31" stopIfTrue="1" operator="equal">
      <formula>"n/a"</formula>
    </cfRule>
    <cfRule type="cellIs" dxfId="730" priority="32" stopIfTrue="1" operator="equal">
      <formula>0</formula>
    </cfRule>
    <cfRule type="cellIs" dxfId="729" priority="33" stopIfTrue="1" operator="lessThan">
      <formula>0</formula>
    </cfRule>
  </conditionalFormatting>
  <conditionalFormatting sqref="FP2:FS3">
    <cfRule type="cellIs" dxfId="728" priority="28" stopIfTrue="1" operator="equal">
      <formula>"n/a"</formula>
    </cfRule>
    <cfRule type="cellIs" dxfId="727" priority="29" stopIfTrue="1" operator="equal">
      <formula>0</formula>
    </cfRule>
    <cfRule type="cellIs" dxfId="726" priority="30" stopIfTrue="1" operator="lessThan">
      <formula>0</formula>
    </cfRule>
  </conditionalFormatting>
  <conditionalFormatting sqref="FP5:FS7">
    <cfRule type="cellIs" dxfId="725" priority="25" stopIfTrue="1" operator="equal">
      <formula>"n/a"</formula>
    </cfRule>
    <cfRule type="cellIs" dxfId="724" priority="26" stopIfTrue="1" operator="equal">
      <formula>0</formula>
    </cfRule>
    <cfRule type="cellIs" dxfId="723" priority="27" stopIfTrue="1" operator="lessThan">
      <formula>0</formula>
    </cfRule>
  </conditionalFormatting>
  <conditionalFormatting sqref="FP8:FS9">
    <cfRule type="cellIs" dxfId="722" priority="22" stopIfTrue="1" operator="equal">
      <formula>"n/a"</formula>
    </cfRule>
    <cfRule type="cellIs" dxfId="721" priority="23" stopIfTrue="1" operator="equal">
      <formula>0</formula>
    </cfRule>
    <cfRule type="cellIs" dxfId="720" priority="24" stopIfTrue="1" operator="lessThan">
      <formula>0</formula>
    </cfRule>
  </conditionalFormatting>
  <conditionalFormatting sqref="FP11:FS11">
    <cfRule type="cellIs" dxfId="719" priority="19" stopIfTrue="1" operator="equal">
      <formula>"n/a"</formula>
    </cfRule>
    <cfRule type="cellIs" dxfId="718" priority="20" stopIfTrue="1" operator="equal">
      <formula>0</formula>
    </cfRule>
    <cfRule type="cellIs" dxfId="717" priority="21" stopIfTrue="1" operator="lessThan">
      <formula>0</formula>
    </cfRule>
  </conditionalFormatting>
  <conditionalFormatting sqref="FP13:FS16 FP18:FS19">
    <cfRule type="cellIs" dxfId="716" priority="16" stopIfTrue="1" operator="equal">
      <formula>"n/a"</formula>
    </cfRule>
    <cfRule type="cellIs" dxfId="715" priority="17" stopIfTrue="1" operator="equal">
      <formula>0</formula>
    </cfRule>
    <cfRule type="cellIs" dxfId="714" priority="18" stopIfTrue="1" operator="lessThan">
      <formula>0</formula>
    </cfRule>
  </conditionalFormatting>
  <conditionalFormatting sqref="FP21:FS21">
    <cfRule type="cellIs" dxfId="713" priority="13" stopIfTrue="1" operator="equal">
      <formula>"n/a"</formula>
    </cfRule>
    <cfRule type="cellIs" dxfId="712" priority="14" stopIfTrue="1" operator="equal">
      <formula>0</formula>
    </cfRule>
    <cfRule type="cellIs" dxfId="711" priority="15" stopIfTrue="1" operator="lessThan">
      <formula>0</formula>
    </cfRule>
  </conditionalFormatting>
  <conditionalFormatting sqref="FP24:FS25">
    <cfRule type="cellIs" dxfId="710" priority="10" stopIfTrue="1" operator="equal">
      <formula>"n/a"</formula>
    </cfRule>
    <cfRule type="cellIs" dxfId="709" priority="11" stopIfTrue="1" operator="equal">
      <formula>0</formula>
    </cfRule>
    <cfRule type="cellIs" dxfId="708" priority="12" stopIfTrue="1" operator="lessThan">
      <formula>0</formula>
    </cfRule>
  </conditionalFormatting>
  <conditionalFormatting sqref="FP29:FS30">
    <cfRule type="cellIs" dxfId="707" priority="7" stopIfTrue="1" operator="equal">
      <formula>"n/a"</formula>
    </cfRule>
    <cfRule type="cellIs" dxfId="706" priority="8" stopIfTrue="1" operator="equal">
      <formula>0</formula>
    </cfRule>
    <cfRule type="cellIs" dxfId="705" priority="9" stopIfTrue="1" operator="lessThan">
      <formula>0</formula>
    </cfRule>
  </conditionalFormatting>
  <conditionalFormatting sqref="FP10:FS10">
    <cfRule type="cellIs" dxfId="704" priority="4" stopIfTrue="1" operator="equal">
      <formula>"n/a"</formula>
    </cfRule>
    <cfRule type="cellIs" dxfId="703" priority="5" stopIfTrue="1" operator="equal">
      <formula>0</formula>
    </cfRule>
    <cfRule type="cellIs" dxfId="702" priority="6" stopIfTrue="1" operator="lessThan">
      <formula>0</formula>
    </cfRule>
  </conditionalFormatting>
  <conditionalFormatting sqref="FP12:FS12">
    <cfRule type="cellIs" dxfId="701" priority="1" stopIfTrue="1" operator="equal">
      <formula>"n/a"</formula>
    </cfRule>
    <cfRule type="cellIs" dxfId="700" priority="2" stopIfTrue="1" operator="equal">
      <formula>0</formula>
    </cfRule>
    <cfRule type="cellIs" dxfId="699" priority="3" stopIfTrue="1" operator="less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Normal="100" workbookViewId="0">
      <pane xSplit="1" ySplit="2" topLeftCell="B3" activePane="bottomRight" state="frozen"/>
      <selection pane="topRight" activeCell="B1" sqref="B1"/>
      <selection pane="bottomLeft" activeCell="A2" sqref="A2"/>
      <selection pane="bottomRight" activeCell="F7" sqref="F7"/>
    </sheetView>
  </sheetViews>
  <sheetFormatPr defaultRowHeight="12.75" x14ac:dyDescent="0.2"/>
  <cols>
    <col min="1" max="1" width="55.42578125" customWidth="1"/>
    <col min="2" max="2" width="13.42578125" customWidth="1"/>
    <col min="3" max="3" width="10.140625" bestFit="1" customWidth="1"/>
  </cols>
  <sheetData>
    <row r="1" spans="1:3" ht="49.5" customHeight="1" x14ac:dyDescent="0.2"/>
    <row r="2" spans="1:3" ht="15.75" customHeight="1" x14ac:dyDescent="0.2">
      <c r="A2" s="47" t="s">
        <v>53</v>
      </c>
      <c r="B2" s="23">
        <v>38341</v>
      </c>
      <c r="C2" s="23"/>
    </row>
    <row r="3" spans="1:3" ht="15.75" customHeight="1" x14ac:dyDescent="0.2">
      <c r="A3" s="26" t="s">
        <v>44</v>
      </c>
      <c r="B3" s="26"/>
    </row>
    <row r="4" spans="1:3" x14ac:dyDescent="0.2">
      <c r="A4" s="26" t="s">
        <v>43</v>
      </c>
      <c r="B4" s="26"/>
    </row>
    <row r="5" spans="1:3" x14ac:dyDescent="0.2">
      <c r="A5" s="26" t="s">
        <v>45</v>
      </c>
      <c r="B5" s="26"/>
    </row>
    <row r="6" spans="1:3" x14ac:dyDescent="0.2">
      <c r="A6" s="26" t="s">
        <v>46</v>
      </c>
      <c r="B6" s="26"/>
    </row>
    <row r="7" spans="1:3" x14ac:dyDescent="0.2">
      <c r="A7" s="24" t="s">
        <v>47</v>
      </c>
      <c r="B7" s="24"/>
    </row>
    <row r="8" spans="1:3" x14ac:dyDescent="0.2">
      <c r="A8" s="25" t="s">
        <v>48</v>
      </c>
      <c r="B8" s="25"/>
    </row>
    <row r="9" spans="1:3" x14ac:dyDescent="0.2">
      <c r="A9" s="25" t="s">
        <v>49</v>
      </c>
      <c r="B9" s="25">
        <v>7</v>
      </c>
    </row>
    <row r="10" spans="1:3" x14ac:dyDescent="0.2">
      <c r="A10" s="25" t="s">
        <v>50</v>
      </c>
      <c r="B10" s="25">
        <v>1</v>
      </c>
    </row>
    <row r="11" spans="1:3" x14ac:dyDescent="0.2">
      <c r="A11" s="25" t="s">
        <v>51</v>
      </c>
      <c r="B11" s="25"/>
    </row>
    <row r="12" spans="1:3" ht="13.5" thickBot="1" x14ac:dyDescent="0.25"/>
    <row r="13" spans="1:3" ht="25.5" x14ac:dyDescent="0.2">
      <c r="A13" s="88" t="s">
        <v>37</v>
      </c>
      <c r="B13" s="67" t="s">
        <v>0</v>
      </c>
    </row>
    <row r="14" spans="1:3" x14ac:dyDescent="0.2">
      <c r="A14" s="69"/>
      <c r="B14" s="2" t="s">
        <v>1</v>
      </c>
    </row>
    <row r="15" spans="1:3" x14ac:dyDescent="0.2">
      <c r="A15" s="69"/>
      <c r="B15" s="2" t="s">
        <v>2</v>
      </c>
    </row>
    <row r="16" spans="1:3" x14ac:dyDescent="0.2">
      <c r="A16" s="69"/>
      <c r="B16" s="2" t="s">
        <v>3</v>
      </c>
    </row>
    <row r="17" spans="1:2" x14ac:dyDescent="0.2">
      <c r="A17" s="69"/>
      <c r="B17" s="2" t="s">
        <v>7</v>
      </c>
    </row>
    <row r="18" spans="1:2" x14ac:dyDescent="0.2">
      <c r="A18" s="69"/>
      <c r="B18" s="2" t="s">
        <v>4</v>
      </c>
    </row>
    <row r="19" spans="1:2" x14ac:dyDescent="0.2">
      <c r="A19" s="69"/>
      <c r="B19" s="2" t="s">
        <v>6</v>
      </c>
    </row>
    <row r="20" spans="1:2" x14ac:dyDescent="0.2">
      <c r="A20" s="69"/>
      <c r="B20" s="2" t="s">
        <v>8</v>
      </c>
    </row>
    <row r="21" spans="1:2" ht="13.5" thickBot="1" x14ac:dyDescent="0.25">
      <c r="A21" s="69"/>
      <c r="B21" s="2"/>
    </row>
    <row r="22" spans="1:2" ht="25.5" x14ac:dyDescent="0.2">
      <c r="A22" s="88" t="s">
        <v>38</v>
      </c>
      <c r="B22" s="1" t="s">
        <v>5</v>
      </c>
    </row>
    <row r="23" spans="1:2" x14ac:dyDescent="0.2">
      <c r="A23" s="69"/>
      <c r="B23" s="1"/>
    </row>
  </sheetData>
  <phoneticPr fontId="0" type="noConversion"/>
  <pageMargins left="0.75" right="0.75" top="1" bottom="1" header="0.5" footer="0.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Normal="100" workbookViewId="0">
      <pane xSplit="1" ySplit="4" topLeftCell="B5" activePane="bottomRight" state="frozen"/>
      <selection pane="topRight" activeCell="B1" sqref="B1"/>
      <selection pane="bottomLeft" activeCell="A2" sqref="A2"/>
      <selection pane="bottomRight" activeCell="B6" sqref="B6"/>
    </sheetView>
  </sheetViews>
  <sheetFormatPr defaultColWidth="9.140625" defaultRowHeight="12.75" x14ac:dyDescent="0.2"/>
  <cols>
    <col min="1" max="1" width="55.5703125" bestFit="1" customWidth="1"/>
    <col min="2" max="2" width="14.7109375" bestFit="1" customWidth="1"/>
    <col min="3" max="11" width="17.85546875" style="6" customWidth="1"/>
  </cols>
  <sheetData>
    <row r="1" spans="1:11" ht="53.25" customHeight="1" x14ac:dyDescent="0.25">
      <c r="A1" s="5" t="s">
        <v>54</v>
      </c>
    </row>
    <row r="4" spans="1:11" x14ac:dyDescent="0.2">
      <c r="A4" s="66" t="s">
        <v>52</v>
      </c>
      <c r="B4" s="46">
        <v>38341</v>
      </c>
      <c r="C4" s="46">
        <v>38376</v>
      </c>
      <c r="D4" s="46">
        <v>38404</v>
      </c>
      <c r="E4" s="46">
        <v>38440</v>
      </c>
      <c r="F4" s="46">
        <v>38467</v>
      </c>
      <c r="G4" s="46">
        <v>38495</v>
      </c>
      <c r="H4" s="46">
        <v>38523</v>
      </c>
      <c r="I4" s="46">
        <v>38551</v>
      </c>
      <c r="J4" s="46">
        <v>38586</v>
      </c>
      <c r="K4" s="46">
        <v>38614</v>
      </c>
    </row>
    <row r="5" spans="1:11" s="9" customFormat="1" x14ac:dyDescent="0.2">
      <c r="A5" s="26" t="s">
        <v>44</v>
      </c>
      <c r="B5" s="26"/>
      <c r="C5" s="3"/>
      <c r="D5" s="3"/>
      <c r="E5" s="3"/>
      <c r="F5" s="3"/>
      <c r="G5" s="3"/>
      <c r="H5" s="3"/>
      <c r="I5" s="3"/>
      <c r="J5" s="3"/>
      <c r="K5" s="3"/>
    </row>
    <row r="6" spans="1:11" s="9" customFormat="1" x14ac:dyDescent="0.2">
      <c r="A6" s="26" t="s">
        <v>43</v>
      </c>
      <c r="B6" s="26"/>
      <c r="C6" s="3"/>
      <c r="D6" s="3"/>
      <c r="E6" s="3"/>
      <c r="F6" s="3"/>
      <c r="G6" s="3"/>
      <c r="H6" s="3"/>
      <c r="I6" s="3"/>
      <c r="J6" s="3"/>
      <c r="K6" s="3"/>
    </row>
    <row r="7" spans="1:11" s="9" customFormat="1" x14ac:dyDescent="0.2">
      <c r="A7" s="26" t="s">
        <v>45</v>
      </c>
      <c r="B7" s="26"/>
      <c r="C7" s="3"/>
      <c r="D7" s="3"/>
      <c r="E7" s="3"/>
      <c r="F7" s="3"/>
      <c r="G7" s="3"/>
      <c r="H7" s="3"/>
      <c r="I7" s="3"/>
      <c r="J7" s="3"/>
      <c r="K7" s="3"/>
    </row>
    <row r="8" spans="1:11" s="9" customFormat="1" x14ac:dyDescent="0.2">
      <c r="A8" s="26" t="s">
        <v>46</v>
      </c>
      <c r="B8" s="26"/>
      <c r="C8" s="3"/>
      <c r="D8" s="3"/>
      <c r="E8" s="3"/>
      <c r="F8" s="3"/>
      <c r="G8" s="3"/>
      <c r="H8" s="3"/>
      <c r="I8" s="3"/>
      <c r="J8" s="3"/>
      <c r="K8" s="3"/>
    </row>
    <row r="9" spans="1:11" s="10" customFormat="1" x14ac:dyDescent="0.2">
      <c r="A9" s="24" t="s">
        <v>47</v>
      </c>
      <c r="B9" s="24"/>
      <c r="C9" s="22"/>
      <c r="D9" s="22"/>
      <c r="E9" s="22"/>
      <c r="F9" s="22"/>
      <c r="G9" s="22">
        <v>4</v>
      </c>
      <c r="H9" s="22"/>
      <c r="I9" s="22"/>
      <c r="J9" s="22"/>
      <c r="K9" s="22"/>
    </row>
    <row r="10" spans="1:11" s="9" customFormat="1" ht="11.25" customHeight="1" x14ac:dyDescent="0.2">
      <c r="A10" s="25" t="s">
        <v>48</v>
      </c>
      <c r="B10" s="25"/>
      <c r="C10" s="16"/>
      <c r="D10" s="16"/>
      <c r="E10" s="16"/>
      <c r="F10" s="16">
        <v>12</v>
      </c>
      <c r="G10" s="16">
        <v>8</v>
      </c>
      <c r="H10" s="16">
        <v>11</v>
      </c>
      <c r="I10" s="16">
        <v>12</v>
      </c>
      <c r="J10" s="16">
        <v>4</v>
      </c>
      <c r="K10" s="16">
        <v>12</v>
      </c>
    </row>
    <row r="11" spans="1:11" s="9" customFormat="1" ht="11.25" customHeight="1" x14ac:dyDescent="0.2">
      <c r="A11" s="25" t="s">
        <v>49</v>
      </c>
      <c r="B11" s="16">
        <v>7</v>
      </c>
      <c r="C11" s="16">
        <v>9</v>
      </c>
      <c r="D11" s="16">
        <v>2</v>
      </c>
      <c r="E11" s="16">
        <v>11</v>
      </c>
      <c r="F11" s="16">
        <v>1</v>
      </c>
      <c r="G11" s="16">
        <v>1</v>
      </c>
      <c r="H11" s="16"/>
      <c r="I11" s="16"/>
      <c r="J11" s="16">
        <v>8</v>
      </c>
      <c r="K11" s="16">
        <v>1</v>
      </c>
    </row>
    <row r="12" spans="1:11" s="9" customFormat="1" ht="11.25" customHeight="1" x14ac:dyDescent="0.2">
      <c r="A12" s="25" t="s">
        <v>50</v>
      </c>
      <c r="B12" s="16">
        <v>1</v>
      </c>
      <c r="C12" s="16"/>
      <c r="D12" s="16">
        <v>6</v>
      </c>
      <c r="E12" s="16">
        <v>2</v>
      </c>
      <c r="F12" s="16"/>
      <c r="G12" s="16"/>
      <c r="H12" s="16"/>
      <c r="I12" s="16"/>
      <c r="J12" s="16"/>
      <c r="K12" s="16"/>
    </row>
    <row r="13" spans="1:11" s="9" customFormat="1" ht="11.25" customHeight="1" x14ac:dyDescent="0.2">
      <c r="A13" s="25" t="s">
        <v>51</v>
      </c>
      <c r="B13" s="25"/>
      <c r="C13" s="16"/>
      <c r="D13" s="16"/>
      <c r="E13" s="16"/>
      <c r="F13" s="16"/>
      <c r="G13" s="16"/>
      <c r="H13" s="16"/>
      <c r="I13" s="16"/>
      <c r="J13" s="16"/>
      <c r="K13" s="16"/>
    </row>
    <row r="14" spans="1:11" s="47" customFormat="1" x14ac:dyDescent="0.2">
      <c r="A14" s="32" t="s">
        <v>36</v>
      </c>
      <c r="B14" s="75">
        <v>-5.0000000000000001E-3</v>
      </c>
      <c r="C14" s="75">
        <v>-5.0000000000000001E-3</v>
      </c>
      <c r="D14" s="75">
        <v>-5.0000000000000001E-3</v>
      </c>
      <c r="E14" s="75">
        <v>-5.0000000000000001E-3</v>
      </c>
      <c r="F14" s="75">
        <v>-2.5000000000000001E-3</v>
      </c>
      <c r="G14" s="75">
        <v>-2.5000000000000001E-3</v>
      </c>
      <c r="H14" s="75">
        <v>-2.5000000000000001E-3</v>
      </c>
      <c r="I14" s="75">
        <v>-2.5000000000000001E-3</v>
      </c>
      <c r="J14" s="75">
        <v>-5.0000000000000001E-3</v>
      </c>
      <c r="K14" s="75">
        <v>-2.5000000000000001E-3</v>
      </c>
    </row>
    <row r="15" spans="1:11" ht="13.5" thickBot="1" x14ac:dyDescent="0.25"/>
    <row r="16" spans="1:11" ht="25.5" x14ac:dyDescent="0.2">
      <c r="A16" s="88" t="s">
        <v>37</v>
      </c>
      <c r="B16" s="67" t="s">
        <v>0</v>
      </c>
      <c r="C16" s="67" t="s">
        <v>0</v>
      </c>
      <c r="D16" s="67" t="s">
        <v>0</v>
      </c>
      <c r="E16" s="67" t="s">
        <v>0</v>
      </c>
      <c r="F16" s="67" t="s">
        <v>0</v>
      </c>
      <c r="G16" s="67" t="s">
        <v>0</v>
      </c>
      <c r="H16" s="67" t="s">
        <v>0</v>
      </c>
      <c r="I16" s="67" t="s">
        <v>0</v>
      </c>
      <c r="J16" s="67" t="s">
        <v>0</v>
      </c>
      <c r="K16" s="68" t="s">
        <v>0</v>
      </c>
    </row>
    <row r="17" spans="1:11" x14ac:dyDescent="0.2">
      <c r="A17" s="69"/>
      <c r="B17" s="2" t="s">
        <v>1</v>
      </c>
      <c r="C17" s="2" t="s">
        <v>1</v>
      </c>
      <c r="D17" s="2"/>
      <c r="E17" s="2" t="s">
        <v>1</v>
      </c>
      <c r="F17" s="2" t="s">
        <v>1</v>
      </c>
      <c r="G17" s="2" t="s">
        <v>1</v>
      </c>
      <c r="H17" s="2" t="s">
        <v>1</v>
      </c>
      <c r="I17" s="2" t="s">
        <v>1</v>
      </c>
      <c r="J17" s="2" t="s">
        <v>1</v>
      </c>
      <c r="K17" s="70" t="s">
        <v>1</v>
      </c>
    </row>
    <row r="18" spans="1:11" x14ac:dyDescent="0.2">
      <c r="A18" s="69"/>
      <c r="B18" s="2" t="s">
        <v>2</v>
      </c>
      <c r="C18" s="2" t="s">
        <v>2</v>
      </c>
      <c r="D18" s="2" t="s">
        <v>2</v>
      </c>
      <c r="E18" s="2" t="s">
        <v>9</v>
      </c>
      <c r="F18" s="2" t="s">
        <v>9</v>
      </c>
      <c r="G18" s="2" t="s">
        <v>9</v>
      </c>
      <c r="H18" s="2" t="s">
        <v>9</v>
      </c>
      <c r="I18" s="2" t="s">
        <v>9</v>
      </c>
      <c r="J18" s="2" t="s">
        <v>9</v>
      </c>
      <c r="K18" s="70" t="s">
        <v>9</v>
      </c>
    </row>
    <row r="19" spans="1:11" x14ac:dyDescent="0.2">
      <c r="A19" s="69"/>
      <c r="B19" s="2" t="s">
        <v>3</v>
      </c>
      <c r="C19" s="2" t="s">
        <v>3</v>
      </c>
      <c r="D19" s="2" t="s">
        <v>3</v>
      </c>
      <c r="E19" s="2" t="s">
        <v>12</v>
      </c>
      <c r="F19" s="2" t="s">
        <v>12</v>
      </c>
      <c r="G19" s="2" t="s">
        <v>12</v>
      </c>
      <c r="H19" s="2" t="s">
        <v>12</v>
      </c>
      <c r="I19" s="2" t="s">
        <v>12</v>
      </c>
      <c r="J19" s="2" t="s">
        <v>12</v>
      </c>
      <c r="K19" s="70" t="s">
        <v>12</v>
      </c>
    </row>
    <row r="20" spans="1:11" x14ac:dyDescent="0.2">
      <c r="A20" s="69"/>
      <c r="B20" s="2" t="s">
        <v>7</v>
      </c>
      <c r="C20" s="2" t="s">
        <v>7</v>
      </c>
      <c r="D20" s="2" t="s">
        <v>7</v>
      </c>
      <c r="E20" s="2" t="s">
        <v>2</v>
      </c>
      <c r="F20" s="2" t="s">
        <v>2</v>
      </c>
      <c r="G20" s="2" t="s">
        <v>2</v>
      </c>
      <c r="H20" s="2" t="s">
        <v>2</v>
      </c>
      <c r="I20" s="2" t="s">
        <v>2</v>
      </c>
      <c r="J20" s="2" t="s">
        <v>2</v>
      </c>
      <c r="K20" s="70" t="s">
        <v>2</v>
      </c>
    </row>
    <row r="21" spans="1:11" x14ac:dyDescent="0.2">
      <c r="A21" s="69"/>
      <c r="B21" s="2" t="s">
        <v>4</v>
      </c>
      <c r="C21" s="2" t="s">
        <v>4</v>
      </c>
      <c r="D21" s="2" t="s">
        <v>4</v>
      </c>
      <c r="E21" s="2" t="s">
        <v>11</v>
      </c>
      <c r="F21" s="2" t="s">
        <v>11</v>
      </c>
      <c r="G21" s="2" t="s">
        <v>11</v>
      </c>
      <c r="H21" s="2" t="s">
        <v>11</v>
      </c>
      <c r="I21" s="2" t="s">
        <v>11</v>
      </c>
      <c r="J21" s="2" t="s">
        <v>11</v>
      </c>
      <c r="K21" s="70" t="s">
        <v>11</v>
      </c>
    </row>
    <row r="22" spans="1:11" x14ac:dyDescent="0.2">
      <c r="A22" s="69"/>
      <c r="B22" s="2"/>
      <c r="C22" s="2" t="s">
        <v>5</v>
      </c>
      <c r="D22" s="2" t="s">
        <v>5</v>
      </c>
      <c r="E22" s="2" t="s">
        <v>3</v>
      </c>
      <c r="F22" s="2" t="s">
        <v>3</v>
      </c>
      <c r="G22" s="2" t="s">
        <v>3</v>
      </c>
      <c r="H22" s="2"/>
      <c r="I22" s="2" t="s">
        <v>3</v>
      </c>
      <c r="J22" s="2" t="s">
        <v>3</v>
      </c>
      <c r="K22" s="70" t="s">
        <v>3</v>
      </c>
    </row>
    <row r="23" spans="1:11" x14ac:dyDescent="0.2">
      <c r="A23" s="69"/>
      <c r="B23" s="2" t="s">
        <v>6</v>
      </c>
      <c r="C23" s="2" t="s">
        <v>6</v>
      </c>
      <c r="D23" s="2" t="s">
        <v>6</v>
      </c>
      <c r="E23" s="2" t="s">
        <v>7</v>
      </c>
      <c r="F23" s="2" t="s">
        <v>7</v>
      </c>
      <c r="G23" s="2" t="s">
        <v>7</v>
      </c>
      <c r="H23" s="2" t="s">
        <v>7</v>
      </c>
      <c r="I23" s="2" t="s">
        <v>7</v>
      </c>
      <c r="J23" s="2" t="s">
        <v>7</v>
      </c>
      <c r="K23" s="70" t="s">
        <v>7</v>
      </c>
    </row>
    <row r="24" spans="1:11" x14ac:dyDescent="0.2">
      <c r="A24" s="69"/>
      <c r="B24" s="2" t="s">
        <v>8</v>
      </c>
      <c r="C24" s="2" t="s">
        <v>8</v>
      </c>
      <c r="D24" s="2" t="s">
        <v>8</v>
      </c>
      <c r="E24" s="2" t="s">
        <v>4</v>
      </c>
      <c r="F24" s="2" t="s">
        <v>4</v>
      </c>
      <c r="G24" s="2" t="s">
        <v>4</v>
      </c>
      <c r="H24" s="2"/>
      <c r="I24" s="2" t="s">
        <v>4</v>
      </c>
      <c r="J24" s="2" t="s">
        <v>4</v>
      </c>
      <c r="K24" s="70" t="s">
        <v>4</v>
      </c>
    </row>
    <row r="25" spans="1:11" x14ac:dyDescent="0.2">
      <c r="A25" s="69"/>
      <c r="B25" s="1"/>
      <c r="C25" s="2"/>
      <c r="D25" s="2"/>
      <c r="E25" s="2" t="s">
        <v>5</v>
      </c>
      <c r="F25" s="2" t="s">
        <v>5</v>
      </c>
      <c r="G25" s="2" t="s">
        <v>5</v>
      </c>
      <c r="H25" s="2" t="s">
        <v>5</v>
      </c>
      <c r="I25" s="2" t="s">
        <v>5</v>
      </c>
      <c r="J25" s="2" t="s">
        <v>5</v>
      </c>
      <c r="K25" s="70" t="s">
        <v>5</v>
      </c>
    </row>
    <row r="26" spans="1:11" x14ac:dyDescent="0.2">
      <c r="A26" s="69"/>
      <c r="B26" s="1"/>
      <c r="C26" s="2"/>
      <c r="D26" s="2"/>
      <c r="E26" s="2" t="s">
        <v>10</v>
      </c>
      <c r="F26" s="2" t="s">
        <v>10</v>
      </c>
      <c r="G26" s="2" t="s">
        <v>10</v>
      </c>
      <c r="H26" s="2" t="s">
        <v>10</v>
      </c>
      <c r="I26" s="2" t="s">
        <v>10</v>
      </c>
      <c r="J26" s="2" t="s">
        <v>10</v>
      </c>
      <c r="K26" s="70" t="s">
        <v>10</v>
      </c>
    </row>
    <row r="27" spans="1:11" x14ac:dyDescent="0.2">
      <c r="A27" s="69"/>
      <c r="B27" s="1"/>
      <c r="C27" s="2"/>
      <c r="D27" s="2"/>
      <c r="E27" s="2" t="s">
        <v>6</v>
      </c>
      <c r="F27" s="2" t="s">
        <v>6</v>
      </c>
      <c r="G27" s="2" t="s">
        <v>6</v>
      </c>
      <c r="H27" s="2" t="s">
        <v>6</v>
      </c>
      <c r="I27" s="2" t="s">
        <v>6</v>
      </c>
      <c r="J27" s="2" t="s">
        <v>6</v>
      </c>
      <c r="K27" s="70" t="s">
        <v>6</v>
      </c>
    </row>
    <row r="28" spans="1:11" ht="13.5" thickBot="1" x14ac:dyDescent="0.25">
      <c r="A28" s="71"/>
      <c r="B28" s="72"/>
      <c r="C28" s="73"/>
      <c r="D28" s="73"/>
      <c r="E28" s="73" t="s">
        <v>8</v>
      </c>
      <c r="F28" s="73" t="s">
        <v>8</v>
      </c>
      <c r="G28" s="73" t="s">
        <v>8</v>
      </c>
      <c r="H28" s="73" t="s">
        <v>8</v>
      </c>
      <c r="I28" s="73"/>
      <c r="J28" s="73"/>
      <c r="K28" s="74" t="s">
        <v>8</v>
      </c>
    </row>
    <row r="29" spans="1:11" ht="13.5" thickBot="1" x14ac:dyDescent="0.25"/>
    <row r="30" spans="1:11" ht="25.5" x14ac:dyDescent="0.2">
      <c r="A30" s="88" t="s">
        <v>38</v>
      </c>
      <c r="B30" s="67" t="s">
        <v>5</v>
      </c>
      <c r="C30" s="67"/>
      <c r="D30" s="67" t="s">
        <v>1</v>
      </c>
      <c r="E30" s="67"/>
      <c r="F30" s="67"/>
      <c r="G30" s="67"/>
      <c r="H30" s="67" t="s">
        <v>3</v>
      </c>
      <c r="I30" s="67" t="s">
        <v>8</v>
      </c>
      <c r="J30" s="67" t="s">
        <v>8</v>
      </c>
      <c r="K30" s="68"/>
    </row>
    <row r="31" spans="1:11" ht="13.5" thickBot="1" x14ac:dyDescent="0.25">
      <c r="A31" s="71"/>
      <c r="B31" s="72"/>
      <c r="C31" s="73"/>
      <c r="D31" s="73"/>
      <c r="E31" s="73"/>
      <c r="F31" s="73"/>
      <c r="G31" s="73"/>
      <c r="H31" s="73" t="s">
        <v>4</v>
      </c>
      <c r="I31" s="73"/>
      <c r="J31" s="73"/>
      <c r="K31" s="74"/>
    </row>
  </sheetData>
  <phoneticPr fontId="10" type="noConversion"/>
  <pageMargins left="0.75" right="0.75" top="1" bottom="1" header="0.5" footer="0.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
  <sheetViews>
    <sheetView zoomScaleNormal="100" workbookViewId="0">
      <pane xSplit="5" ySplit="5" topLeftCell="F6" activePane="bottomRight" state="frozen"/>
      <selection pane="topRight" activeCell="F1" sqref="F1"/>
      <selection pane="bottomLeft" activeCell="A5" sqref="A5"/>
      <selection pane="bottomRight" activeCell="D25" sqref="D25"/>
    </sheetView>
  </sheetViews>
  <sheetFormatPr defaultRowHeight="12.75" x14ac:dyDescent="0.2"/>
  <cols>
    <col min="1" max="1" width="42.7109375" customWidth="1"/>
    <col min="2" max="5" width="17.28515625" customWidth="1"/>
    <col min="6" max="8" width="17.140625" style="6" customWidth="1"/>
  </cols>
  <sheetData>
    <row r="1" spans="1:8" ht="63" x14ac:dyDescent="0.25">
      <c r="A1" s="5" t="s">
        <v>54</v>
      </c>
      <c r="C1" s="4"/>
      <c r="D1" s="4"/>
      <c r="E1" s="4"/>
      <c r="F1" s="28"/>
      <c r="G1" s="28"/>
    </row>
    <row r="2" spans="1:8" ht="12.75" customHeight="1" x14ac:dyDescent="0.25">
      <c r="A2" s="5"/>
      <c r="B2" s="14" t="s">
        <v>13</v>
      </c>
      <c r="C2" s="18" t="s">
        <v>15</v>
      </c>
      <c r="D2" s="12" t="s">
        <v>15</v>
      </c>
      <c r="E2" s="27" t="s">
        <v>18</v>
      </c>
      <c r="F2" s="28"/>
      <c r="G2" s="28"/>
    </row>
    <row r="3" spans="1:8" ht="12.75" customHeight="1" x14ac:dyDescent="0.25">
      <c r="A3" s="5"/>
      <c r="B3" s="15" t="s">
        <v>14</v>
      </c>
      <c r="C3" s="19" t="s">
        <v>16</v>
      </c>
      <c r="D3" s="11" t="s">
        <v>17</v>
      </c>
      <c r="E3" s="17" t="s">
        <v>19</v>
      </c>
      <c r="F3" s="28"/>
      <c r="G3" s="28"/>
    </row>
    <row r="4" spans="1:8" s="42" customFormat="1" ht="12.75" customHeight="1" x14ac:dyDescent="0.2">
      <c r="A4" s="38"/>
      <c r="B4" s="89" t="s">
        <v>39</v>
      </c>
      <c r="C4" s="19" t="s">
        <v>40</v>
      </c>
      <c r="D4" s="11" t="s">
        <v>41</v>
      </c>
      <c r="E4" s="17" t="s">
        <v>42</v>
      </c>
      <c r="F4" s="39"/>
      <c r="G4" s="40"/>
      <c r="H4" s="41"/>
    </row>
    <row r="5" spans="1:8" s="47" customFormat="1" x14ac:dyDescent="0.2">
      <c r="A5" s="43"/>
      <c r="B5" s="44"/>
      <c r="C5" s="45"/>
      <c r="D5" s="45"/>
      <c r="E5" s="44"/>
      <c r="F5" s="46">
        <v>38649</v>
      </c>
      <c r="G5" s="46">
        <v>38684</v>
      </c>
      <c r="H5" s="46">
        <v>38705</v>
      </c>
    </row>
    <row r="6" spans="1:8" x14ac:dyDescent="0.2">
      <c r="A6" s="2" t="s">
        <v>0</v>
      </c>
      <c r="B6" s="21">
        <f t="shared" ref="B6:B18" si="0">COUNTIF(F6:H6,"&gt;0")</f>
        <v>1</v>
      </c>
      <c r="C6" s="2">
        <f t="shared" ref="C6:C18" si="1">COUNTIF(F6:H6,"&lt;0")</f>
        <v>0</v>
      </c>
      <c r="D6" s="2">
        <f t="shared" ref="D6:D18" si="2">COUNTIF(F6:H6,"0")</f>
        <v>2</v>
      </c>
      <c r="E6" s="13">
        <f t="shared" ref="E6:E18" si="3">SUM(B6:D6)</f>
        <v>3</v>
      </c>
      <c r="F6" s="30">
        <v>2.5000000000000001E-3</v>
      </c>
      <c r="G6" s="30">
        <v>0</v>
      </c>
      <c r="H6" s="30">
        <v>0</v>
      </c>
    </row>
    <row r="7" spans="1:8" x14ac:dyDescent="0.2">
      <c r="A7" s="2" t="s">
        <v>1</v>
      </c>
      <c r="B7" s="21">
        <f t="shared" si="0"/>
        <v>1</v>
      </c>
      <c r="C7" s="2">
        <f t="shared" si="1"/>
        <v>0</v>
      </c>
      <c r="D7" s="2">
        <f t="shared" si="2"/>
        <v>2</v>
      </c>
      <c r="E7" s="13">
        <f t="shared" si="3"/>
        <v>3</v>
      </c>
      <c r="F7" s="30">
        <v>2.5000000000000001E-3</v>
      </c>
      <c r="G7" s="30">
        <v>0</v>
      </c>
      <c r="H7" s="30">
        <v>0</v>
      </c>
    </row>
    <row r="8" spans="1:8" x14ac:dyDescent="0.2">
      <c r="A8" s="2" t="s">
        <v>9</v>
      </c>
      <c r="B8" s="21">
        <f t="shared" si="0"/>
        <v>0</v>
      </c>
      <c r="C8" s="2">
        <f t="shared" si="1"/>
        <v>0</v>
      </c>
      <c r="D8" s="2">
        <f t="shared" si="2"/>
        <v>2</v>
      </c>
      <c r="E8" s="13">
        <f t="shared" si="3"/>
        <v>2</v>
      </c>
      <c r="F8" s="37"/>
      <c r="G8" s="30">
        <v>0</v>
      </c>
      <c r="H8" s="30">
        <v>0</v>
      </c>
    </row>
    <row r="9" spans="1:8" x14ac:dyDescent="0.2">
      <c r="A9" s="2" t="s">
        <v>12</v>
      </c>
      <c r="B9" s="21">
        <f t="shared" si="0"/>
        <v>0</v>
      </c>
      <c r="C9" s="2">
        <f t="shared" si="1"/>
        <v>0</v>
      </c>
      <c r="D9" s="2">
        <f t="shared" si="2"/>
        <v>3</v>
      </c>
      <c r="E9" s="13">
        <f t="shared" si="3"/>
        <v>3</v>
      </c>
      <c r="F9" s="30">
        <v>0</v>
      </c>
      <c r="G9" s="30">
        <v>0</v>
      </c>
      <c r="H9" s="30">
        <v>0</v>
      </c>
    </row>
    <row r="10" spans="1:8" x14ac:dyDescent="0.2">
      <c r="A10" s="2" t="s">
        <v>2</v>
      </c>
      <c r="B10" s="21">
        <f t="shared" si="0"/>
        <v>0</v>
      </c>
      <c r="C10" s="2">
        <f t="shared" si="1"/>
        <v>0</v>
      </c>
      <c r="D10" s="2">
        <f t="shared" si="2"/>
        <v>3</v>
      </c>
      <c r="E10" s="13">
        <f t="shared" si="3"/>
        <v>3</v>
      </c>
      <c r="F10" s="30">
        <v>0</v>
      </c>
      <c r="G10" s="30">
        <v>0</v>
      </c>
      <c r="H10" s="30">
        <v>0</v>
      </c>
    </row>
    <row r="11" spans="1:8" x14ac:dyDescent="0.2">
      <c r="A11" s="2" t="s">
        <v>11</v>
      </c>
      <c r="B11" s="21">
        <f t="shared" si="0"/>
        <v>0</v>
      </c>
      <c r="C11" s="2">
        <f t="shared" si="1"/>
        <v>0</v>
      </c>
      <c r="D11" s="2">
        <f t="shared" si="2"/>
        <v>3</v>
      </c>
      <c r="E11" s="13">
        <f t="shared" si="3"/>
        <v>3</v>
      </c>
      <c r="F11" s="30">
        <v>0</v>
      </c>
      <c r="G11" s="30">
        <v>0</v>
      </c>
      <c r="H11" s="30">
        <v>0</v>
      </c>
    </row>
    <row r="12" spans="1:8" x14ac:dyDescent="0.2">
      <c r="A12" s="2" t="s">
        <v>3</v>
      </c>
      <c r="B12" s="21">
        <f t="shared" si="0"/>
        <v>0</v>
      </c>
      <c r="C12" s="2">
        <f t="shared" si="1"/>
        <v>0</v>
      </c>
      <c r="D12" s="2">
        <f t="shared" si="2"/>
        <v>3</v>
      </c>
      <c r="E12" s="13">
        <f t="shared" si="3"/>
        <v>3</v>
      </c>
      <c r="F12" s="30">
        <v>0</v>
      </c>
      <c r="G12" s="30">
        <v>0</v>
      </c>
      <c r="H12" s="30">
        <v>0</v>
      </c>
    </row>
    <row r="13" spans="1:8" x14ac:dyDescent="0.2">
      <c r="A13" s="2" t="s">
        <v>7</v>
      </c>
      <c r="B13" s="21">
        <f t="shared" si="0"/>
        <v>0</v>
      </c>
      <c r="C13" s="2">
        <f t="shared" si="1"/>
        <v>0</v>
      </c>
      <c r="D13" s="2">
        <f t="shared" si="2"/>
        <v>3</v>
      </c>
      <c r="E13" s="13">
        <f t="shared" si="3"/>
        <v>3</v>
      </c>
      <c r="F13" s="30">
        <v>0</v>
      </c>
      <c r="G13" s="30">
        <v>0</v>
      </c>
      <c r="H13" s="30">
        <v>0</v>
      </c>
    </row>
    <row r="14" spans="1:8" x14ac:dyDescent="0.2">
      <c r="A14" s="2" t="s">
        <v>4</v>
      </c>
      <c r="B14" s="21">
        <f t="shared" si="0"/>
        <v>0</v>
      </c>
      <c r="C14" s="2">
        <f t="shared" si="1"/>
        <v>0</v>
      </c>
      <c r="D14" s="2">
        <f t="shared" si="2"/>
        <v>3</v>
      </c>
      <c r="E14" s="13">
        <f t="shared" si="3"/>
        <v>3</v>
      </c>
      <c r="F14" s="30">
        <v>0</v>
      </c>
      <c r="G14" s="30">
        <v>0</v>
      </c>
      <c r="H14" s="30">
        <v>0</v>
      </c>
    </row>
    <row r="15" spans="1:8" x14ac:dyDescent="0.2">
      <c r="A15" s="2" t="s">
        <v>5</v>
      </c>
      <c r="B15" s="21">
        <f t="shared" si="0"/>
        <v>0</v>
      </c>
      <c r="C15" s="2">
        <f t="shared" si="1"/>
        <v>0</v>
      </c>
      <c r="D15" s="2">
        <f t="shared" si="2"/>
        <v>3</v>
      </c>
      <c r="E15" s="13">
        <f t="shared" si="3"/>
        <v>3</v>
      </c>
      <c r="F15" s="30">
        <v>0</v>
      </c>
      <c r="G15" s="30">
        <v>0</v>
      </c>
      <c r="H15" s="30">
        <v>0</v>
      </c>
    </row>
    <row r="16" spans="1:8" x14ac:dyDescent="0.2">
      <c r="A16" s="2" t="s">
        <v>10</v>
      </c>
      <c r="B16" s="21">
        <f t="shared" si="0"/>
        <v>0</v>
      </c>
      <c r="C16" s="2">
        <f t="shared" si="1"/>
        <v>0</v>
      </c>
      <c r="D16" s="2">
        <f t="shared" si="2"/>
        <v>3</v>
      </c>
      <c r="E16" s="13">
        <f t="shared" si="3"/>
        <v>3</v>
      </c>
      <c r="F16" s="30">
        <v>0</v>
      </c>
      <c r="G16" s="30">
        <v>0</v>
      </c>
      <c r="H16" s="30">
        <v>0</v>
      </c>
    </row>
    <row r="17" spans="1:8" x14ac:dyDescent="0.2">
      <c r="A17" s="2" t="s">
        <v>6</v>
      </c>
      <c r="B17" s="21">
        <f t="shared" si="0"/>
        <v>0</v>
      </c>
      <c r="C17" s="2">
        <f t="shared" si="1"/>
        <v>0</v>
      </c>
      <c r="D17" s="2">
        <f t="shared" si="2"/>
        <v>3</v>
      </c>
      <c r="E17" s="13">
        <f t="shared" si="3"/>
        <v>3</v>
      </c>
      <c r="F17" s="30">
        <v>0</v>
      </c>
      <c r="G17" s="30">
        <v>0</v>
      </c>
      <c r="H17" s="30">
        <v>0</v>
      </c>
    </row>
    <row r="18" spans="1:8" x14ac:dyDescent="0.2">
      <c r="A18" s="2" t="s">
        <v>8</v>
      </c>
      <c r="B18" s="21">
        <f t="shared" si="0"/>
        <v>0</v>
      </c>
      <c r="C18" s="2">
        <f t="shared" si="1"/>
        <v>0</v>
      </c>
      <c r="D18" s="2">
        <f t="shared" si="2"/>
        <v>3</v>
      </c>
      <c r="E18" s="13">
        <f t="shared" si="3"/>
        <v>3</v>
      </c>
      <c r="F18" s="30">
        <v>0</v>
      </c>
      <c r="G18" s="30">
        <v>0</v>
      </c>
      <c r="H18" s="30">
        <v>0</v>
      </c>
    </row>
    <row r="19" spans="1:8" x14ac:dyDescent="0.2">
      <c r="A19" s="1"/>
      <c r="C19" s="8"/>
      <c r="D19" s="8"/>
      <c r="E19" s="8"/>
      <c r="F19" s="83"/>
      <c r="G19" s="31"/>
      <c r="H19" s="31"/>
    </row>
    <row r="20" spans="1:8" s="33" customFormat="1" x14ac:dyDescent="0.2">
      <c r="A20" s="32" t="s">
        <v>36</v>
      </c>
      <c r="B20" s="84"/>
      <c r="C20" s="85"/>
      <c r="D20" s="85"/>
      <c r="E20" s="85"/>
      <c r="F20" s="86">
        <v>0</v>
      </c>
      <c r="G20" s="86">
        <v>0</v>
      </c>
      <c r="H20" s="86">
        <v>0</v>
      </c>
    </row>
    <row r="21" spans="1:8" x14ac:dyDescent="0.2">
      <c r="A21" s="1"/>
    </row>
    <row r="22" spans="1:8" x14ac:dyDescent="0.2">
      <c r="A22" s="3" t="s">
        <v>31</v>
      </c>
    </row>
    <row r="23" spans="1:8" x14ac:dyDescent="0.2">
      <c r="A23" s="22" t="s">
        <v>32</v>
      </c>
    </row>
    <row r="24" spans="1:8" ht="13.5" thickBot="1" x14ac:dyDescent="0.25">
      <c r="A24" s="16" t="s">
        <v>33</v>
      </c>
    </row>
    <row r="25" spans="1:8" ht="60.75" customHeight="1" thickBot="1" x14ac:dyDescent="0.25">
      <c r="A25" s="51"/>
      <c r="B25" s="155" t="s">
        <v>65</v>
      </c>
      <c r="C25" s="154"/>
    </row>
    <row r="27" spans="1:8" x14ac:dyDescent="0.2">
      <c r="A27" s="20"/>
    </row>
    <row r="28" spans="1:8" x14ac:dyDescent="0.2">
      <c r="A28" s="6"/>
    </row>
    <row r="29" spans="1:8" x14ac:dyDescent="0.2">
      <c r="A29" s="6"/>
    </row>
  </sheetData>
  <mergeCells count="1">
    <mergeCell ref="B25:C25"/>
  </mergeCells>
  <phoneticPr fontId="10" type="noConversion"/>
  <conditionalFormatting sqref="A25 F6:H18">
    <cfRule type="cellIs" dxfId="698" priority="2" stopIfTrue="1" operator="equal">
      <formula>"n/a"</formula>
    </cfRule>
    <cfRule type="cellIs" dxfId="697" priority="3" stopIfTrue="1" operator="equal">
      <formula>0</formula>
    </cfRule>
    <cfRule type="cellIs" dxfId="696" priority="4" stopIfTrue="1" operator="lessThan">
      <formula>0</formula>
    </cfRule>
  </conditionalFormatting>
  <pageMargins left="0.75" right="0.75" top="1" bottom="1" header="0.5" footer="0.5"/>
  <pageSetup paperSize="9" scale="68"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0"/>
  <sheetViews>
    <sheetView zoomScaleNormal="100" workbookViewId="0">
      <pane xSplit="5" ySplit="5" topLeftCell="Q6" activePane="bottomRight" state="frozen"/>
      <selection activeCell="B1" sqref="B1"/>
      <selection pane="topRight" activeCell="B1" sqref="B1"/>
      <selection pane="bottomLeft" activeCell="B1" sqref="B1"/>
      <selection pane="bottomRight" activeCell="E21" sqref="E21"/>
    </sheetView>
  </sheetViews>
  <sheetFormatPr defaultRowHeight="12.75" x14ac:dyDescent="0.2"/>
  <cols>
    <col min="1" max="1" width="42.7109375" customWidth="1"/>
    <col min="2" max="4" width="16" customWidth="1"/>
    <col min="5" max="5" width="18.28515625" customWidth="1"/>
    <col min="6" max="10" width="17.28515625" style="6" customWidth="1"/>
    <col min="11" max="16" width="17.28515625" customWidth="1"/>
    <col min="17" max="17" width="16.140625" customWidth="1"/>
  </cols>
  <sheetData>
    <row r="1" spans="1:17" ht="63" x14ac:dyDescent="0.25">
      <c r="A1" s="5" t="s">
        <v>54</v>
      </c>
      <c r="C1" s="4"/>
      <c r="D1" s="4"/>
      <c r="E1" s="4"/>
      <c r="F1" s="28"/>
      <c r="G1" s="28"/>
    </row>
    <row r="2" spans="1:17" ht="12.75" customHeight="1" x14ac:dyDescent="0.25">
      <c r="A2" s="5"/>
      <c r="B2" s="14" t="s">
        <v>13</v>
      </c>
      <c r="C2" s="18" t="s">
        <v>15</v>
      </c>
      <c r="D2" s="12" t="s">
        <v>15</v>
      </c>
      <c r="E2" s="27" t="s">
        <v>18</v>
      </c>
      <c r="F2" s="28"/>
      <c r="G2" s="28"/>
    </row>
    <row r="3" spans="1:17" ht="12.75" customHeight="1" x14ac:dyDescent="0.2">
      <c r="A3" s="7"/>
      <c r="B3" s="15" t="s">
        <v>14</v>
      </c>
      <c r="C3" s="19" t="s">
        <v>16</v>
      </c>
      <c r="D3" s="11" t="s">
        <v>17</v>
      </c>
      <c r="E3" s="17" t="s">
        <v>19</v>
      </c>
      <c r="F3" s="29"/>
      <c r="G3" s="28"/>
      <c r="N3" s="6"/>
      <c r="O3" s="6"/>
    </row>
    <row r="4" spans="1:17" ht="12.75" customHeight="1" x14ac:dyDescent="0.2">
      <c r="A4" s="7"/>
      <c r="B4" s="89" t="s">
        <v>39</v>
      </c>
      <c r="C4" s="19" t="s">
        <v>40</v>
      </c>
      <c r="D4" s="11" t="s">
        <v>41</v>
      </c>
      <c r="E4" s="17" t="s">
        <v>42</v>
      </c>
      <c r="F4" s="29"/>
      <c r="G4" s="28"/>
      <c r="N4" s="6"/>
      <c r="O4" s="6"/>
    </row>
    <row r="5" spans="1:17" s="47" customFormat="1" x14ac:dyDescent="0.2">
      <c r="A5" s="43"/>
      <c r="B5" s="44"/>
      <c r="C5" s="45"/>
      <c r="D5" s="45"/>
      <c r="E5" s="44"/>
      <c r="F5" s="46">
        <v>38740</v>
      </c>
      <c r="G5" s="46">
        <v>38775</v>
      </c>
      <c r="H5" s="46">
        <v>38796</v>
      </c>
      <c r="I5" s="46">
        <v>38831</v>
      </c>
      <c r="J5" s="46">
        <v>38859</v>
      </c>
      <c r="K5" s="46">
        <v>38887</v>
      </c>
      <c r="L5" s="46">
        <v>38922</v>
      </c>
      <c r="M5" s="46">
        <v>38957</v>
      </c>
      <c r="N5" s="46">
        <v>38985</v>
      </c>
      <c r="O5" s="46">
        <v>39014</v>
      </c>
      <c r="P5" s="46">
        <v>39041</v>
      </c>
      <c r="Q5" s="46">
        <v>39069</v>
      </c>
    </row>
    <row r="6" spans="1:17" x14ac:dyDescent="0.2">
      <c r="A6" s="2" t="s">
        <v>0</v>
      </c>
      <c r="B6" s="21">
        <f>COUNTIF(F6:Q6,"&gt;0")</f>
        <v>6</v>
      </c>
      <c r="C6" s="2">
        <f>COUNTIF(F6:Q6,"&lt;0")</f>
        <v>0</v>
      </c>
      <c r="D6" s="2">
        <f>COUNTIF(F6:Q6,"0")</f>
        <v>6</v>
      </c>
      <c r="E6" s="13">
        <f t="shared" ref="E6:E18" si="0">SUM(B6:D6)</f>
        <v>12</v>
      </c>
      <c r="F6" s="30">
        <v>0</v>
      </c>
      <c r="G6" s="30">
        <v>0</v>
      </c>
      <c r="H6" s="30">
        <v>0</v>
      </c>
      <c r="I6" s="30">
        <v>0</v>
      </c>
      <c r="J6" s="30">
        <v>0</v>
      </c>
      <c r="K6" s="30">
        <v>2.5000000000000001E-3</v>
      </c>
      <c r="L6" s="30">
        <v>5.0000000000000001E-3</v>
      </c>
      <c r="M6" s="30">
        <v>5.0000000000000001E-3</v>
      </c>
      <c r="N6" s="30">
        <v>5.0000000000000001E-3</v>
      </c>
      <c r="O6" s="30">
        <v>2.5000000000000001E-3</v>
      </c>
      <c r="P6" s="30">
        <v>2.5000000000000001E-3</v>
      </c>
      <c r="Q6" s="30">
        <v>0</v>
      </c>
    </row>
    <row r="7" spans="1:17" x14ac:dyDescent="0.2">
      <c r="A7" s="2" t="s">
        <v>1</v>
      </c>
      <c r="B7" s="21">
        <f t="shared" ref="B7:B18" si="1">COUNTIF(F7:Q7,"&gt;0")</f>
        <v>6</v>
      </c>
      <c r="C7" s="2">
        <f t="shared" ref="C7:C18" si="2">COUNTIF(F7:Q7,"&lt;0")</f>
        <v>0</v>
      </c>
      <c r="D7" s="2">
        <f t="shared" ref="D7:D18" si="3">COUNTIF(F7:Q7,"0")</f>
        <v>6</v>
      </c>
      <c r="E7" s="13">
        <f t="shared" si="0"/>
        <v>12</v>
      </c>
      <c r="F7" s="30">
        <v>0</v>
      </c>
      <c r="G7" s="30">
        <v>0</v>
      </c>
      <c r="H7" s="30">
        <v>0</v>
      </c>
      <c r="I7" s="30">
        <v>0</v>
      </c>
      <c r="J7" s="30">
        <v>0</v>
      </c>
      <c r="K7" s="30">
        <v>2.5000000000000001E-3</v>
      </c>
      <c r="L7" s="30">
        <v>5.0000000000000001E-3</v>
      </c>
      <c r="M7" s="30">
        <v>5.0000000000000001E-3</v>
      </c>
      <c r="N7" s="30">
        <v>5.0000000000000001E-3</v>
      </c>
      <c r="O7" s="30">
        <v>5.0000000000000001E-3</v>
      </c>
      <c r="P7" s="30">
        <v>2.5000000000000001E-3</v>
      </c>
      <c r="Q7" s="30">
        <v>0</v>
      </c>
    </row>
    <row r="8" spans="1:17" x14ac:dyDescent="0.2">
      <c r="A8" s="2" t="s">
        <v>9</v>
      </c>
      <c r="B8" s="21">
        <f t="shared" si="1"/>
        <v>3</v>
      </c>
      <c r="C8" s="2">
        <f t="shared" si="2"/>
        <v>0</v>
      </c>
      <c r="D8" s="2">
        <f t="shared" si="3"/>
        <v>9</v>
      </c>
      <c r="E8" s="13">
        <f t="shared" si="0"/>
        <v>12</v>
      </c>
      <c r="F8" s="30">
        <v>0</v>
      </c>
      <c r="G8" s="30">
        <v>0</v>
      </c>
      <c r="H8" s="30">
        <v>0</v>
      </c>
      <c r="I8" s="30">
        <v>0</v>
      </c>
      <c r="J8" s="30">
        <v>0</v>
      </c>
      <c r="K8" s="30">
        <v>0</v>
      </c>
      <c r="L8" s="30">
        <v>5.0000000000000001E-3</v>
      </c>
      <c r="M8" s="30">
        <v>5.0000000000000001E-3</v>
      </c>
      <c r="N8" s="30">
        <v>5.0000000000000001E-3</v>
      </c>
      <c r="O8" s="30">
        <v>0</v>
      </c>
      <c r="P8" s="30">
        <v>0</v>
      </c>
      <c r="Q8" s="30">
        <v>0</v>
      </c>
    </row>
    <row r="9" spans="1:17" x14ac:dyDescent="0.2">
      <c r="A9" s="2" t="s">
        <v>12</v>
      </c>
      <c r="B9" s="21">
        <f t="shared" si="1"/>
        <v>2</v>
      </c>
      <c r="C9" s="2">
        <f t="shared" si="2"/>
        <v>0</v>
      </c>
      <c r="D9" s="2">
        <f t="shared" si="3"/>
        <v>9</v>
      </c>
      <c r="E9" s="13">
        <f t="shared" si="0"/>
        <v>11</v>
      </c>
      <c r="F9" s="30">
        <v>0</v>
      </c>
      <c r="G9" s="30">
        <v>0</v>
      </c>
      <c r="H9" s="30">
        <v>0</v>
      </c>
      <c r="I9" s="30">
        <v>0</v>
      </c>
      <c r="J9" s="30">
        <v>0</v>
      </c>
      <c r="K9" s="30">
        <v>0</v>
      </c>
      <c r="L9" s="37"/>
      <c r="M9" s="30">
        <v>5.0000000000000001E-3</v>
      </c>
      <c r="N9" s="30">
        <v>2.5000000000000001E-3</v>
      </c>
      <c r="O9" s="30">
        <v>0</v>
      </c>
      <c r="P9" s="30">
        <v>0</v>
      </c>
      <c r="Q9" s="30">
        <v>0</v>
      </c>
    </row>
    <row r="10" spans="1:17" x14ac:dyDescent="0.2">
      <c r="A10" s="2" t="s">
        <v>2</v>
      </c>
      <c r="B10" s="21">
        <f t="shared" si="1"/>
        <v>5</v>
      </c>
      <c r="C10" s="2">
        <f t="shared" si="2"/>
        <v>0</v>
      </c>
      <c r="D10" s="2">
        <f t="shared" si="3"/>
        <v>6</v>
      </c>
      <c r="E10" s="13">
        <f t="shared" si="0"/>
        <v>11</v>
      </c>
      <c r="F10" s="30">
        <v>0</v>
      </c>
      <c r="G10" s="30">
        <v>0</v>
      </c>
      <c r="H10" s="37"/>
      <c r="I10" s="30">
        <v>0</v>
      </c>
      <c r="J10" s="30">
        <v>0</v>
      </c>
      <c r="K10" s="30">
        <v>2.5000000000000001E-3</v>
      </c>
      <c r="L10" s="30">
        <v>5.0000000000000001E-3</v>
      </c>
      <c r="M10" s="30">
        <v>5.0000000000000001E-3</v>
      </c>
      <c r="N10" s="30">
        <v>5.0000000000000001E-3</v>
      </c>
      <c r="O10" s="30">
        <v>2.5000000000000001E-3</v>
      </c>
      <c r="P10" s="30">
        <v>0</v>
      </c>
      <c r="Q10" s="30">
        <v>0</v>
      </c>
    </row>
    <row r="11" spans="1:17" x14ac:dyDescent="0.2">
      <c r="A11" s="2" t="s">
        <v>11</v>
      </c>
      <c r="B11" s="21">
        <f t="shared" si="1"/>
        <v>3</v>
      </c>
      <c r="C11" s="2">
        <f t="shared" si="2"/>
        <v>0</v>
      </c>
      <c r="D11" s="2">
        <f t="shared" si="3"/>
        <v>8</v>
      </c>
      <c r="E11" s="13">
        <f t="shared" si="0"/>
        <v>11</v>
      </c>
      <c r="F11" s="30">
        <v>0</v>
      </c>
      <c r="G11" s="30">
        <v>0</v>
      </c>
      <c r="H11" s="30">
        <v>0</v>
      </c>
      <c r="I11" s="30">
        <v>0</v>
      </c>
      <c r="J11" s="30">
        <v>0</v>
      </c>
      <c r="K11" s="30">
        <v>0</v>
      </c>
      <c r="L11" s="30">
        <v>5.0000000000000001E-3</v>
      </c>
      <c r="M11" s="37"/>
      <c r="N11" s="30">
        <v>5.0000000000000001E-3</v>
      </c>
      <c r="O11" s="30">
        <v>2.5000000000000001E-3</v>
      </c>
      <c r="P11" s="30">
        <v>0</v>
      </c>
      <c r="Q11" s="30">
        <v>0</v>
      </c>
    </row>
    <row r="12" spans="1:17" x14ac:dyDescent="0.2">
      <c r="A12" s="2" t="s">
        <v>3</v>
      </c>
      <c r="B12" s="21">
        <f t="shared" si="1"/>
        <v>4</v>
      </c>
      <c r="C12" s="2">
        <f t="shared" si="2"/>
        <v>0</v>
      </c>
      <c r="D12" s="2">
        <f t="shared" si="3"/>
        <v>7</v>
      </c>
      <c r="E12" s="13">
        <f t="shared" si="0"/>
        <v>11</v>
      </c>
      <c r="F12" s="30">
        <v>0</v>
      </c>
      <c r="G12" s="30">
        <v>0</v>
      </c>
      <c r="H12" s="30">
        <v>0</v>
      </c>
      <c r="I12" s="30">
        <v>0</v>
      </c>
      <c r="J12" s="30">
        <v>0</v>
      </c>
      <c r="K12" s="30">
        <v>2.5000000000000001E-3</v>
      </c>
      <c r="L12" s="30">
        <v>5.0000000000000001E-3</v>
      </c>
      <c r="M12" s="30">
        <v>5.0000000000000001E-3</v>
      </c>
      <c r="N12" s="30">
        <v>5.0000000000000001E-3</v>
      </c>
      <c r="O12" s="37"/>
      <c r="P12" s="30">
        <v>0</v>
      </c>
      <c r="Q12" s="30">
        <v>0</v>
      </c>
    </row>
    <row r="13" spans="1:17" x14ac:dyDescent="0.2">
      <c r="A13" s="2" t="s">
        <v>7</v>
      </c>
      <c r="B13" s="21">
        <f t="shared" si="1"/>
        <v>6</v>
      </c>
      <c r="C13" s="2">
        <f t="shared" si="2"/>
        <v>0</v>
      </c>
      <c r="D13" s="2">
        <f t="shared" si="3"/>
        <v>6</v>
      </c>
      <c r="E13" s="13">
        <f t="shared" si="0"/>
        <v>12</v>
      </c>
      <c r="F13" s="30">
        <v>0</v>
      </c>
      <c r="G13" s="30">
        <v>0</v>
      </c>
      <c r="H13" s="30">
        <v>0</v>
      </c>
      <c r="I13" s="30">
        <v>0</v>
      </c>
      <c r="J13" s="30">
        <v>0</v>
      </c>
      <c r="K13" s="30">
        <v>2.5000000000000001E-3</v>
      </c>
      <c r="L13" s="30">
        <v>5.0000000000000001E-3</v>
      </c>
      <c r="M13" s="30">
        <v>5.0000000000000001E-3</v>
      </c>
      <c r="N13" s="30">
        <v>5.0000000000000001E-3</v>
      </c>
      <c r="O13" s="30">
        <v>5.0000000000000001E-3</v>
      </c>
      <c r="P13" s="30">
        <v>2.5000000000000001E-3</v>
      </c>
      <c r="Q13" s="30">
        <v>0</v>
      </c>
    </row>
    <row r="14" spans="1:17" x14ac:dyDescent="0.2">
      <c r="A14" s="2" t="s">
        <v>4</v>
      </c>
      <c r="B14" s="21">
        <f t="shared" si="1"/>
        <v>6</v>
      </c>
      <c r="C14" s="2">
        <f t="shared" si="2"/>
        <v>0</v>
      </c>
      <c r="D14" s="2">
        <f t="shared" si="3"/>
        <v>6</v>
      </c>
      <c r="E14" s="13">
        <f t="shared" si="0"/>
        <v>12</v>
      </c>
      <c r="F14" s="30">
        <v>0</v>
      </c>
      <c r="G14" s="30">
        <v>0</v>
      </c>
      <c r="H14" s="30">
        <v>0</v>
      </c>
      <c r="I14" s="30">
        <v>0</v>
      </c>
      <c r="J14" s="30">
        <v>0</v>
      </c>
      <c r="K14" s="30">
        <v>2.5000000000000001E-3</v>
      </c>
      <c r="L14" s="30">
        <v>5.0000000000000001E-3</v>
      </c>
      <c r="M14" s="30">
        <v>5.0000000000000001E-3</v>
      </c>
      <c r="N14" s="30">
        <v>2.5000000000000001E-3</v>
      </c>
      <c r="O14" s="30">
        <v>2.5000000000000001E-3</v>
      </c>
      <c r="P14" s="30">
        <v>2.5000000000000001E-3</v>
      </c>
      <c r="Q14" s="30">
        <v>0</v>
      </c>
    </row>
    <row r="15" spans="1:17" x14ac:dyDescent="0.2">
      <c r="A15" s="2" t="s">
        <v>5</v>
      </c>
      <c r="B15" s="21">
        <f t="shared" si="1"/>
        <v>6</v>
      </c>
      <c r="C15" s="2">
        <f t="shared" si="2"/>
        <v>0</v>
      </c>
      <c r="D15" s="2">
        <f t="shared" si="3"/>
        <v>6</v>
      </c>
      <c r="E15" s="13">
        <f t="shared" si="0"/>
        <v>12</v>
      </c>
      <c r="F15" s="30">
        <v>0</v>
      </c>
      <c r="G15" s="30">
        <v>0</v>
      </c>
      <c r="H15" s="30">
        <v>0</v>
      </c>
      <c r="I15" s="30">
        <v>0</v>
      </c>
      <c r="J15" s="30">
        <v>0</v>
      </c>
      <c r="K15" s="30">
        <v>2.5000000000000001E-3</v>
      </c>
      <c r="L15" s="30">
        <v>5.0000000000000001E-3</v>
      </c>
      <c r="M15" s="30">
        <v>5.0000000000000001E-3</v>
      </c>
      <c r="N15" s="30">
        <v>5.0000000000000001E-3</v>
      </c>
      <c r="O15" s="30">
        <v>2.5000000000000001E-3</v>
      </c>
      <c r="P15" s="30">
        <v>2.5000000000000001E-3</v>
      </c>
      <c r="Q15" s="30">
        <v>0</v>
      </c>
    </row>
    <row r="16" spans="1:17" x14ac:dyDescent="0.2">
      <c r="A16" s="2" t="s">
        <v>10</v>
      </c>
      <c r="B16" s="21">
        <f t="shared" si="1"/>
        <v>3</v>
      </c>
      <c r="C16" s="2">
        <f t="shared" si="2"/>
        <v>0</v>
      </c>
      <c r="D16" s="2">
        <f t="shared" si="3"/>
        <v>9</v>
      </c>
      <c r="E16" s="13">
        <f t="shared" si="0"/>
        <v>12</v>
      </c>
      <c r="F16" s="30">
        <v>0</v>
      </c>
      <c r="G16" s="30">
        <v>0</v>
      </c>
      <c r="H16" s="30">
        <v>0</v>
      </c>
      <c r="I16" s="30">
        <v>0</v>
      </c>
      <c r="J16" s="30">
        <v>0</v>
      </c>
      <c r="K16" s="30">
        <v>0</v>
      </c>
      <c r="L16" s="30">
        <v>5.0000000000000001E-3</v>
      </c>
      <c r="M16" s="30">
        <v>5.0000000000000001E-3</v>
      </c>
      <c r="N16" s="30">
        <v>5.0000000000000001E-3</v>
      </c>
      <c r="O16" s="30">
        <v>0</v>
      </c>
      <c r="P16" s="30">
        <v>0</v>
      </c>
      <c r="Q16" s="30">
        <v>0</v>
      </c>
    </row>
    <row r="17" spans="1:17" x14ac:dyDescent="0.2">
      <c r="A17" s="2" t="s">
        <v>6</v>
      </c>
      <c r="B17" s="21">
        <f t="shared" si="1"/>
        <v>4</v>
      </c>
      <c r="C17" s="2">
        <f t="shared" si="2"/>
        <v>0</v>
      </c>
      <c r="D17" s="2">
        <f t="shared" si="3"/>
        <v>8</v>
      </c>
      <c r="E17" s="13">
        <f t="shared" si="0"/>
        <v>12</v>
      </c>
      <c r="F17" s="30">
        <v>0</v>
      </c>
      <c r="G17" s="30">
        <v>0</v>
      </c>
      <c r="H17" s="30">
        <v>0</v>
      </c>
      <c r="I17" s="30">
        <v>0</v>
      </c>
      <c r="J17" s="30">
        <v>0</v>
      </c>
      <c r="K17" s="30">
        <v>0</v>
      </c>
      <c r="L17" s="30">
        <v>5.0000000000000001E-3</v>
      </c>
      <c r="M17" s="30">
        <v>5.0000000000000001E-3</v>
      </c>
      <c r="N17" s="30">
        <v>5.0000000000000001E-3</v>
      </c>
      <c r="O17" s="30">
        <v>2.5000000000000001E-3</v>
      </c>
      <c r="P17" s="30">
        <v>0</v>
      </c>
      <c r="Q17" s="30">
        <v>0</v>
      </c>
    </row>
    <row r="18" spans="1:17" x14ac:dyDescent="0.2">
      <c r="A18" s="2" t="s">
        <v>8</v>
      </c>
      <c r="B18" s="21">
        <f t="shared" si="1"/>
        <v>5</v>
      </c>
      <c r="C18" s="2">
        <f t="shared" si="2"/>
        <v>0</v>
      </c>
      <c r="D18" s="2">
        <f t="shared" si="3"/>
        <v>6</v>
      </c>
      <c r="E18" s="13">
        <f t="shared" si="0"/>
        <v>11</v>
      </c>
      <c r="F18" s="30">
        <v>0</v>
      </c>
      <c r="G18" s="30">
        <v>0</v>
      </c>
      <c r="H18" s="30">
        <v>0</v>
      </c>
      <c r="I18" s="30">
        <v>0</v>
      </c>
      <c r="J18" s="30">
        <v>0</v>
      </c>
      <c r="K18" s="30">
        <v>2.5000000000000001E-3</v>
      </c>
      <c r="L18" s="30">
        <v>5.0000000000000001E-3</v>
      </c>
      <c r="M18" s="30">
        <v>5.0000000000000001E-3</v>
      </c>
      <c r="N18" s="30">
        <v>5.0000000000000001E-3</v>
      </c>
      <c r="O18" s="30">
        <v>2.5000000000000001E-3</v>
      </c>
      <c r="P18" s="37"/>
      <c r="Q18" s="30">
        <v>0</v>
      </c>
    </row>
    <row r="19" spans="1:17" x14ac:dyDescent="0.2">
      <c r="A19" s="1"/>
      <c r="C19" s="8"/>
      <c r="D19" s="8"/>
      <c r="E19" s="8"/>
      <c r="F19" s="77"/>
      <c r="G19" s="77"/>
      <c r="H19" s="77"/>
    </row>
    <row r="20" spans="1:17" s="33" customFormat="1" x14ac:dyDescent="0.2">
      <c r="A20" s="32" t="s">
        <v>36</v>
      </c>
      <c r="B20" s="84"/>
      <c r="C20" s="85"/>
      <c r="D20" s="85"/>
      <c r="E20" s="85"/>
      <c r="F20" s="86">
        <v>0</v>
      </c>
      <c r="G20" s="86">
        <v>0</v>
      </c>
      <c r="H20" s="86">
        <v>0</v>
      </c>
      <c r="I20" s="86">
        <v>0</v>
      </c>
      <c r="J20" s="86">
        <v>0</v>
      </c>
      <c r="K20" s="30">
        <v>2.5000000000000001E-3</v>
      </c>
      <c r="L20" s="30">
        <v>5.0000000000000001E-3</v>
      </c>
      <c r="M20" s="30">
        <v>5.0000000000000001E-3</v>
      </c>
      <c r="N20" s="30">
        <v>5.0000000000000001E-3</v>
      </c>
      <c r="O20" s="30">
        <v>2.5000000000000001E-3</v>
      </c>
      <c r="P20" s="86">
        <v>0</v>
      </c>
      <c r="Q20" s="86">
        <v>0</v>
      </c>
    </row>
    <row r="21" spans="1:17" ht="13.5" thickBot="1" x14ac:dyDescent="0.25">
      <c r="A21" s="1"/>
    </row>
    <row r="22" spans="1:17" ht="13.5" thickBot="1" x14ac:dyDescent="0.25">
      <c r="A22" s="52"/>
      <c r="B22" s="82" t="s">
        <v>34</v>
      </c>
      <c r="C22" s="53"/>
    </row>
    <row r="23" spans="1:17" ht="9" customHeight="1" thickBot="1" x14ac:dyDescent="0.25">
      <c r="A23" s="49"/>
      <c r="C23" s="50"/>
    </row>
    <row r="24" spans="1:17" ht="13.5" thickBot="1" x14ac:dyDescent="0.25">
      <c r="A24" s="54"/>
      <c r="B24" s="82" t="s">
        <v>32</v>
      </c>
      <c r="C24" s="53"/>
    </row>
    <row r="25" spans="1:17" ht="9" customHeight="1" thickBot="1" x14ac:dyDescent="0.25">
      <c r="A25" s="49"/>
      <c r="C25" s="50"/>
    </row>
    <row r="26" spans="1:17" ht="13.5" thickBot="1" x14ac:dyDescent="0.25">
      <c r="A26" s="55"/>
      <c r="B26" s="82" t="s">
        <v>33</v>
      </c>
      <c r="C26" s="53"/>
    </row>
    <row r="27" spans="1:17" ht="9" customHeight="1" thickBot="1" x14ac:dyDescent="0.25">
      <c r="A27" s="56"/>
      <c r="C27" s="50"/>
    </row>
    <row r="28" spans="1:17" ht="37.5" customHeight="1" thickBot="1" x14ac:dyDescent="0.25">
      <c r="A28" s="63"/>
      <c r="B28" s="153" t="s">
        <v>35</v>
      </c>
      <c r="C28" s="154"/>
    </row>
    <row r="29" spans="1:17" ht="9" customHeight="1" thickBot="1" x14ac:dyDescent="0.25">
      <c r="A29" s="49"/>
      <c r="C29" s="50"/>
    </row>
    <row r="30" spans="1:17" ht="28.5" customHeight="1" thickBot="1" x14ac:dyDescent="0.25">
      <c r="A30" s="65"/>
      <c r="B30" s="155" t="s">
        <v>65</v>
      </c>
      <c r="C30" s="154"/>
    </row>
  </sheetData>
  <mergeCells count="2">
    <mergeCell ref="B28:C28"/>
    <mergeCell ref="B30:C30"/>
  </mergeCells>
  <phoneticPr fontId="10" type="noConversion"/>
  <conditionalFormatting sqref="F6:Q18 K20:O20 A30 A28">
    <cfRule type="cellIs" dxfId="695" priority="4" stopIfTrue="1" operator="equal">
      <formula>"n/a"</formula>
    </cfRule>
    <cfRule type="cellIs" dxfId="694" priority="5" stopIfTrue="1" operator="equal">
      <formula>0</formula>
    </cfRule>
    <cfRule type="cellIs" dxfId="693" priority="6" stopIfTrue="1" operator="lessThan">
      <formula>0</formula>
    </cfRule>
  </conditionalFormatting>
  <pageMargins left="0.75" right="0.75" top="1" bottom="1" header="0.5" footer="0.5"/>
  <pageSetup paperSize="9" scale="68"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3"/>
  <sheetViews>
    <sheetView zoomScaleNormal="100" workbookViewId="0">
      <pane xSplit="5" ySplit="5" topLeftCell="F9" activePane="bottomRight" state="frozen"/>
      <selection activeCell="B1" sqref="B1"/>
      <selection pane="topRight" activeCell="B1" sqref="B1"/>
      <selection pane="bottomLeft" activeCell="B1" sqref="B1"/>
      <selection pane="bottomRight" activeCell="G37" sqref="G37"/>
    </sheetView>
  </sheetViews>
  <sheetFormatPr defaultRowHeight="12.75" x14ac:dyDescent="0.2"/>
  <cols>
    <col min="1" max="1" width="42.7109375" customWidth="1"/>
    <col min="2" max="5" width="17.28515625" customWidth="1"/>
    <col min="6" max="10" width="17.28515625" style="6" customWidth="1"/>
    <col min="11" max="16" width="17.28515625" customWidth="1"/>
    <col min="17" max="17" width="16.140625" customWidth="1"/>
  </cols>
  <sheetData>
    <row r="1" spans="1:17" ht="63" x14ac:dyDescent="0.25">
      <c r="A1" s="5" t="s">
        <v>54</v>
      </c>
      <c r="C1" s="4"/>
      <c r="D1" s="4"/>
      <c r="E1" s="4"/>
      <c r="F1" s="28"/>
      <c r="G1" s="28"/>
    </row>
    <row r="2" spans="1:17" ht="12.75" customHeight="1" x14ac:dyDescent="0.25">
      <c r="A2" s="5"/>
      <c r="B2" s="14" t="s">
        <v>13</v>
      </c>
      <c r="C2" s="18" t="s">
        <v>15</v>
      </c>
      <c r="D2" s="12" t="s">
        <v>15</v>
      </c>
      <c r="E2" s="27" t="s">
        <v>18</v>
      </c>
      <c r="F2" s="28"/>
      <c r="G2" s="28"/>
    </row>
    <row r="3" spans="1:17" ht="12.75" customHeight="1" x14ac:dyDescent="0.2">
      <c r="A3" s="7"/>
      <c r="B3" s="15" t="s">
        <v>14</v>
      </c>
      <c r="C3" s="19" t="s">
        <v>16</v>
      </c>
      <c r="D3" s="11" t="s">
        <v>17</v>
      </c>
      <c r="E3" s="17" t="s">
        <v>19</v>
      </c>
      <c r="F3" s="29"/>
      <c r="G3" s="28"/>
      <c r="N3" s="6"/>
      <c r="O3" s="6"/>
    </row>
    <row r="4" spans="1:17" ht="12.75" customHeight="1" x14ac:dyDescent="0.2">
      <c r="A4" s="7"/>
      <c r="B4" s="89" t="s">
        <v>39</v>
      </c>
      <c r="C4" s="19" t="s">
        <v>40</v>
      </c>
      <c r="D4" s="11" t="s">
        <v>41</v>
      </c>
      <c r="E4" s="17" t="s">
        <v>42</v>
      </c>
      <c r="F4" s="29"/>
      <c r="G4" s="28"/>
      <c r="N4" s="6"/>
      <c r="O4" s="6"/>
    </row>
    <row r="5" spans="1:17" s="47" customFormat="1" x14ac:dyDescent="0.2">
      <c r="A5" s="43"/>
      <c r="B5" s="44"/>
      <c r="C5" s="45"/>
      <c r="D5" s="45"/>
      <c r="E5" s="44"/>
      <c r="F5" s="46">
        <v>39104</v>
      </c>
      <c r="G5" s="46">
        <v>39139</v>
      </c>
      <c r="H5" s="46">
        <v>39167</v>
      </c>
      <c r="I5" s="46">
        <v>39195</v>
      </c>
      <c r="J5" s="46">
        <v>39223</v>
      </c>
      <c r="K5" s="46">
        <v>39258</v>
      </c>
      <c r="L5" s="46">
        <v>39286</v>
      </c>
      <c r="M5" s="46">
        <v>39321</v>
      </c>
      <c r="N5" s="46">
        <v>39349</v>
      </c>
      <c r="O5" s="46">
        <v>39384</v>
      </c>
      <c r="P5" s="46">
        <v>39412</v>
      </c>
      <c r="Q5" s="46">
        <v>39433</v>
      </c>
    </row>
    <row r="6" spans="1:17" x14ac:dyDescent="0.2">
      <c r="A6" s="2" t="s">
        <v>0</v>
      </c>
      <c r="B6" s="21">
        <f>COUNTIF(F6:Q6,"&gt;0")</f>
        <v>2</v>
      </c>
      <c r="C6" s="2">
        <f>COUNTIF(F6:Q6,"&lt;0")</f>
        <v>0</v>
      </c>
      <c r="D6" s="2">
        <f>COUNTIF(F6:Q6,"0")</f>
        <v>4</v>
      </c>
      <c r="E6" s="13">
        <f t="shared" ref="E6:E19" si="0">SUM(B6:D6)</f>
        <v>6</v>
      </c>
      <c r="F6" s="30">
        <v>2.5000000000000001E-3</v>
      </c>
      <c r="G6" s="30">
        <v>2.5000000000000001E-3</v>
      </c>
      <c r="H6" s="30">
        <v>0</v>
      </c>
      <c r="I6" s="30">
        <v>0</v>
      </c>
      <c r="J6" s="30">
        <v>0</v>
      </c>
      <c r="K6" s="30">
        <v>0</v>
      </c>
      <c r="L6" s="35"/>
      <c r="M6" s="35"/>
      <c r="N6" s="35"/>
      <c r="O6" s="35"/>
      <c r="P6" s="35"/>
      <c r="Q6" s="35"/>
    </row>
    <row r="7" spans="1:17" x14ac:dyDescent="0.2">
      <c r="A7" s="2" t="s">
        <v>1</v>
      </c>
      <c r="B7" s="21">
        <f t="shared" ref="B7:B21" si="1">COUNTIF(F7:Q7,"&gt;0")</f>
        <v>2</v>
      </c>
      <c r="C7" s="2">
        <f t="shared" ref="C7:C21" si="2">COUNTIF(F7:Q7,"&lt;0")</f>
        <v>0</v>
      </c>
      <c r="D7" s="2">
        <f t="shared" ref="D7:D21" si="3">COUNTIF(F7:Q7,"0")</f>
        <v>3</v>
      </c>
      <c r="E7" s="13">
        <f t="shared" si="0"/>
        <v>5</v>
      </c>
      <c r="F7" s="30">
        <v>2.5000000000000001E-3</v>
      </c>
      <c r="G7" s="30">
        <v>2.5000000000000001E-3</v>
      </c>
      <c r="H7" s="30">
        <v>0</v>
      </c>
      <c r="I7" s="30">
        <v>0</v>
      </c>
      <c r="J7" s="30">
        <v>0</v>
      </c>
      <c r="K7" s="37"/>
      <c r="L7" s="35"/>
      <c r="M7" s="35"/>
      <c r="N7" s="35"/>
      <c r="O7" s="35"/>
      <c r="P7" s="35"/>
      <c r="Q7" s="35"/>
    </row>
    <row r="8" spans="1:17" x14ac:dyDescent="0.2">
      <c r="A8" s="2" t="s">
        <v>9</v>
      </c>
      <c r="B8" s="21">
        <f t="shared" si="1"/>
        <v>1</v>
      </c>
      <c r="C8" s="2">
        <f t="shared" si="2"/>
        <v>9</v>
      </c>
      <c r="D8" s="2">
        <f t="shared" si="3"/>
        <v>2</v>
      </c>
      <c r="E8" s="13">
        <f t="shared" si="0"/>
        <v>12</v>
      </c>
      <c r="F8" s="30">
        <v>0</v>
      </c>
      <c r="G8" s="30">
        <v>2.5000000000000001E-3</v>
      </c>
      <c r="H8" s="30">
        <v>0</v>
      </c>
      <c r="I8" s="30">
        <v>-2.5000000000000001E-3</v>
      </c>
      <c r="J8" s="30">
        <v>-5.0000000000000001E-3</v>
      </c>
      <c r="K8" s="30">
        <v>-5.0000000000000001E-3</v>
      </c>
      <c r="L8" s="30">
        <v>-2.5000000000000001E-3</v>
      </c>
      <c r="M8" s="30">
        <v>-2.5000000000000001E-3</v>
      </c>
      <c r="N8" s="30">
        <v>-5.0000000000000001E-3</v>
      </c>
      <c r="O8" s="30">
        <v>-2.5000000000000001E-3</v>
      </c>
      <c r="P8" s="30">
        <v>-2.5000000000000001E-3</v>
      </c>
      <c r="Q8" s="30">
        <v>-2.5000000000000001E-3</v>
      </c>
    </row>
    <row r="9" spans="1:17" x14ac:dyDescent="0.2">
      <c r="A9" s="2" t="s">
        <v>12</v>
      </c>
      <c r="B9" s="21">
        <f t="shared" si="1"/>
        <v>0</v>
      </c>
      <c r="C9" s="2">
        <f t="shared" si="2"/>
        <v>5</v>
      </c>
      <c r="D9" s="2">
        <f t="shared" si="3"/>
        <v>7</v>
      </c>
      <c r="E9" s="13">
        <f t="shared" si="0"/>
        <v>12</v>
      </c>
      <c r="F9" s="30">
        <v>0</v>
      </c>
      <c r="G9" s="30">
        <v>0</v>
      </c>
      <c r="H9" s="30">
        <v>0</v>
      </c>
      <c r="I9" s="30">
        <v>0</v>
      </c>
      <c r="J9" s="30">
        <v>0</v>
      </c>
      <c r="K9" s="30">
        <v>-2.5000000000000001E-3</v>
      </c>
      <c r="L9" s="30">
        <v>0</v>
      </c>
      <c r="M9" s="30">
        <v>-2.5000000000000001E-3</v>
      </c>
      <c r="N9" s="30">
        <v>-2.5000000000000001E-3</v>
      </c>
      <c r="O9" s="30">
        <v>-2.5000000000000001E-3</v>
      </c>
      <c r="P9" s="30">
        <v>-2.5000000000000001E-3</v>
      </c>
      <c r="Q9" s="30">
        <v>0</v>
      </c>
    </row>
    <row r="10" spans="1:17" x14ac:dyDescent="0.2">
      <c r="A10" s="2" t="s">
        <v>2</v>
      </c>
      <c r="B10" s="21">
        <f t="shared" si="1"/>
        <v>0</v>
      </c>
      <c r="C10" s="2">
        <f t="shared" si="2"/>
        <v>5</v>
      </c>
      <c r="D10" s="2">
        <f t="shared" si="3"/>
        <v>7</v>
      </c>
      <c r="E10" s="13">
        <f t="shared" si="0"/>
        <v>12</v>
      </c>
      <c r="F10" s="30">
        <v>0</v>
      </c>
      <c r="G10" s="30">
        <v>0</v>
      </c>
      <c r="H10" s="30">
        <v>0</v>
      </c>
      <c r="I10" s="30">
        <v>0</v>
      </c>
      <c r="J10" s="30">
        <v>-2.5000000000000001E-3</v>
      </c>
      <c r="K10" s="30">
        <v>-2.5000000000000001E-3</v>
      </c>
      <c r="L10" s="30">
        <v>0</v>
      </c>
      <c r="M10" s="30">
        <v>-2.5000000000000001E-3</v>
      </c>
      <c r="N10" s="30">
        <v>-2.5000000000000001E-3</v>
      </c>
      <c r="O10" s="30">
        <v>-2.5000000000000001E-3</v>
      </c>
      <c r="P10" s="30">
        <v>0</v>
      </c>
      <c r="Q10" s="30">
        <v>0</v>
      </c>
    </row>
    <row r="11" spans="1:17" x14ac:dyDescent="0.2">
      <c r="A11" s="2" t="s">
        <v>11</v>
      </c>
      <c r="B11" s="21">
        <f t="shared" si="1"/>
        <v>0</v>
      </c>
      <c r="C11" s="2">
        <f t="shared" si="2"/>
        <v>4</v>
      </c>
      <c r="D11" s="2">
        <f t="shared" si="3"/>
        <v>7</v>
      </c>
      <c r="E11" s="13">
        <f t="shared" si="0"/>
        <v>11</v>
      </c>
      <c r="F11" s="30">
        <v>0</v>
      </c>
      <c r="G11" s="30">
        <v>0</v>
      </c>
      <c r="H11" s="30">
        <v>0</v>
      </c>
      <c r="I11" s="30">
        <v>0</v>
      </c>
      <c r="J11" s="30">
        <v>-2.5000000000000001E-3</v>
      </c>
      <c r="K11" s="30">
        <v>-2.5000000000000001E-3</v>
      </c>
      <c r="L11" s="30">
        <v>0</v>
      </c>
      <c r="M11" s="30">
        <v>-2.5000000000000001E-3</v>
      </c>
      <c r="N11" s="37"/>
      <c r="O11" s="30">
        <v>-2.5000000000000001E-3</v>
      </c>
      <c r="P11" s="30">
        <v>0</v>
      </c>
      <c r="Q11" s="30">
        <v>0</v>
      </c>
    </row>
    <row r="12" spans="1:17" x14ac:dyDescent="0.2">
      <c r="A12" s="2" t="s">
        <v>3</v>
      </c>
      <c r="B12" s="21">
        <f t="shared" si="1"/>
        <v>0</v>
      </c>
      <c r="C12" s="2">
        <f t="shared" si="2"/>
        <v>2</v>
      </c>
      <c r="D12" s="2">
        <f t="shared" si="3"/>
        <v>9</v>
      </c>
      <c r="E12" s="13">
        <f t="shared" si="0"/>
        <v>11</v>
      </c>
      <c r="F12" s="30">
        <v>0</v>
      </c>
      <c r="G12" s="30">
        <v>0</v>
      </c>
      <c r="H12" s="30">
        <v>0</v>
      </c>
      <c r="I12" s="30">
        <v>0</v>
      </c>
      <c r="J12" s="30">
        <v>-2.5000000000000001E-3</v>
      </c>
      <c r="K12" s="30">
        <v>-2.5000000000000001E-3</v>
      </c>
      <c r="L12" s="30">
        <v>0</v>
      </c>
      <c r="M12" s="37"/>
      <c r="N12" s="30">
        <v>0</v>
      </c>
      <c r="O12" s="30">
        <v>0</v>
      </c>
      <c r="P12" s="30">
        <v>0</v>
      </c>
      <c r="Q12" s="30">
        <v>0</v>
      </c>
    </row>
    <row r="13" spans="1:17" x14ac:dyDescent="0.2">
      <c r="A13" s="2" t="s">
        <v>7</v>
      </c>
      <c r="B13" s="21">
        <f t="shared" si="1"/>
        <v>2</v>
      </c>
      <c r="C13" s="2">
        <f t="shared" si="2"/>
        <v>0</v>
      </c>
      <c r="D13" s="2">
        <f t="shared" si="3"/>
        <v>0</v>
      </c>
      <c r="E13" s="13">
        <f t="shared" si="0"/>
        <v>2</v>
      </c>
      <c r="F13" s="30">
        <v>2.5000000000000001E-3</v>
      </c>
      <c r="G13" s="30">
        <v>2.5000000000000001E-3</v>
      </c>
      <c r="H13" s="35"/>
      <c r="I13" s="35"/>
      <c r="J13" s="35"/>
      <c r="K13" s="35"/>
      <c r="L13" s="35"/>
      <c r="M13" s="35"/>
      <c r="N13" s="35"/>
      <c r="O13" s="35"/>
      <c r="P13" s="35"/>
      <c r="Q13" s="35"/>
    </row>
    <row r="14" spans="1:17" x14ac:dyDescent="0.2">
      <c r="A14" s="2" t="s">
        <v>4</v>
      </c>
      <c r="B14" s="21">
        <f t="shared" si="1"/>
        <v>0</v>
      </c>
      <c r="C14" s="2">
        <f t="shared" si="2"/>
        <v>1</v>
      </c>
      <c r="D14" s="2">
        <f t="shared" si="3"/>
        <v>11</v>
      </c>
      <c r="E14" s="13">
        <f t="shared" si="0"/>
        <v>12</v>
      </c>
      <c r="F14" s="30">
        <v>0</v>
      </c>
      <c r="G14" s="30">
        <v>0</v>
      </c>
      <c r="H14" s="30">
        <v>0</v>
      </c>
      <c r="I14" s="30">
        <v>0</v>
      </c>
      <c r="J14" s="30">
        <v>0</v>
      </c>
      <c r="K14" s="30">
        <v>0</v>
      </c>
      <c r="L14" s="30">
        <v>0</v>
      </c>
      <c r="M14" s="30">
        <v>0</v>
      </c>
      <c r="N14" s="30">
        <v>-2.5000000000000001E-3</v>
      </c>
      <c r="O14" s="30">
        <v>0</v>
      </c>
      <c r="P14" s="30">
        <v>0</v>
      </c>
      <c r="Q14" s="30">
        <v>0</v>
      </c>
    </row>
    <row r="15" spans="1:17" x14ac:dyDescent="0.2">
      <c r="A15" s="2" t="s">
        <v>22</v>
      </c>
      <c r="B15" s="21">
        <f t="shared" si="1"/>
        <v>0</v>
      </c>
      <c r="C15" s="2">
        <f t="shared" si="2"/>
        <v>2</v>
      </c>
      <c r="D15" s="2">
        <f t="shared" si="3"/>
        <v>6</v>
      </c>
      <c r="E15" s="13">
        <f>SUM(B15:D15)</f>
        <v>8</v>
      </c>
      <c r="F15" s="35"/>
      <c r="G15" s="35"/>
      <c r="H15" s="35"/>
      <c r="I15" s="30">
        <v>0</v>
      </c>
      <c r="J15" s="30">
        <v>0</v>
      </c>
      <c r="K15" s="30">
        <v>-2.5000000000000001E-3</v>
      </c>
      <c r="L15" s="30">
        <v>0</v>
      </c>
      <c r="M15" s="37"/>
      <c r="N15" s="30">
        <v>-2.5000000000000001E-3</v>
      </c>
      <c r="O15" s="30">
        <v>0</v>
      </c>
      <c r="P15" s="30">
        <v>0</v>
      </c>
      <c r="Q15" s="30">
        <v>0</v>
      </c>
    </row>
    <row r="16" spans="1:17" x14ac:dyDescent="0.2">
      <c r="A16" s="2" t="s">
        <v>21</v>
      </c>
      <c r="B16" s="21">
        <f t="shared" si="1"/>
        <v>0</v>
      </c>
      <c r="C16" s="2">
        <f t="shared" si="2"/>
        <v>0</v>
      </c>
      <c r="D16" s="2">
        <f t="shared" si="3"/>
        <v>5</v>
      </c>
      <c r="E16" s="13">
        <f>SUM(B16:D16)</f>
        <v>5</v>
      </c>
      <c r="F16" s="35"/>
      <c r="G16" s="35"/>
      <c r="H16" s="35"/>
      <c r="I16" s="35"/>
      <c r="J16" s="35"/>
      <c r="K16" s="35"/>
      <c r="L16" s="37"/>
      <c r="M16" s="30">
        <v>0</v>
      </c>
      <c r="N16" s="30">
        <v>0</v>
      </c>
      <c r="O16" s="30">
        <v>0</v>
      </c>
      <c r="P16" s="30">
        <v>0</v>
      </c>
      <c r="Q16" s="30">
        <v>0</v>
      </c>
    </row>
    <row r="17" spans="1:17" x14ac:dyDescent="0.2">
      <c r="A17" s="2" t="s">
        <v>5</v>
      </c>
      <c r="B17" s="21">
        <f t="shared" si="1"/>
        <v>0</v>
      </c>
      <c r="C17" s="2">
        <f t="shared" si="2"/>
        <v>2</v>
      </c>
      <c r="D17" s="2">
        <f t="shared" si="3"/>
        <v>10</v>
      </c>
      <c r="E17" s="13">
        <f t="shared" si="0"/>
        <v>12</v>
      </c>
      <c r="F17" s="30">
        <v>0</v>
      </c>
      <c r="G17" s="30">
        <v>0</v>
      </c>
      <c r="H17" s="30">
        <v>0</v>
      </c>
      <c r="I17" s="30">
        <v>0</v>
      </c>
      <c r="J17" s="30">
        <v>0</v>
      </c>
      <c r="K17" s="30">
        <v>-2.5000000000000001E-3</v>
      </c>
      <c r="L17" s="30">
        <v>0</v>
      </c>
      <c r="M17" s="30">
        <v>0</v>
      </c>
      <c r="N17" s="30">
        <v>-2.5000000000000001E-3</v>
      </c>
      <c r="O17" s="30">
        <v>0</v>
      </c>
      <c r="P17" s="30">
        <v>0</v>
      </c>
      <c r="Q17" s="30">
        <v>0</v>
      </c>
    </row>
    <row r="18" spans="1:17" x14ac:dyDescent="0.2">
      <c r="A18" s="2" t="s">
        <v>10</v>
      </c>
      <c r="B18" s="21">
        <f t="shared" si="1"/>
        <v>0</v>
      </c>
      <c r="C18" s="2">
        <f t="shared" si="2"/>
        <v>6</v>
      </c>
      <c r="D18" s="2">
        <f t="shared" si="3"/>
        <v>5</v>
      </c>
      <c r="E18" s="13">
        <f t="shared" si="0"/>
        <v>11</v>
      </c>
      <c r="F18" s="30">
        <v>0</v>
      </c>
      <c r="G18" s="30">
        <v>0</v>
      </c>
      <c r="H18" s="30">
        <v>0</v>
      </c>
      <c r="I18" s="30">
        <v>0</v>
      </c>
      <c r="J18" s="30">
        <v>-2.5000000000000001E-3</v>
      </c>
      <c r="K18" s="30">
        <v>-2.5000000000000001E-3</v>
      </c>
      <c r="L18" s="37"/>
      <c r="M18" s="30">
        <v>-2.5000000000000001E-3</v>
      </c>
      <c r="N18" s="30">
        <v>-2.5000000000000001E-3</v>
      </c>
      <c r="O18" s="30">
        <v>-2.5000000000000001E-3</v>
      </c>
      <c r="P18" s="30">
        <v>-2.5000000000000001E-3</v>
      </c>
      <c r="Q18" s="30">
        <v>0</v>
      </c>
    </row>
    <row r="19" spans="1:17" x14ac:dyDescent="0.2">
      <c r="A19" s="2" t="s">
        <v>6</v>
      </c>
      <c r="B19" s="21">
        <f t="shared" si="1"/>
        <v>0</v>
      </c>
      <c r="C19" s="2">
        <f t="shared" si="2"/>
        <v>4</v>
      </c>
      <c r="D19" s="2">
        <f t="shared" si="3"/>
        <v>8</v>
      </c>
      <c r="E19" s="13">
        <f t="shared" si="0"/>
        <v>12</v>
      </c>
      <c r="F19" s="30">
        <v>0</v>
      </c>
      <c r="G19" s="30">
        <v>0</v>
      </c>
      <c r="H19" s="30">
        <v>0</v>
      </c>
      <c r="I19" s="30">
        <v>0</v>
      </c>
      <c r="J19" s="30">
        <v>-2.5000000000000001E-3</v>
      </c>
      <c r="K19" s="30">
        <v>-2.5000000000000001E-3</v>
      </c>
      <c r="L19" s="30">
        <v>0</v>
      </c>
      <c r="M19" s="30">
        <v>0</v>
      </c>
      <c r="N19" s="30">
        <v>-2.5000000000000001E-3</v>
      </c>
      <c r="O19" s="30">
        <v>-2.5000000000000001E-3</v>
      </c>
      <c r="P19" s="30">
        <v>0</v>
      </c>
      <c r="Q19" s="30">
        <v>0</v>
      </c>
    </row>
    <row r="20" spans="1:17" x14ac:dyDescent="0.2">
      <c r="A20" s="2" t="s">
        <v>20</v>
      </c>
      <c r="B20" s="21">
        <f t="shared" si="1"/>
        <v>0</v>
      </c>
      <c r="C20" s="2">
        <f t="shared" si="2"/>
        <v>2</v>
      </c>
      <c r="D20" s="2">
        <f t="shared" si="3"/>
        <v>8</v>
      </c>
      <c r="E20" s="13">
        <f>SUM(B20:D20)</f>
        <v>10</v>
      </c>
      <c r="F20" s="35"/>
      <c r="G20" s="35"/>
      <c r="H20" s="30">
        <v>0</v>
      </c>
      <c r="I20" s="30">
        <v>0</v>
      </c>
      <c r="J20" s="30">
        <v>0</v>
      </c>
      <c r="K20" s="30">
        <v>-2.5000000000000001E-3</v>
      </c>
      <c r="L20" s="30">
        <v>0</v>
      </c>
      <c r="M20" s="30">
        <v>0</v>
      </c>
      <c r="N20" s="30">
        <v>-2.5000000000000001E-3</v>
      </c>
      <c r="O20" s="30">
        <v>0</v>
      </c>
      <c r="P20" s="30">
        <v>0</v>
      </c>
      <c r="Q20" s="30">
        <v>0</v>
      </c>
    </row>
    <row r="21" spans="1:17" x14ac:dyDescent="0.2">
      <c r="A21" s="2" t="s">
        <v>8</v>
      </c>
      <c r="B21" s="21">
        <f t="shared" si="1"/>
        <v>1</v>
      </c>
      <c r="C21" s="2">
        <f t="shared" si="2"/>
        <v>0</v>
      </c>
      <c r="D21" s="2">
        <f t="shared" si="3"/>
        <v>0</v>
      </c>
      <c r="E21" s="13">
        <f>SUM(B21:D21)</f>
        <v>1</v>
      </c>
      <c r="F21" s="30">
        <v>2.5000000000000001E-3</v>
      </c>
      <c r="G21" s="35"/>
      <c r="H21" s="35"/>
      <c r="I21" s="35"/>
      <c r="J21" s="35"/>
      <c r="K21" s="35"/>
      <c r="L21" s="35"/>
      <c r="M21" s="35"/>
      <c r="N21" s="35"/>
      <c r="O21" s="35"/>
      <c r="P21" s="35"/>
      <c r="Q21" s="35"/>
    </row>
    <row r="22" spans="1:17" x14ac:dyDescent="0.2">
      <c r="A22" s="48"/>
      <c r="C22" s="8"/>
      <c r="D22" s="8"/>
      <c r="E22" s="8"/>
      <c r="F22" s="77"/>
      <c r="G22" s="77"/>
      <c r="H22" s="77"/>
    </row>
    <row r="23" spans="1:17" s="33" customFormat="1" x14ac:dyDescent="0.2">
      <c r="A23" s="32" t="s">
        <v>36</v>
      </c>
      <c r="B23" s="85"/>
      <c r="C23" s="85"/>
      <c r="D23" s="85"/>
      <c r="E23" s="85"/>
      <c r="F23" s="86">
        <v>0</v>
      </c>
      <c r="G23" s="86">
        <v>0</v>
      </c>
      <c r="H23" s="86">
        <v>0</v>
      </c>
      <c r="I23" s="86">
        <v>0</v>
      </c>
      <c r="J23" s="86">
        <v>0</v>
      </c>
      <c r="K23" s="30">
        <v>-2.5000000000000001E-3</v>
      </c>
      <c r="L23" s="86">
        <v>0</v>
      </c>
      <c r="M23" s="86">
        <v>0</v>
      </c>
      <c r="N23" s="30">
        <v>-2.5000000000000001E-3</v>
      </c>
      <c r="O23" s="86">
        <v>0</v>
      </c>
      <c r="P23" s="86">
        <v>0</v>
      </c>
      <c r="Q23" s="86">
        <v>0</v>
      </c>
    </row>
    <row r="24" spans="1:17" ht="13.5" thickBot="1" x14ac:dyDescent="0.25">
      <c r="A24" s="87"/>
    </row>
    <row r="25" spans="1:17" ht="13.5" thickBot="1" x14ac:dyDescent="0.25">
      <c r="A25" s="52"/>
      <c r="B25" s="82" t="s">
        <v>34</v>
      </c>
      <c r="C25" s="53"/>
    </row>
    <row r="26" spans="1:17" ht="9" customHeight="1" thickBot="1" x14ac:dyDescent="0.25">
      <c r="A26" s="49"/>
      <c r="C26" s="50"/>
    </row>
    <row r="27" spans="1:17" ht="13.5" thickBot="1" x14ac:dyDescent="0.25">
      <c r="A27" s="54"/>
      <c r="B27" s="82" t="s">
        <v>32</v>
      </c>
      <c r="C27" s="53"/>
    </row>
    <row r="28" spans="1:17" ht="9" customHeight="1" thickBot="1" x14ac:dyDescent="0.25">
      <c r="A28" s="49"/>
      <c r="C28" s="50"/>
    </row>
    <row r="29" spans="1:17" ht="13.5" thickBot="1" x14ac:dyDescent="0.25">
      <c r="A29" s="55"/>
      <c r="B29" s="82" t="s">
        <v>33</v>
      </c>
      <c r="C29" s="53"/>
    </row>
    <row r="30" spans="1:17" ht="9" customHeight="1" thickBot="1" x14ac:dyDescent="0.25">
      <c r="A30" s="56"/>
      <c r="C30" s="50"/>
    </row>
    <row r="31" spans="1:17" ht="51" customHeight="1" thickBot="1" x14ac:dyDescent="0.25">
      <c r="A31" s="63"/>
      <c r="B31" s="153" t="s">
        <v>35</v>
      </c>
      <c r="C31" s="154"/>
    </row>
    <row r="32" spans="1:17" ht="9" customHeight="1" thickBot="1" x14ac:dyDescent="0.25">
      <c r="A32" s="49"/>
      <c r="C32" s="50"/>
    </row>
    <row r="33" spans="1:3" ht="54.75" customHeight="1" thickBot="1" x14ac:dyDescent="0.25">
      <c r="A33" s="65"/>
      <c r="B33" s="155" t="s">
        <v>65</v>
      </c>
      <c r="C33" s="154"/>
    </row>
  </sheetData>
  <mergeCells count="2">
    <mergeCell ref="B31:C31"/>
    <mergeCell ref="B33:C33"/>
  </mergeCells>
  <phoneticPr fontId="10" type="noConversion"/>
  <conditionalFormatting sqref="N23 K23 A31 A33 F6:Q21">
    <cfRule type="cellIs" dxfId="692" priority="7" stopIfTrue="1" operator="equal">
      <formula>"n/a"</formula>
    </cfRule>
    <cfRule type="cellIs" dxfId="691" priority="8" stopIfTrue="1" operator="equal">
      <formula>0</formula>
    </cfRule>
    <cfRule type="cellIs" dxfId="690" priority="9" stopIfTrue="1" operator="lessThan">
      <formula>0</formula>
    </cfRule>
  </conditionalFormatting>
  <conditionalFormatting sqref="A33 A31">
    <cfRule type="cellIs" dxfId="689" priority="1" stopIfTrue="1" operator="equal">
      <formula>"n/a"</formula>
    </cfRule>
    <cfRule type="cellIs" dxfId="688" priority="2" stopIfTrue="1" operator="equal">
      <formula>0</formula>
    </cfRule>
    <cfRule type="cellIs" dxfId="687" priority="3" stopIfTrue="1" operator="lessThan">
      <formula>0</formula>
    </cfRule>
  </conditionalFormatting>
  <pageMargins left="0.75" right="0.75" top="1" bottom="1" header="0.5" footer="0.5"/>
  <pageSetup paperSize="9" scale="68"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0"/>
  <sheetViews>
    <sheetView zoomScaleNormal="100" workbookViewId="0">
      <pane xSplit="5" ySplit="5" topLeftCell="O6" activePane="bottomRight" state="frozen"/>
      <selection activeCell="B1" sqref="B1"/>
      <selection pane="topRight" activeCell="B1" sqref="B1"/>
      <selection pane="bottomLeft" activeCell="B1" sqref="B1"/>
      <selection pane="bottomRight" activeCell="O28" sqref="O28"/>
    </sheetView>
  </sheetViews>
  <sheetFormatPr defaultRowHeight="12.75" x14ac:dyDescent="0.2"/>
  <cols>
    <col min="1" max="1" width="42.7109375" customWidth="1"/>
    <col min="2" max="5" width="16.28515625" customWidth="1"/>
    <col min="6" max="10" width="17.28515625" style="6" customWidth="1"/>
    <col min="11" max="17" width="17.28515625" customWidth="1"/>
    <col min="18" max="18" width="16.140625" customWidth="1"/>
    <col min="19" max="19" width="15.85546875" customWidth="1"/>
  </cols>
  <sheetData>
    <row r="1" spans="1:19" ht="63" x14ac:dyDescent="0.25">
      <c r="A1" s="5" t="s">
        <v>54</v>
      </c>
      <c r="C1" s="4"/>
      <c r="D1" s="4"/>
      <c r="E1" s="4"/>
      <c r="F1" s="28"/>
      <c r="G1" s="28"/>
    </row>
    <row r="2" spans="1:19" ht="12.75" customHeight="1" x14ac:dyDescent="0.25">
      <c r="A2" s="5"/>
      <c r="B2" s="14" t="s">
        <v>13</v>
      </c>
      <c r="C2" s="18" t="s">
        <v>15</v>
      </c>
      <c r="D2" s="12" t="s">
        <v>15</v>
      </c>
      <c r="E2" s="27" t="s">
        <v>18</v>
      </c>
      <c r="F2" s="28"/>
      <c r="G2" s="28"/>
    </row>
    <row r="3" spans="1:19" ht="12.75" customHeight="1" x14ac:dyDescent="0.2">
      <c r="A3" s="7"/>
      <c r="B3" s="15" t="s">
        <v>14</v>
      </c>
      <c r="C3" s="19" t="s">
        <v>16</v>
      </c>
      <c r="D3" s="11" t="s">
        <v>17</v>
      </c>
      <c r="E3" s="17" t="s">
        <v>19</v>
      </c>
      <c r="F3" s="29"/>
      <c r="G3" s="28"/>
      <c r="N3" s="6"/>
      <c r="O3" s="6"/>
      <c r="P3" s="6"/>
    </row>
    <row r="4" spans="1:19" ht="12.75" customHeight="1" x14ac:dyDescent="0.2">
      <c r="A4" s="7"/>
      <c r="B4" s="89" t="s">
        <v>39</v>
      </c>
      <c r="C4" s="19" t="s">
        <v>40</v>
      </c>
      <c r="D4" s="11" t="s">
        <v>41</v>
      </c>
      <c r="E4" s="17" t="s">
        <v>42</v>
      </c>
      <c r="F4" s="29"/>
      <c r="G4" s="28"/>
      <c r="N4" s="6"/>
      <c r="O4" s="6"/>
      <c r="P4" s="6"/>
    </row>
    <row r="5" spans="1:19" s="47" customFormat="1" x14ac:dyDescent="0.2">
      <c r="A5" s="43"/>
      <c r="B5" s="44"/>
      <c r="C5" s="45"/>
      <c r="D5" s="45"/>
      <c r="E5" s="44"/>
      <c r="F5" s="46">
        <v>39468</v>
      </c>
      <c r="G5" s="46">
        <v>39503</v>
      </c>
      <c r="H5" s="46">
        <v>39538</v>
      </c>
      <c r="I5" s="46">
        <v>39566</v>
      </c>
      <c r="J5" s="46">
        <v>39594</v>
      </c>
      <c r="K5" s="46">
        <v>39622</v>
      </c>
      <c r="L5" s="46">
        <v>39650</v>
      </c>
      <c r="M5" s="46">
        <v>39685</v>
      </c>
      <c r="N5" s="46">
        <v>39720</v>
      </c>
      <c r="O5" s="46">
        <v>39741</v>
      </c>
      <c r="P5" s="46">
        <v>39743</v>
      </c>
      <c r="Q5" s="46">
        <v>39776</v>
      </c>
      <c r="R5" s="46">
        <v>39790</v>
      </c>
      <c r="S5" s="46">
        <v>39804</v>
      </c>
    </row>
    <row r="6" spans="1:19" x14ac:dyDescent="0.2">
      <c r="A6" s="2" t="s">
        <v>9</v>
      </c>
      <c r="B6" s="21">
        <f>COUNTIF(F6:S6,"&gt;0")</f>
        <v>0</v>
      </c>
      <c r="C6" s="2">
        <f>COUNTIF(F6:S6,"&lt;0")</f>
        <v>7</v>
      </c>
      <c r="D6" s="2">
        <f>COUNTIF(F6:S6,"0")</f>
        <v>6</v>
      </c>
      <c r="E6" s="13">
        <f t="shared" ref="E6:E17" si="0">SUM(B6:D6)</f>
        <v>13</v>
      </c>
      <c r="F6" s="30">
        <v>0</v>
      </c>
      <c r="G6" s="30">
        <v>0</v>
      </c>
      <c r="H6" s="30">
        <v>0</v>
      </c>
      <c r="I6" s="30">
        <v>0</v>
      </c>
      <c r="J6" s="30">
        <v>-2.5000000000000001E-3</v>
      </c>
      <c r="K6" s="30">
        <v>0</v>
      </c>
      <c r="L6" s="30">
        <v>-2.5000000000000001E-3</v>
      </c>
      <c r="M6" s="30">
        <v>-2.5000000000000001E-3</v>
      </c>
      <c r="N6" s="30">
        <v>-2.5000000000000001E-3</v>
      </c>
      <c r="O6" s="30">
        <v>0</v>
      </c>
      <c r="P6" s="156" t="s">
        <v>23</v>
      </c>
      <c r="Q6" s="30">
        <v>-0.01</v>
      </c>
      <c r="R6" s="30">
        <v>-5.0000000000000001E-3</v>
      </c>
      <c r="S6" s="30">
        <v>-0.01</v>
      </c>
    </row>
    <row r="7" spans="1:19" x14ac:dyDescent="0.2">
      <c r="A7" s="2" t="s">
        <v>12</v>
      </c>
      <c r="B7" s="21">
        <f t="shared" ref="B7:B17" si="1">COUNTIF(F7:S7,"&gt;0")</f>
        <v>4</v>
      </c>
      <c r="C7" s="2">
        <f t="shared" ref="C7:C17" si="2">COUNTIF(F7:S7,"&lt;0")</f>
        <v>2</v>
      </c>
      <c r="D7" s="2">
        <f t="shared" ref="D7:D17" si="3">COUNTIF(F7:S7,"0")</f>
        <v>7</v>
      </c>
      <c r="E7" s="13">
        <f t="shared" si="0"/>
        <v>13</v>
      </c>
      <c r="F7" s="30">
        <v>0</v>
      </c>
      <c r="G7" s="30">
        <v>2.5000000000000001E-3</v>
      </c>
      <c r="H7" s="30">
        <v>5.0000000000000001E-3</v>
      </c>
      <c r="I7" s="30">
        <v>2.5000000000000001E-3</v>
      </c>
      <c r="J7" s="30">
        <v>2.5000000000000001E-3</v>
      </c>
      <c r="K7" s="30">
        <v>0</v>
      </c>
      <c r="L7" s="30">
        <v>0</v>
      </c>
      <c r="M7" s="30">
        <v>0</v>
      </c>
      <c r="N7" s="30">
        <v>0</v>
      </c>
      <c r="O7" s="30">
        <v>0</v>
      </c>
      <c r="P7" s="151"/>
      <c r="Q7" s="30">
        <v>0</v>
      </c>
      <c r="R7" s="30">
        <v>-5.0000000000000001E-3</v>
      </c>
      <c r="S7" s="30">
        <v>-5.0000000000000001E-3</v>
      </c>
    </row>
    <row r="8" spans="1:19" x14ac:dyDescent="0.2">
      <c r="A8" s="2" t="s">
        <v>2</v>
      </c>
      <c r="B8" s="21">
        <f t="shared" si="1"/>
        <v>2</v>
      </c>
      <c r="C8" s="2">
        <f t="shared" si="2"/>
        <v>3</v>
      </c>
      <c r="D8" s="2">
        <f t="shared" si="3"/>
        <v>7</v>
      </c>
      <c r="E8" s="13">
        <f t="shared" si="0"/>
        <v>12</v>
      </c>
      <c r="F8" s="30">
        <v>0</v>
      </c>
      <c r="G8" s="30">
        <v>0</v>
      </c>
      <c r="H8" s="30">
        <v>5.0000000000000001E-3</v>
      </c>
      <c r="I8" s="30">
        <v>0</v>
      </c>
      <c r="J8" s="30">
        <v>2.5000000000000001E-3</v>
      </c>
      <c r="K8" s="37"/>
      <c r="L8" s="30">
        <v>0</v>
      </c>
      <c r="M8" s="30">
        <v>0</v>
      </c>
      <c r="N8" s="30">
        <v>0</v>
      </c>
      <c r="O8" s="30">
        <v>0</v>
      </c>
      <c r="P8" s="151"/>
      <c r="Q8" s="30">
        <v>-0.01</v>
      </c>
      <c r="R8" s="30">
        <v>-5.0000000000000001E-3</v>
      </c>
      <c r="S8" s="30">
        <v>-0.01</v>
      </c>
    </row>
    <row r="9" spans="1:19" x14ac:dyDescent="0.2">
      <c r="A9" s="2" t="s">
        <v>11</v>
      </c>
      <c r="B9" s="21">
        <f t="shared" si="1"/>
        <v>1</v>
      </c>
      <c r="C9" s="2">
        <f t="shared" si="2"/>
        <v>2</v>
      </c>
      <c r="D9" s="2">
        <f t="shared" si="3"/>
        <v>9</v>
      </c>
      <c r="E9" s="13">
        <f t="shared" si="0"/>
        <v>12</v>
      </c>
      <c r="F9" s="30">
        <v>0</v>
      </c>
      <c r="G9" s="30">
        <v>0</v>
      </c>
      <c r="H9" s="30">
        <v>5.0000000000000001E-3</v>
      </c>
      <c r="I9" s="30">
        <v>0</v>
      </c>
      <c r="J9" s="30">
        <v>0</v>
      </c>
      <c r="K9" s="30">
        <v>0</v>
      </c>
      <c r="L9" s="30">
        <v>0</v>
      </c>
      <c r="M9" s="30">
        <v>0</v>
      </c>
      <c r="N9" s="30">
        <v>0</v>
      </c>
      <c r="O9" s="30">
        <v>0</v>
      </c>
      <c r="P9" s="151"/>
      <c r="Q9" s="30">
        <v>-5.0000000000000001E-3</v>
      </c>
      <c r="R9" s="30">
        <v>-5.0000000000000001E-3</v>
      </c>
      <c r="S9" s="37"/>
    </row>
    <row r="10" spans="1:19" x14ac:dyDescent="0.2">
      <c r="A10" s="2" t="s">
        <v>3</v>
      </c>
      <c r="B10" s="21">
        <f t="shared" si="1"/>
        <v>3</v>
      </c>
      <c r="C10" s="2">
        <f t="shared" si="2"/>
        <v>3</v>
      </c>
      <c r="D10" s="2">
        <f t="shared" si="3"/>
        <v>7</v>
      </c>
      <c r="E10" s="13">
        <f t="shared" si="0"/>
        <v>13</v>
      </c>
      <c r="F10" s="30">
        <v>0</v>
      </c>
      <c r="G10" s="30">
        <v>0</v>
      </c>
      <c r="H10" s="30">
        <v>5.0000000000000001E-3</v>
      </c>
      <c r="I10" s="30">
        <v>2.5000000000000001E-3</v>
      </c>
      <c r="J10" s="30">
        <v>2.5000000000000001E-3</v>
      </c>
      <c r="K10" s="30">
        <v>0</v>
      </c>
      <c r="L10" s="30">
        <v>0</v>
      </c>
      <c r="M10" s="30">
        <v>0</v>
      </c>
      <c r="N10" s="30">
        <v>0</v>
      </c>
      <c r="O10" s="30">
        <v>0</v>
      </c>
      <c r="P10" s="157"/>
      <c r="Q10" s="30">
        <v>-5.0000000000000001E-3</v>
      </c>
      <c r="R10" s="30">
        <v>-5.0000000000000001E-3</v>
      </c>
      <c r="S10" s="30">
        <v>-7.4999999999999997E-3</v>
      </c>
    </row>
    <row r="11" spans="1:19" x14ac:dyDescent="0.2">
      <c r="A11" s="2" t="s">
        <v>4</v>
      </c>
      <c r="B11" s="21">
        <f t="shared" si="1"/>
        <v>2</v>
      </c>
      <c r="C11" s="2">
        <f t="shared" si="2"/>
        <v>0</v>
      </c>
      <c r="D11" s="2">
        <f t="shared" si="3"/>
        <v>4</v>
      </c>
      <c r="E11" s="13">
        <f t="shared" si="0"/>
        <v>6</v>
      </c>
      <c r="F11" s="30">
        <v>0</v>
      </c>
      <c r="G11" s="30">
        <v>2.5000000000000001E-3</v>
      </c>
      <c r="H11" s="30">
        <v>2.5000000000000001E-3</v>
      </c>
      <c r="I11" s="37"/>
      <c r="J11" s="30">
        <v>0</v>
      </c>
      <c r="K11" s="37"/>
      <c r="L11" s="30">
        <v>0</v>
      </c>
      <c r="M11" s="30">
        <v>0</v>
      </c>
      <c r="N11" s="35"/>
      <c r="O11" s="35"/>
      <c r="P11" s="35"/>
      <c r="Q11" s="35"/>
      <c r="R11" s="35"/>
      <c r="S11" s="35"/>
    </row>
    <row r="12" spans="1:19" x14ac:dyDescent="0.2">
      <c r="A12" s="2" t="s">
        <v>22</v>
      </c>
      <c r="B12" s="21">
        <f t="shared" si="1"/>
        <v>5</v>
      </c>
      <c r="C12" s="2">
        <f t="shared" si="2"/>
        <v>2</v>
      </c>
      <c r="D12" s="2">
        <f t="shared" si="3"/>
        <v>5</v>
      </c>
      <c r="E12" s="13">
        <f t="shared" si="0"/>
        <v>12</v>
      </c>
      <c r="F12" s="30">
        <v>0</v>
      </c>
      <c r="G12" s="30">
        <v>2.5000000000000001E-3</v>
      </c>
      <c r="H12" s="30">
        <v>5.0000000000000001E-3</v>
      </c>
      <c r="I12" s="30">
        <v>2.5000000000000001E-3</v>
      </c>
      <c r="J12" s="30">
        <v>2.5000000000000001E-3</v>
      </c>
      <c r="K12" s="30">
        <v>2.5000000000000001E-3</v>
      </c>
      <c r="L12" s="30">
        <v>0</v>
      </c>
      <c r="M12" s="30">
        <v>0</v>
      </c>
      <c r="N12" s="30">
        <v>0</v>
      </c>
      <c r="O12" s="30">
        <v>0</v>
      </c>
      <c r="P12" s="156" t="s">
        <v>58</v>
      </c>
      <c r="Q12" s="30">
        <v>-5.0000000000000001E-3</v>
      </c>
      <c r="R12" s="37"/>
      <c r="S12" s="30">
        <v>-5.0000000000000001E-3</v>
      </c>
    </row>
    <row r="13" spans="1:19" x14ac:dyDescent="0.2">
      <c r="A13" s="2" t="s">
        <v>21</v>
      </c>
      <c r="B13" s="21">
        <f t="shared" si="1"/>
        <v>3</v>
      </c>
      <c r="C13" s="2">
        <f t="shared" si="2"/>
        <v>3</v>
      </c>
      <c r="D13" s="2">
        <f t="shared" si="3"/>
        <v>6</v>
      </c>
      <c r="E13" s="13">
        <f t="shared" si="0"/>
        <v>12</v>
      </c>
      <c r="F13" s="37"/>
      <c r="G13" s="30">
        <v>0</v>
      </c>
      <c r="H13" s="30">
        <v>2.5000000000000001E-3</v>
      </c>
      <c r="I13" s="30">
        <v>2.5000000000000001E-3</v>
      </c>
      <c r="J13" s="30">
        <v>2.5000000000000001E-3</v>
      </c>
      <c r="K13" s="30">
        <v>0</v>
      </c>
      <c r="L13" s="30">
        <v>0</v>
      </c>
      <c r="M13" s="30">
        <v>0</v>
      </c>
      <c r="N13" s="30">
        <v>0</v>
      </c>
      <c r="O13" s="30">
        <v>0</v>
      </c>
      <c r="P13" s="151"/>
      <c r="Q13" s="30">
        <v>-5.0000000000000001E-3</v>
      </c>
      <c r="R13" s="30">
        <v>-5.0000000000000001E-3</v>
      </c>
      <c r="S13" s="30">
        <v>-5.0000000000000001E-3</v>
      </c>
    </row>
    <row r="14" spans="1:19" x14ac:dyDescent="0.2">
      <c r="A14" s="2" t="s">
        <v>5</v>
      </c>
      <c r="B14" s="21">
        <f t="shared" si="1"/>
        <v>6</v>
      </c>
      <c r="C14" s="2">
        <f t="shared" si="2"/>
        <v>2</v>
      </c>
      <c r="D14" s="2">
        <f t="shared" si="3"/>
        <v>5</v>
      </c>
      <c r="E14" s="13">
        <f t="shared" si="0"/>
        <v>13</v>
      </c>
      <c r="F14" s="30">
        <v>2.5000000000000001E-3</v>
      </c>
      <c r="G14" s="30">
        <v>2.5000000000000001E-3</v>
      </c>
      <c r="H14" s="30">
        <v>5.0000000000000001E-3</v>
      </c>
      <c r="I14" s="30">
        <v>2.5000000000000001E-3</v>
      </c>
      <c r="J14" s="30">
        <v>2.5000000000000001E-3</v>
      </c>
      <c r="K14" s="30">
        <v>2.5000000000000001E-3</v>
      </c>
      <c r="L14" s="30">
        <v>0</v>
      </c>
      <c r="M14" s="30">
        <v>0</v>
      </c>
      <c r="N14" s="30">
        <v>0</v>
      </c>
      <c r="O14" s="30">
        <v>0</v>
      </c>
      <c r="P14" s="151"/>
      <c r="Q14" s="30">
        <v>-5.0000000000000001E-3</v>
      </c>
      <c r="R14" s="30">
        <v>0</v>
      </c>
      <c r="S14" s="30">
        <v>-5.0000000000000001E-3</v>
      </c>
    </row>
    <row r="15" spans="1:19" x14ac:dyDescent="0.2">
      <c r="A15" s="2" t="s">
        <v>10</v>
      </c>
      <c r="B15" s="21">
        <f t="shared" si="1"/>
        <v>1</v>
      </c>
      <c r="C15" s="2">
        <f t="shared" si="2"/>
        <v>3</v>
      </c>
      <c r="D15" s="2">
        <f t="shared" si="3"/>
        <v>9</v>
      </c>
      <c r="E15" s="13">
        <f t="shared" si="0"/>
        <v>13</v>
      </c>
      <c r="F15" s="30">
        <v>0</v>
      </c>
      <c r="G15" s="30">
        <v>0</v>
      </c>
      <c r="H15" s="30">
        <v>5.0000000000000001E-3</v>
      </c>
      <c r="I15" s="30">
        <v>0</v>
      </c>
      <c r="J15" s="30">
        <v>0</v>
      </c>
      <c r="K15" s="30">
        <v>0</v>
      </c>
      <c r="L15" s="30">
        <v>0</v>
      </c>
      <c r="M15" s="30">
        <v>0</v>
      </c>
      <c r="N15" s="30">
        <v>0</v>
      </c>
      <c r="O15" s="30">
        <v>0</v>
      </c>
      <c r="P15" s="151"/>
      <c r="Q15" s="30">
        <v>-5.0000000000000001E-3</v>
      </c>
      <c r="R15" s="30">
        <v>-5.0000000000000001E-3</v>
      </c>
      <c r="S15" s="30">
        <v>-0.01</v>
      </c>
    </row>
    <row r="16" spans="1:19" x14ac:dyDescent="0.2">
      <c r="A16" s="2" t="s">
        <v>6</v>
      </c>
      <c r="B16" s="21">
        <f t="shared" si="1"/>
        <v>4</v>
      </c>
      <c r="C16" s="2">
        <f t="shared" si="2"/>
        <v>2</v>
      </c>
      <c r="D16" s="2">
        <f t="shared" si="3"/>
        <v>7</v>
      </c>
      <c r="E16" s="13">
        <f t="shared" si="0"/>
        <v>13</v>
      </c>
      <c r="F16" s="30">
        <v>0</v>
      </c>
      <c r="G16" s="30">
        <v>0</v>
      </c>
      <c r="H16" s="30">
        <v>5.0000000000000001E-3</v>
      </c>
      <c r="I16" s="30">
        <v>2.5000000000000001E-3</v>
      </c>
      <c r="J16" s="30">
        <v>2.5000000000000001E-3</v>
      </c>
      <c r="K16" s="30">
        <v>2.5000000000000001E-3</v>
      </c>
      <c r="L16" s="30">
        <v>0</v>
      </c>
      <c r="M16" s="30">
        <v>0</v>
      </c>
      <c r="N16" s="30">
        <v>0</v>
      </c>
      <c r="O16" s="30">
        <v>0</v>
      </c>
      <c r="P16" s="151"/>
      <c r="Q16" s="30">
        <v>-5.0000000000000001E-3</v>
      </c>
      <c r="R16" s="30">
        <v>0</v>
      </c>
      <c r="S16" s="30">
        <v>-7.4999999999999997E-3</v>
      </c>
    </row>
    <row r="17" spans="1:19" x14ac:dyDescent="0.2">
      <c r="A17" s="2" t="s">
        <v>20</v>
      </c>
      <c r="B17" s="21">
        <f t="shared" si="1"/>
        <v>4</v>
      </c>
      <c r="C17" s="2">
        <f t="shared" si="2"/>
        <v>3</v>
      </c>
      <c r="D17" s="2">
        <f t="shared" si="3"/>
        <v>5</v>
      </c>
      <c r="E17" s="13">
        <f t="shared" si="0"/>
        <v>12</v>
      </c>
      <c r="F17" s="30">
        <v>0</v>
      </c>
      <c r="G17" s="30">
        <v>0</v>
      </c>
      <c r="H17" s="30">
        <v>5.0000000000000001E-3</v>
      </c>
      <c r="I17" s="30">
        <v>2.5000000000000001E-3</v>
      </c>
      <c r="J17" s="30">
        <v>2.5000000000000001E-3</v>
      </c>
      <c r="K17" s="30">
        <v>2.5000000000000001E-3</v>
      </c>
      <c r="L17" s="37"/>
      <c r="M17" s="30">
        <v>0</v>
      </c>
      <c r="N17" s="30">
        <v>0</v>
      </c>
      <c r="O17" s="30">
        <v>0</v>
      </c>
      <c r="P17" s="158"/>
      <c r="Q17" s="30">
        <v>-5.0000000000000001E-3</v>
      </c>
      <c r="R17" s="30">
        <v>-5.0000000000000001E-3</v>
      </c>
      <c r="S17" s="30">
        <v>-5.0000000000000001E-3</v>
      </c>
    </row>
    <row r="18" spans="1:19" x14ac:dyDescent="0.2">
      <c r="A18" s="1"/>
      <c r="C18" s="8"/>
      <c r="D18" s="8"/>
      <c r="E18" s="8"/>
      <c r="F18" s="36"/>
      <c r="G18" s="36"/>
      <c r="H18" s="36"/>
    </row>
    <row r="19" spans="1:19" s="33" customFormat="1" x14ac:dyDescent="0.2">
      <c r="A19" s="32" t="s">
        <v>36</v>
      </c>
      <c r="F19" s="34">
        <v>0</v>
      </c>
      <c r="G19" s="34">
        <v>0</v>
      </c>
      <c r="H19" s="30">
        <v>5.0000000000000001E-3</v>
      </c>
      <c r="I19" s="30">
        <v>2.5000000000000001E-3</v>
      </c>
      <c r="J19" s="30">
        <v>2.5000000000000001E-3</v>
      </c>
      <c r="K19" s="34">
        <v>0</v>
      </c>
      <c r="L19" s="34">
        <v>0</v>
      </c>
      <c r="M19" s="34">
        <v>0</v>
      </c>
      <c r="N19" s="34">
        <v>0</v>
      </c>
      <c r="O19" s="34">
        <v>0</v>
      </c>
      <c r="P19" s="30">
        <v>0.03</v>
      </c>
      <c r="Q19" s="30">
        <v>-5.0000000000000001E-3</v>
      </c>
      <c r="R19" s="30">
        <v>-5.0000000000000001E-3</v>
      </c>
      <c r="S19" s="30">
        <v>-5.0000000000000001E-3</v>
      </c>
    </row>
    <row r="20" spans="1:19" x14ac:dyDescent="0.2">
      <c r="A20" s="1"/>
    </row>
    <row r="21" spans="1:19" ht="13.5" thickBot="1" x14ac:dyDescent="0.25">
      <c r="A21" s="48" t="s">
        <v>24</v>
      </c>
    </row>
    <row r="22" spans="1:19" ht="13.5" thickBot="1" x14ac:dyDescent="0.25">
      <c r="A22" s="52"/>
      <c r="B22" s="82" t="s">
        <v>34</v>
      </c>
      <c r="C22" s="53"/>
    </row>
    <row r="23" spans="1:19" ht="6.75" customHeight="1" thickBot="1" x14ac:dyDescent="0.25">
      <c r="A23" s="49"/>
      <c r="C23" s="50"/>
    </row>
    <row r="24" spans="1:19" ht="13.5" thickBot="1" x14ac:dyDescent="0.25">
      <c r="A24" s="54"/>
      <c r="B24" s="82" t="s">
        <v>32</v>
      </c>
      <c r="C24" s="53"/>
    </row>
    <row r="25" spans="1:19" ht="6.75" customHeight="1" thickBot="1" x14ac:dyDescent="0.25">
      <c r="A25" s="49"/>
      <c r="C25" s="50"/>
    </row>
    <row r="26" spans="1:19" ht="13.5" thickBot="1" x14ac:dyDescent="0.25">
      <c r="A26" s="55"/>
      <c r="B26" s="82" t="s">
        <v>33</v>
      </c>
      <c r="C26" s="53"/>
    </row>
    <row r="27" spans="1:19" ht="6.75" customHeight="1" thickBot="1" x14ac:dyDescent="0.25">
      <c r="A27" s="56"/>
      <c r="C27" s="50"/>
    </row>
    <row r="28" spans="1:19" ht="40.5" customHeight="1" thickBot="1" x14ac:dyDescent="0.25">
      <c r="A28" s="63"/>
      <c r="B28" s="153" t="s">
        <v>35</v>
      </c>
      <c r="C28" s="154"/>
    </row>
    <row r="29" spans="1:19" ht="6.75" customHeight="1" thickBot="1" x14ac:dyDescent="0.25">
      <c r="A29" s="49"/>
      <c r="C29" s="50"/>
    </row>
    <row r="30" spans="1:19" ht="50.25" customHeight="1" thickBot="1" x14ac:dyDescent="0.25">
      <c r="A30" s="65"/>
      <c r="B30" s="155" t="s">
        <v>65</v>
      </c>
      <c r="C30" s="154"/>
    </row>
  </sheetData>
  <mergeCells count="4">
    <mergeCell ref="P6:P10"/>
    <mergeCell ref="P12:P17"/>
    <mergeCell ref="B28:C28"/>
    <mergeCell ref="B30:C30"/>
  </mergeCells>
  <phoneticPr fontId="10" type="noConversion"/>
  <conditionalFormatting sqref="Q6:S17 P11 F6:O17 H19:J19 P19:S19 A30 A28">
    <cfRule type="cellIs" dxfId="686" priority="7" stopIfTrue="1" operator="equal">
      <formula>"n/a"</formula>
    </cfRule>
    <cfRule type="cellIs" dxfId="685" priority="8" stopIfTrue="1" operator="equal">
      <formula>0</formula>
    </cfRule>
    <cfRule type="cellIs" dxfId="684" priority="9" stopIfTrue="1" operator="lessThan">
      <formula>0</formula>
    </cfRule>
  </conditionalFormatting>
  <conditionalFormatting sqref="A30 A28">
    <cfRule type="cellIs" dxfId="683" priority="1" stopIfTrue="1" operator="equal">
      <formula>"n/a"</formula>
    </cfRule>
    <cfRule type="cellIs" dxfId="682" priority="2" stopIfTrue="1" operator="equal">
      <formula>0</formula>
    </cfRule>
    <cfRule type="cellIs" dxfId="681" priority="3" stopIfTrue="1" operator="lessThan">
      <formula>0</formula>
    </cfRule>
  </conditionalFormatting>
  <pageMargins left="0.75" right="0.75" top="1" bottom="1" header="0.5" footer="0.5"/>
  <pageSetup paperSize="9" scale="68"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21</vt:i4>
      </vt:variant>
    </vt:vector>
  </HeadingPairs>
  <TitlesOfParts>
    <vt:vector size="21" baseType="lpstr">
      <vt:lpstr>Megjegyzések (Notes)</vt:lpstr>
      <vt:lpstr>2005-től(2005-present)</vt:lpstr>
      <vt:lpstr>r_import</vt:lpstr>
      <vt:lpstr>2004</vt:lpstr>
      <vt:lpstr>2004.12-2005.09 </vt:lpstr>
      <vt:lpstr>2005.10-2005.12</vt:lpstr>
      <vt:lpstr>2006</vt:lpstr>
      <vt:lpstr>2007</vt:lpstr>
      <vt:lpstr>2008</vt:lpstr>
      <vt:lpstr>2009</vt:lpstr>
      <vt:lpstr>2010</vt:lpstr>
      <vt:lpstr>2011</vt:lpstr>
      <vt:lpstr>Ellenőrzés</vt:lpstr>
      <vt:lpstr>2012</vt:lpstr>
      <vt:lpstr>2013</vt:lpstr>
      <vt:lpstr>2014</vt:lpstr>
      <vt:lpstr>2015</vt:lpstr>
      <vt:lpstr>2016</vt:lpstr>
      <vt:lpstr>2017</vt:lpstr>
      <vt:lpstr>2018</vt:lpstr>
      <vt:lpstr>2019</vt:lpstr>
    </vt:vector>
  </TitlesOfParts>
  <Company>BoE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Crowe</dc:creator>
  <cp:lastModifiedBy>PTI Barracuda</cp:lastModifiedBy>
  <cp:lastPrinted>2009-07-22T07:16:36Z</cp:lastPrinted>
  <dcterms:created xsi:type="dcterms:W3CDTF">2000-05-05T10:35:30Z</dcterms:created>
  <dcterms:modified xsi:type="dcterms:W3CDTF">2020-03-05T13:19:09Z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0d11092-50c9-4e74-84b5-b1af078dc3d0_Enabled">
    <vt:lpwstr>True</vt:lpwstr>
  </property>
  <property fmtid="{D5CDD505-2E9C-101B-9397-08002B2CF9AE}" pid="3" name="MSIP_Label_b0d11092-50c9-4e74-84b5-b1af078dc3d0_SiteId">
    <vt:lpwstr>97c01ef8-0264-4eef-9c08-fb4a9ba1c0db</vt:lpwstr>
  </property>
  <property fmtid="{D5CDD505-2E9C-101B-9397-08002B2CF9AE}" pid="4" name="MSIP_Label_b0d11092-50c9-4e74-84b5-b1af078dc3d0_Ref">
    <vt:lpwstr>https://api.informationprotection.azure.com/api/97c01ef8-0264-4eef-9c08-fb4a9ba1c0db</vt:lpwstr>
  </property>
  <property fmtid="{D5CDD505-2E9C-101B-9397-08002B2CF9AE}" pid="5" name="MSIP_Label_b0d11092-50c9-4e74-84b5-b1af078dc3d0_Owner">
    <vt:lpwstr>filepl@mnb.hu</vt:lpwstr>
  </property>
  <property fmtid="{D5CDD505-2E9C-101B-9397-08002B2CF9AE}" pid="6" name="MSIP_Label_b0d11092-50c9-4e74-84b5-b1af078dc3d0_SetDate">
    <vt:lpwstr>2018-09-03T11:31:59.8644275+02:00</vt:lpwstr>
  </property>
  <property fmtid="{D5CDD505-2E9C-101B-9397-08002B2CF9AE}" pid="7" name="MSIP_Label_b0d11092-50c9-4e74-84b5-b1af078dc3d0_Name">
    <vt:lpwstr>Protected</vt:lpwstr>
  </property>
  <property fmtid="{D5CDD505-2E9C-101B-9397-08002B2CF9AE}" pid="8" name="MSIP_Label_b0d11092-50c9-4e74-84b5-b1af078dc3d0_Application">
    <vt:lpwstr>Microsoft Azure Information Protection</vt:lpwstr>
  </property>
  <property fmtid="{D5CDD505-2E9C-101B-9397-08002B2CF9AE}" pid="9" name="MSIP_Label_b0d11092-50c9-4e74-84b5-b1af078dc3d0_Extended_MSFT_Method">
    <vt:lpwstr>Automatic</vt:lpwstr>
  </property>
  <property fmtid="{D5CDD505-2E9C-101B-9397-08002B2CF9AE}" pid="10" name="Sensitivity">
    <vt:lpwstr>Protected</vt:lpwstr>
  </property>
  <property fmtid="{D5CDD505-2E9C-101B-9397-08002B2CF9AE}" pid="11" name="Érvényességi idő">
    <vt:filetime>2024-07-08T22:00:00Z</vt:filetime>
  </property>
  <property fmtid="{D5CDD505-2E9C-101B-9397-08002B2CF9AE}" pid="12" name="Érvényességet beállító">
    <vt:lpwstr>daroczid</vt:lpwstr>
  </property>
  <property fmtid="{D5CDD505-2E9C-101B-9397-08002B2CF9AE}" pid="13" name="Érvényességi idő első beállítása">
    <vt:filetime>2019-07-09T08:49:52Z</vt:filetime>
  </property>
</Properties>
</file>