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银行DD\数据集\"/>
    </mc:Choice>
  </mc:AlternateContent>
  <bookViews>
    <workbookView xWindow="0" yWindow="0" windowWidth="20490" windowHeight="7770"/>
  </bookViews>
  <sheets>
    <sheet name="数据补全" sheetId="1" r:id="rId1"/>
    <sheet name="Copy" sheetId="2" r:id="rId2"/>
  </sheets>
  <definedNames>
    <definedName name="_xlnm._FilterDatabase" localSheetId="0" hidden="1">数据补全!$H$1:$H$368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5" i="1" l="1"/>
  <c r="P305" i="1"/>
  <c r="I305" i="1"/>
  <c r="J305" i="1"/>
  <c r="K305" i="1"/>
  <c r="G304" i="1"/>
  <c r="H305" i="1"/>
  <c r="N305" i="1"/>
  <c r="M305" i="1"/>
  <c r="D305" i="1"/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M18" i="1"/>
  <c r="N18" i="1"/>
  <c r="O18" i="1"/>
  <c r="P18" i="1"/>
  <c r="M19" i="1"/>
  <c r="N19" i="1"/>
  <c r="O19" i="1"/>
  <c r="M20" i="1"/>
  <c r="N20" i="1"/>
  <c r="O20" i="1"/>
  <c r="P20" i="1"/>
  <c r="M21" i="1"/>
  <c r="N21" i="1"/>
  <c r="O21" i="1"/>
  <c r="M22" i="1"/>
  <c r="N22" i="1"/>
  <c r="O22" i="1"/>
  <c r="P22" i="1"/>
  <c r="M23" i="1"/>
  <c r="N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M73" i="1"/>
  <c r="N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M105" i="1"/>
  <c r="N105" i="1"/>
  <c r="O105" i="1"/>
  <c r="P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M169" i="1"/>
  <c r="N169" i="1"/>
  <c r="O169" i="1"/>
  <c r="P169" i="1"/>
  <c r="M170" i="1"/>
  <c r="N170" i="1"/>
  <c r="O170" i="1"/>
  <c r="M171" i="1"/>
  <c r="N171" i="1"/>
  <c r="O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M192" i="1"/>
  <c r="N192" i="1"/>
  <c r="O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M212" i="1"/>
  <c r="N212" i="1"/>
  <c r="O212" i="1"/>
  <c r="M213" i="1"/>
  <c r="N213" i="1"/>
  <c r="O213" i="1"/>
  <c r="M214" i="1"/>
  <c r="N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M304" i="1"/>
  <c r="N304" i="1"/>
  <c r="O304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M368" i="1"/>
  <c r="N368" i="1"/>
  <c r="O368" i="1"/>
  <c r="P2" i="1"/>
  <c r="O2" i="1"/>
  <c r="N2" i="1"/>
  <c r="M2" i="1"/>
  <c r="J368" i="1" l="1"/>
  <c r="P368" i="1" s="1"/>
  <c r="H367" i="1"/>
  <c r="O367" i="1" s="1"/>
  <c r="J327" i="1"/>
  <c r="P327" i="1" s="1"/>
  <c r="I326" i="1"/>
  <c r="K326" i="1"/>
  <c r="I303" i="1"/>
  <c r="J304" i="1"/>
  <c r="P304" i="1" s="1"/>
  <c r="J303" i="1"/>
  <c r="P303" i="1" s="1"/>
  <c r="G303" i="1"/>
  <c r="G305" i="1" s="1"/>
  <c r="H288" i="1"/>
  <c r="O288" i="1" s="1"/>
  <c r="H245" i="1"/>
  <c r="O245" i="1" s="1"/>
  <c r="H246" i="1"/>
  <c r="O246" i="1" s="1"/>
  <c r="H247" i="1"/>
  <c r="O247" i="1" s="1"/>
  <c r="H248" i="1"/>
  <c r="O248" i="1" s="1"/>
  <c r="H249" i="1"/>
  <c r="O249" i="1" s="1"/>
  <c r="H244" i="1"/>
  <c r="O244" i="1" s="1"/>
  <c r="J212" i="1"/>
  <c r="P212" i="1" s="1"/>
  <c r="J213" i="1"/>
  <c r="P213" i="1" s="1"/>
  <c r="J211" i="1"/>
  <c r="P211" i="1" s="1"/>
  <c r="H214" i="1"/>
  <c r="O214" i="1" s="1"/>
  <c r="K211" i="1"/>
  <c r="I211" i="1" s="1"/>
  <c r="J191" i="1"/>
  <c r="P191" i="1" s="1"/>
  <c r="J192" i="1"/>
  <c r="P192" i="1" s="1"/>
  <c r="K192" i="1"/>
  <c r="I192" i="1" s="1"/>
  <c r="K191" i="1"/>
  <c r="I191" i="1" s="1"/>
  <c r="J168" i="1"/>
  <c r="P168" i="1" s="1"/>
  <c r="J170" i="1"/>
  <c r="P170" i="1" s="1"/>
  <c r="J171" i="1"/>
  <c r="K170" i="1"/>
  <c r="I170" i="1" s="1"/>
  <c r="K168" i="1"/>
  <c r="I168" i="1" s="1"/>
  <c r="J142" i="1"/>
  <c r="P142" i="1" s="1"/>
  <c r="J138" i="1"/>
  <c r="P138" i="1" s="1"/>
  <c r="J139" i="1"/>
  <c r="P139" i="1" s="1"/>
  <c r="J140" i="1"/>
  <c r="P140" i="1" s="1"/>
  <c r="J141" i="1"/>
  <c r="P141" i="1" s="1"/>
  <c r="J137" i="1"/>
  <c r="P137" i="1" s="1"/>
  <c r="J136" i="1"/>
  <c r="P136" i="1" s="1"/>
  <c r="J132" i="1"/>
  <c r="P132" i="1" s="1"/>
  <c r="J133" i="1"/>
  <c r="P133" i="1" s="1"/>
  <c r="J134" i="1"/>
  <c r="P134" i="1" s="1"/>
  <c r="J135" i="1"/>
  <c r="P135" i="1" s="1"/>
  <c r="H131" i="1"/>
  <c r="O131" i="1" s="1"/>
  <c r="J108" i="1"/>
  <c r="P108" i="1" s="1"/>
  <c r="J107" i="1"/>
  <c r="P107" i="1" s="1"/>
  <c r="J109" i="1"/>
  <c r="P109" i="1" s="1"/>
  <c r="J106" i="1"/>
  <c r="P106" i="1" s="1"/>
  <c r="J104" i="1"/>
  <c r="P104" i="1" s="1"/>
  <c r="K104" i="1"/>
  <c r="I104" i="1" s="1"/>
  <c r="H104" i="1"/>
  <c r="O104" i="1" s="1"/>
  <c r="J80" i="1"/>
  <c r="P80" i="1" s="1"/>
  <c r="J79" i="1"/>
  <c r="P79" i="1" s="1"/>
  <c r="J81" i="1"/>
  <c r="P81" i="1" s="1"/>
  <c r="J78" i="1"/>
  <c r="P78" i="1" s="1"/>
  <c r="J74" i="1"/>
  <c r="P74" i="1" s="1"/>
  <c r="J75" i="1"/>
  <c r="P75" i="1" s="1"/>
  <c r="J76" i="1"/>
  <c r="P76" i="1" s="1"/>
  <c r="J77" i="1"/>
  <c r="P77" i="1" s="1"/>
  <c r="J72" i="1"/>
  <c r="P72" i="1" s="1"/>
  <c r="H82" i="1"/>
  <c r="K77" i="1"/>
  <c r="H73" i="1"/>
  <c r="I51" i="1"/>
  <c r="I50" i="1"/>
  <c r="I25" i="1"/>
  <c r="K25" i="1"/>
  <c r="K23" i="1"/>
  <c r="D139" i="1"/>
  <c r="J21" i="1"/>
  <c r="P21" i="1" s="1"/>
  <c r="J19" i="1"/>
  <c r="P19" i="1" s="1"/>
  <c r="J17" i="1"/>
  <c r="P17" i="1" s="1"/>
  <c r="G24" i="1"/>
  <c r="G23" i="1" s="1"/>
  <c r="G26" i="1" s="1"/>
  <c r="G27" i="1" s="1"/>
  <c r="G28" i="1" s="1"/>
  <c r="G29" i="1" s="1"/>
  <c r="G30" i="1" s="1"/>
  <c r="G31" i="1" s="1"/>
  <c r="G32" i="1" s="1"/>
  <c r="G33" i="1" s="1"/>
  <c r="K33" i="1" s="1"/>
  <c r="I33" i="1" s="1"/>
  <c r="G368" i="1"/>
  <c r="K368" i="1" s="1"/>
  <c r="I368" i="1" s="1"/>
  <c r="G327" i="1"/>
  <c r="K327" i="1" s="1"/>
  <c r="I327" i="1" s="1"/>
  <c r="G349" i="1"/>
  <c r="H349" i="1" s="1"/>
  <c r="O349" i="1" s="1"/>
  <c r="I304" i="1"/>
  <c r="G288" i="1"/>
  <c r="K288" i="1" s="1"/>
  <c r="G245" i="1"/>
  <c r="G246" i="1" s="1"/>
  <c r="G247" i="1" s="1"/>
  <c r="G248" i="1" s="1"/>
  <c r="G249" i="1" s="1"/>
  <c r="G214" i="1"/>
  <c r="K214" i="1" s="1"/>
  <c r="G212" i="1"/>
  <c r="G213" i="1" s="1"/>
  <c r="K213" i="1" s="1"/>
  <c r="G196" i="1"/>
  <c r="H196" i="1" s="1"/>
  <c r="O196" i="1" s="1"/>
  <c r="G192" i="1"/>
  <c r="G171" i="1"/>
  <c r="K171" i="1" s="1"/>
  <c r="G168" i="1"/>
  <c r="G143" i="1"/>
  <c r="H143" i="1" s="1"/>
  <c r="O143" i="1" s="1"/>
  <c r="G131" i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K142" i="1" s="1"/>
  <c r="I142" i="1" s="1"/>
  <c r="G104" i="1"/>
  <c r="G106" i="1" s="1"/>
  <c r="G107" i="1" s="1"/>
  <c r="G108" i="1" s="1"/>
  <c r="G109" i="1" s="1"/>
  <c r="K109" i="1" s="1"/>
  <c r="G72" i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K82" i="1" s="1"/>
  <c r="G55" i="1"/>
  <c r="H55" i="1" s="1"/>
  <c r="O55" i="1" s="1"/>
  <c r="G21" i="1"/>
  <c r="K21" i="1" s="1"/>
  <c r="G19" i="1"/>
  <c r="K19" i="1" s="1"/>
  <c r="I19" i="1" s="1"/>
  <c r="G17" i="1"/>
  <c r="K17" i="1" s="1"/>
  <c r="D247" i="1"/>
  <c r="D248" i="1" s="1"/>
  <c r="D249" i="1" s="1"/>
  <c r="K141" i="1" l="1"/>
  <c r="I141" i="1" s="1"/>
  <c r="K137" i="1"/>
  <c r="I137" i="1" s="1"/>
  <c r="I213" i="1"/>
  <c r="I109" i="1"/>
  <c r="I214" i="1"/>
  <c r="I171" i="1"/>
  <c r="P171" i="1"/>
  <c r="J244" i="1"/>
  <c r="P244" i="1" s="1"/>
  <c r="K249" i="1"/>
  <c r="J73" i="1"/>
  <c r="P73" i="1" s="1"/>
  <c r="O73" i="1"/>
  <c r="J131" i="1"/>
  <c r="P131" i="1" s="1"/>
  <c r="K247" i="1"/>
  <c r="J288" i="1"/>
  <c r="P288" i="1" s="1"/>
  <c r="J367" i="1"/>
  <c r="P367" i="1" s="1"/>
  <c r="K212" i="1"/>
  <c r="I212" i="1" s="1"/>
  <c r="K367" i="1"/>
  <c r="I367" i="1" s="1"/>
  <c r="K106" i="1"/>
  <c r="I106" i="1" s="1"/>
  <c r="K133" i="1"/>
  <c r="I133" i="1" s="1"/>
  <c r="J214" i="1"/>
  <c r="P214" i="1" s="1"/>
  <c r="K244" i="1"/>
  <c r="I244" i="1" s="1"/>
  <c r="K107" i="1"/>
  <c r="I107" i="1" s="1"/>
  <c r="J249" i="1"/>
  <c r="P249" i="1" s="1"/>
  <c r="J245" i="1"/>
  <c r="P245" i="1" s="1"/>
  <c r="K140" i="1"/>
  <c r="I140" i="1" s="1"/>
  <c r="K136" i="1"/>
  <c r="I136" i="1" s="1"/>
  <c r="K132" i="1"/>
  <c r="I132" i="1" s="1"/>
  <c r="K246" i="1"/>
  <c r="J248" i="1"/>
  <c r="P248" i="1" s="1"/>
  <c r="I77" i="1"/>
  <c r="K131" i="1"/>
  <c r="I131" i="1" s="1"/>
  <c r="K139" i="1"/>
  <c r="I139" i="1" s="1"/>
  <c r="K135" i="1"/>
  <c r="I135" i="1" s="1"/>
  <c r="K245" i="1"/>
  <c r="J247" i="1"/>
  <c r="P247" i="1" s="1"/>
  <c r="J82" i="1"/>
  <c r="P82" i="1" s="1"/>
  <c r="O82" i="1"/>
  <c r="K108" i="1"/>
  <c r="I108" i="1" s="1"/>
  <c r="K138" i="1"/>
  <c r="I138" i="1" s="1"/>
  <c r="K134" i="1"/>
  <c r="I134" i="1" s="1"/>
  <c r="K248" i="1"/>
  <c r="J246" i="1"/>
  <c r="P246" i="1" s="1"/>
  <c r="K28" i="1"/>
  <c r="I28" i="1" s="1"/>
  <c r="K32" i="1"/>
  <c r="I32" i="1" s="1"/>
  <c r="K27" i="1"/>
  <c r="I27" i="1" s="1"/>
  <c r="I21" i="1"/>
  <c r="K29" i="1"/>
  <c r="I29" i="1" s="1"/>
  <c r="K78" i="1"/>
  <c r="I78" i="1" s="1"/>
  <c r="K74" i="1"/>
  <c r="I74" i="1" s="1"/>
  <c r="K72" i="1"/>
  <c r="I72" i="1" s="1"/>
  <c r="K31" i="1"/>
  <c r="I31" i="1" s="1"/>
  <c r="K80" i="1"/>
  <c r="I80" i="1" s="1"/>
  <c r="K76" i="1"/>
  <c r="I76" i="1" s="1"/>
  <c r="K30" i="1"/>
  <c r="I30" i="1" s="1"/>
  <c r="K26" i="1"/>
  <c r="I26" i="1" s="1"/>
  <c r="K79" i="1"/>
  <c r="I79" i="1" s="1"/>
  <c r="K75" i="1"/>
  <c r="I75" i="1" s="1"/>
  <c r="K81" i="1"/>
  <c r="I81" i="1" s="1"/>
  <c r="K73" i="1"/>
  <c r="I17" i="1"/>
  <c r="I249" i="1" l="1"/>
  <c r="I246" i="1"/>
  <c r="I73" i="1"/>
  <c r="I82" i="1"/>
  <c r="I288" i="1"/>
  <c r="I248" i="1"/>
  <c r="I245" i="1"/>
  <c r="I247" i="1"/>
  <c r="H23" i="1"/>
  <c r="J23" i="1" l="1"/>
  <c r="O23" i="1"/>
  <c r="I23" i="1" l="1"/>
  <c r="P23" i="1"/>
</calcChain>
</file>

<file path=xl/sharedStrings.xml><?xml version="1.0" encoding="utf-8"?>
<sst xmlns="http://schemas.openxmlformats.org/spreadsheetml/2006/main" count="1494" uniqueCount="70">
  <si>
    <t>代码</t>
  </si>
  <si>
    <t>简称</t>
  </si>
  <si>
    <t>日期</t>
  </si>
  <si>
    <t>贷款总额（万元）</t>
  </si>
  <si>
    <t>000001.SZ</t>
  </si>
  <si>
    <t>平安银行</t>
  </si>
  <si>
    <t>002142.SZ</t>
  </si>
  <si>
    <t>宁波银行</t>
    <phoneticPr fontId="2" type="noConversion"/>
  </si>
  <si>
    <t>600000.SH</t>
  </si>
  <si>
    <t>浦发银行</t>
  </si>
  <si>
    <t>600015.SH</t>
  </si>
  <si>
    <t>华夏银行</t>
  </si>
  <si>
    <t>600016.SH</t>
  </si>
  <si>
    <t>民生银行</t>
  </si>
  <si>
    <t>600036.SH</t>
  </si>
  <si>
    <t>招商银行</t>
    <phoneticPr fontId="2" type="noConversion"/>
  </si>
  <si>
    <t>601009.SH</t>
  </si>
  <si>
    <t>南京银行</t>
    <phoneticPr fontId="2" type="noConversion"/>
  </si>
  <si>
    <t>601166.SH</t>
  </si>
  <si>
    <t>兴业银行</t>
    <phoneticPr fontId="2" type="noConversion"/>
  </si>
  <si>
    <t>601169.SH</t>
  </si>
  <si>
    <t>北京银行</t>
    <phoneticPr fontId="2" type="noConversion"/>
  </si>
  <si>
    <t>601288.SH</t>
  </si>
  <si>
    <t>农业银行</t>
    <phoneticPr fontId="2" type="noConversion"/>
  </si>
  <si>
    <t>601328.SH</t>
  </si>
  <si>
    <t>交通银行</t>
    <phoneticPr fontId="2" type="noConversion"/>
  </si>
  <si>
    <t>601398.SH</t>
  </si>
  <si>
    <t>工商银行</t>
    <phoneticPr fontId="2" type="noConversion"/>
  </si>
  <si>
    <t>601818.SH</t>
  </si>
  <si>
    <t>光大银行</t>
    <phoneticPr fontId="2" type="noConversion"/>
  </si>
  <si>
    <t>601939.SH</t>
  </si>
  <si>
    <t>建设银行</t>
    <phoneticPr fontId="2" type="noConversion"/>
  </si>
  <si>
    <t>601988.SH</t>
  </si>
  <si>
    <t>中国银行</t>
    <phoneticPr fontId="2" type="noConversion"/>
  </si>
  <si>
    <t>601998.SH</t>
  </si>
  <si>
    <t>中信银行</t>
    <phoneticPr fontId="2" type="noConversion"/>
  </si>
  <si>
    <t>不良贷款拔备覆盖率(%)</t>
  </si>
  <si>
    <t>拨贷比(%)</t>
  </si>
  <si>
    <t>2资本净额（万元）</t>
  </si>
  <si>
    <t>4资本充足率(%)</t>
  </si>
  <si>
    <t>1核心一级资本净额（万元）</t>
  </si>
  <si>
    <t>5风险加权资产总额（万元）</t>
  </si>
  <si>
    <t>宁波银行</t>
  </si>
  <si>
    <t>招商银行</t>
  </si>
  <si>
    <t>南京银行</t>
  </si>
  <si>
    <t>兴业银行</t>
  </si>
  <si>
    <t>北京银行</t>
  </si>
  <si>
    <t>农业银行</t>
  </si>
  <si>
    <t>交通银行</t>
  </si>
  <si>
    <t>工商银行</t>
  </si>
  <si>
    <t>光大银行</t>
  </si>
  <si>
    <t>建设银行</t>
  </si>
  <si>
    <t>中国银行</t>
  </si>
  <si>
    <t>中信银行</t>
  </si>
  <si>
    <t>stockid</t>
    <phoneticPr fontId="2" type="noConversion"/>
  </si>
  <si>
    <t>stockname</t>
    <phoneticPr fontId="2" type="noConversion"/>
  </si>
  <si>
    <t>date</t>
    <phoneticPr fontId="2" type="noConversion"/>
  </si>
  <si>
    <t>loan</t>
    <phoneticPr fontId="2" type="noConversion"/>
  </si>
  <si>
    <t>provision_coverage</t>
    <phoneticPr fontId="2" type="noConversion"/>
  </si>
  <si>
    <t>loanlossreserve_loan</t>
    <phoneticPr fontId="2" type="noConversion"/>
  </si>
  <si>
    <t>不良贷款拔备覆盖率</t>
    <phoneticPr fontId="2" type="noConversion"/>
  </si>
  <si>
    <t>拨贷比</t>
    <phoneticPr fontId="2" type="noConversion"/>
  </si>
  <si>
    <t>CAR</t>
  </si>
  <si>
    <t>CAR</t>
    <phoneticPr fontId="2" type="noConversion"/>
  </si>
  <si>
    <t>3核心一级资本充足率(%)</t>
    <phoneticPr fontId="2" type="noConversion"/>
  </si>
  <si>
    <t>Core1CAR</t>
  </si>
  <si>
    <t>Core1CAR</t>
    <phoneticPr fontId="2" type="noConversion"/>
  </si>
  <si>
    <t>netcapital</t>
    <phoneticPr fontId="2" type="noConversion"/>
  </si>
  <si>
    <t>Core1_netcapital</t>
    <phoneticPr fontId="2" type="noConversion"/>
  </si>
  <si>
    <t>RWA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</si>
</sst>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,##0.00_ "/>
    <numFmt numFmtId="177" formatCode="#,##0.00_ "/>
    <numFmt numFmtId="178" formatCode="0.00_ "/>
  </numFmts>
  <fonts count="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1" fillId="2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177" fontId="1" fillId="3" borderId="0" xfId="0" applyNumberFormat="1" applyFont="1" applyFill="1">
      <alignment vertical="center"/>
    </xf>
    <xf numFmtId="176" fontId="1" fillId="3" borderId="0" xfId="0" applyNumberFormat="1" applyFont="1" applyFill="1">
      <alignment vertical="center"/>
    </xf>
    <xf numFmtId="177" fontId="4" fillId="2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178" fontId="1" fillId="2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178" fontId="6" fillId="0" borderId="0" xfId="0" applyNumberFormat="1" applyFont="1" applyFill="1">
      <alignment vertical="center"/>
    </xf>
    <xf numFmtId="178" fontId="1" fillId="3" borderId="0" xfId="0" applyNumberFormat="1" applyFont="1" applyFill="1">
      <alignment vertical="center"/>
    </xf>
    <xf numFmtId="176" fontId="5" fillId="0" borderId="0" xfId="0" applyNumberFormat="1" applyFont="1" applyFill="1">
      <alignment vertical="center"/>
    </xf>
    <xf numFmtId="177" fontId="5" fillId="0" borderId="0" xfId="0" applyNumberFormat="1" applyFont="1" applyFill="1">
      <alignment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8"/>
  <sheetViews>
    <sheetView tabSelected="1" topLeftCell="F1" workbookViewId="0">
      <selection activeCell="L8" sqref="L8"/>
    </sheetView>
  </sheetViews>
  <sheetFormatPr defaultRowHeight="13.5"/>
  <cols>
    <col min="1" max="2" width="9" style="10"/>
    <col min="3" max="3" width="9.5" style="10" bestFit="1" customWidth="1"/>
    <col min="4" max="4" width="18" style="15" customWidth="1"/>
    <col min="5" max="6" width="17.25" style="15" customWidth="1"/>
    <col min="7" max="7" width="17.25" style="16" customWidth="1"/>
    <col min="8" max="10" width="17.25" style="12" customWidth="1"/>
    <col min="11" max="11" width="19.5" style="10" customWidth="1"/>
    <col min="12" max="16384" width="9" style="10"/>
  </cols>
  <sheetData>
    <row r="1" spans="1:16" customFormat="1">
      <c r="A1" t="s">
        <v>0</v>
      </c>
      <c r="B1" t="s">
        <v>1</v>
      </c>
      <c r="C1" s="1" t="s">
        <v>2</v>
      </c>
      <c r="D1" s="2" t="s">
        <v>3</v>
      </c>
      <c r="E1" s="2" t="s">
        <v>36</v>
      </c>
      <c r="F1" s="2" t="s">
        <v>37</v>
      </c>
      <c r="G1" s="3" t="s">
        <v>38</v>
      </c>
      <c r="H1" s="4" t="s">
        <v>39</v>
      </c>
      <c r="I1" s="12" t="s">
        <v>40</v>
      </c>
      <c r="J1" s="13" t="s">
        <v>64</v>
      </c>
      <c r="K1" s="10" t="s">
        <v>41</v>
      </c>
      <c r="M1" s="2" t="s">
        <v>60</v>
      </c>
      <c r="N1" s="2" t="s">
        <v>61</v>
      </c>
      <c r="O1" t="s">
        <v>63</v>
      </c>
      <c r="P1" t="s">
        <v>66</v>
      </c>
    </row>
    <row r="2" spans="1:16" customFormat="1">
      <c r="A2" t="s">
        <v>4</v>
      </c>
      <c r="B2" t="s">
        <v>5</v>
      </c>
      <c r="C2">
        <v>20141231</v>
      </c>
      <c r="D2" s="2">
        <v>102473400</v>
      </c>
      <c r="E2" s="2">
        <v>200.9</v>
      </c>
      <c r="F2" s="2">
        <v>2.06</v>
      </c>
      <c r="G2" s="3">
        <v>16220076</v>
      </c>
      <c r="H2" s="4">
        <v>11.75</v>
      </c>
      <c r="I2" s="3">
        <v>11924100</v>
      </c>
      <c r="J2" s="4">
        <v>8.64</v>
      </c>
      <c r="K2" s="3">
        <v>138043200</v>
      </c>
      <c r="M2">
        <f>E2/100</f>
        <v>2.0089999999999999</v>
      </c>
      <c r="N2">
        <f>F2/100</f>
        <v>2.06E-2</v>
      </c>
      <c r="O2">
        <f>H2/100</f>
        <v>0.11749999999999999</v>
      </c>
      <c r="P2">
        <f>J2/100</f>
        <v>8.6400000000000005E-2</v>
      </c>
    </row>
    <row r="3" spans="1:16" customFormat="1">
      <c r="A3" t="s">
        <v>4</v>
      </c>
      <c r="B3" t="s">
        <v>5</v>
      </c>
      <c r="C3">
        <v>20140630</v>
      </c>
      <c r="D3" s="2">
        <v>93822700</v>
      </c>
      <c r="E3" s="2">
        <v>198.18</v>
      </c>
      <c r="F3" s="2">
        <v>1.83</v>
      </c>
      <c r="G3" s="3">
        <v>14965731.9</v>
      </c>
      <c r="H3" s="4">
        <v>11.97</v>
      </c>
      <c r="I3" s="3">
        <v>10919400</v>
      </c>
      <c r="J3" s="4">
        <v>8.73</v>
      </c>
      <c r="K3" s="3">
        <v>125027000</v>
      </c>
      <c r="M3">
        <f t="shared" ref="M3:M66" si="0">E3/100</f>
        <v>1.9818</v>
      </c>
      <c r="N3">
        <f t="shared" ref="N3:N66" si="1">F3/100</f>
        <v>1.83E-2</v>
      </c>
      <c r="O3">
        <f t="shared" ref="O3:O66" si="2">H3/100</f>
        <v>0.1197</v>
      </c>
      <c r="P3">
        <f t="shared" ref="P3:P66" si="3">J3/100</f>
        <v>8.7300000000000003E-2</v>
      </c>
    </row>
    <row r="4" spans="1:16" customFormat="1">
      <c r="A4" t="s">
        <v>4</v>
      </c>
      <c r="B4" t="s">
        <v>5</v>
      </c>
      <c r="C4">
        <v>20131231</v>
      </c>
      <c r="D4" s="2">
        <v>84728900</v>
      </c>
      <c r="E4" s="2">
        <v>201.06</v>
      </c>
      <c r="F4" s="2">
        <v>1.79</v>
      </c>
      <c r="G4" s="3">
        <v>12921348.5</v>
      </c>
      <c r="H4" s="4">
        <v>11.04</v>
      </c>
      <c r="I4" s="3">
        <v>10016100</v>
      </c>
      <c r="J4" s="4">
        <v>8.56</v>
      </c>
      <c r="K4" s="3">
        <v>117041200</v>
      </c>
      <c r="M4">
        <f t="shared" si="0"/>
        <v>2.0106000000000002</v>
      </c>
      <c r="N4">
        <f t="shared" si="1"/>
        <v>1.7899999999999999E-2</v>
      </c>
      <c r="O4">
        <f t="shared" si="2"/>
        <v>0.1104</v>
      </c>
      <c r="P4">
        <f t="shared" si="3"/>
        <v>8.5600000000000009E-2</v>
      </c>
    </row>
    <row r="5" spans="1:16" customFormat="1">
      <c r="A5" t="s">
        <v>4</v>
      </c>
      <c r="B5" t="s">
        <v>5</v>
      </c>
      <c r="C5">
        <v>20130630</v>
      </c>
      <c r="D5" s="2">
        <v>78648400</v>
      </c>
      <c r="E5" s="2">
        <v>183.54</v>
      </c>
      <c r="F5" s="2">
        <v>1.78</v>
      </c>
      <c r="G5" s="3">
        <v>10612611.9</v>
      </c>
      <c r="H5" s="4">
        <v>9.9</v>
      </c>
      <c r="I5" s="3">
        <v>7809900</v>
      </c>
      <c r="J5" s="4">
        <v>7.29</v>
      </c>
      <c r="K5" s="3">
        <v>107198100</v>
      </c>
      <c r="M5">
        <f t="shared" si="0"/>
        <v>1.8353999999999999</v>
      </c>
      <c r="N5">
        <f t="shared" si="1"/>
        <v>1.78E-2</v>
      </c>
      <c r="O5">
        <f t="shared" si="2"/>
        <v>9.9000000000000005E-2</v>
      </c>
      <c r="P5">
        <f t="shared" si="3"/>
        <v>7.2900000000000006E-2</v>
      </c>
    </row>
    <row r="6" spans="1:16" customFormat="1">
      <c r="A6" t="s">
        <v>4</v>
      </c>
      <c r="B6" t="s">
        <v>5</v>
      </c>
      <c r="C6">
        <v>20121231</v>
      </c>
      <c r="D6" s="2">
        <v>72078004.799999997</v>
      </c>
      <c r="E6" s="2">
        <v>182.32</v>
      </c>
      <c r="F6" s="2">
        <v>1.74</v>
      </c>
      <c r="G6" s="3">
        <v>10186600</v>
      </c>
      <c r="H6" s="4">
        <v>11.37</v>
      </c>
      <c r="I6" s="3">
        <v>7689600</v>
      </c>
      <c r="J6" s="4">
        <v>8.59</v>
      </c>
      <c r="K6" s="3">
        <v>89559270</v>
      </c>
      <c r="M6">
        <f t="shared" si="0"/>
        <v>1.8231999999999999</v>
      </c>
      <c r="N6">
        <f t="shared" si="1"/>
        <v>1.7399999999999999E-2</v>
      </c>
      <c r="O6">
        <f t="shared" si="2"/>
        <v>0.1137</v>
      </c>
      <c r="P6">
        <f t="shared" si="3"/>
        <v>8.5900000000000004E-2</v>
      </c>
    </row>
    <row r="7" spans="1:16" customFormat="1">
      <c r="A7" t="s">
        <v>4</v>
      </c>
      <c r="B7" t="s">
        <v>5</v>
      </c>
      <c r="C7">
        <v>20120630</v>
      </c>
      <c r="D7" s="2">
        <v>68290553</v>
      </c>
      <c r="E7" s="2">
        <v>237.96</v>
      </c>
      <c r="F7" s="2">
        <v>1.73</v>
      </c>
      <c r="G7" s="3">
        <v>9642500</v>
      </c>
      <c r="H7" s="4">
        <v>11.4</v>
      </c>
      <c r="I7" s="3">
        <v>7137500</v>
      </c>
      <c r="J7" s="4">
        <v>8.44</v>
      </c>
      <c r="K7" s="3">
        <v>84583333</v>
      </c>
      <c r="M7">
        <f t="shared" si="0"/>
        <v>2.3795999999999999</v>
      </c>
      <c r="N7">
        <f t="shared" si="1"/>
        <v>1.7299999999999999E-2</v>
      </c>
      <c r="O7">
        <f t="shared" si="2"/>
        <v>0.114</v>
      </c>
      <c r="P7">
        <f t="shared" si="3"/>
        <v>8.4399999999999989E-2</v>
      </c>
    </row>
    <row r="8" spans="1:16" customFormat="1">
      <c r="A8" t="s">
        <v>4</v>
      </c>
      <c r="B8" t="s">
        <v>5</v>
      </c>
      <c r="C8">
        <v>20111231</v>
      </c>
      <c r="D8" s="2">
        <v>62064181.700000003</v>
      </c>
      <c r="E8" s="2">
        <v>320.66000000000003</v>
      </c>
      <c r="F8" s="2">
        <v>1.7</v>
      </c>
      <c r="G8" s="3">
        <v>9149100</v>
      </c>
      <c r="H8" s="4">
        <v>11.51</v>
      </c>
      <c r="I8" s="3">
        <v>6723175.5</v>
      </c>
      <c r="J8" s="4">
        <v>8.4600000000000009</v>
      </c>
      <c r="K8" s="3">
        <v>79470160</v>
      </c>
      <c r="M8">
        <f t="shared" si="0"/>
        <v>3.2066000000000003</v>
      </c>
      <c r="N8">
        <f t="shared" si="1"/>
        <v>1.7000000000000001E-2</v>
      </c>
      <c r="O8">
        <f t="shared" si="2"/>
        <v>0.11509999999999999</v>
      </c>
      <c r="P8">
        <f t="shared" si="3"/>
        <v>8.4600000000000009E-2</v>
      </c>
    </row>
    <row r="9" spans="1:16" customFormat="1">
      <c r="A9" t="s">
        <v>4</v>
      </c>
      <c r="B9" t="s">
        <v>5</v>
      </c>
      <c r="C9">
        <v>20110630</v>
      </c>
      <c r="D9" s="2">
        <v>44848382.600000001</v>
      </c>
      <c r="E9" s="2">
        <v>379.74</v>
      </c>
      <c r="F9" s="2">
        <v>1.67</v>
      </c>
      <c r="G9" s="3">
        <v>5671600</v>
      </c>
      <c r="H9" s="4">
        <v>10.58</v>
      </c>
      <c r="I9" s="3">
        <v>3753800</v>
      </c>
      <c r="J9" s="4">
        <v>7</v>
      </c>
      <c r="K9" s="3">
        <v>53606805.299999997</v>
      </c>
      <c r="M9">
        <f t="shared" si="0"/>
        <v>3.7974000000000001</v>
      </c>
      <c r="N9">
        <f t="shared" si="1"/>
        <v>1.67E-2</v>
      </c>
      <c r="O9">
        <f t="shared" si="2"/>
        <v>0.10580000000000001</v>
      </c>
      <c r="P9">
        <f t="shared" si="3"/>
        <v>7.0000000000000007E-2</v>
      </c>
    </row>
    <row r="10" spans="1:16" customFormat="1">
      <c r="A10" t="s">
        <v>4</v>
      </c>
      <c r="B10" t="s">
        <v>5</v>
      </c>
      <c r="C10">
        <v>20101231</v>
      </c>
      <c r="D10" s="2">
        <v>40739113.5</v>
      </c>
      <c r="E10" s="2">
        <v>271.5</v>
      </c>
      <c r="F10" s="2">
        <v>1.58</v>
      </c>
      <c r="G10" s="3">
        <v>4727200</v>
      </c>
      <c r="H10" s="4">
        <v>10.19</v>
      </c>
      <c r="I10" s="3">
        <v>3291900</v>
      </c>
      <c r="J10" s="4">
        <v>7.1</v>
      </c>
      <c r="K10" s="3">
        <v>46369100</v>
      </c>
      <c r="M10">
        <f t="shared" si="0"/>
        <v>2.7149999999999999</v>
      </c>
      <c r="N10">
        <f t="shared" si="1"/>
        <v>1.5800000000000002E-2</v>
      </c>
      <c r="O10">
        <f t="shared" si="2"/>
        <v>0.10189999999999999</v>
      </c>
      <c r="P10">
        <f t="shared" si="3"/>
        <v>7.0999999999999994E-2</v>
      </c>
    </row>
    <row r="11" spans="1:16" customFormat="1">
      <c r="A11" t="s">
        <v>4</v>
      </c>
      <c r="B11" t="s">
        <v>5</v>
      </c>
      <c r="C11">
        <v>20100630</v>
      </c>
      <c r="D11" s="2">
        <v>37362473.600000001</v>
      </c>
      <c r="E11" s="2">
        <v>224.09</v>
      </c>
      <c r="F11" s="2">
        <v>1.37</v>
      </c>
      <c r="G11" s="3">
        <v>4310910.2</v>
      </c>
      <c r="H11" s="4">
        <v>10.41</v>
      </c>
      <c r="I11" s="3">
        <v>2981609</v>
      </c>
      <c r="J11" s="4">
        <v>7.2</v>
      </c>
      <c r="K11" s="3">
        <v>41411241</v>
      </c>
      <c r="M11">
        <f t="shared" si="0"/>
        <v>2.2408999999999999</v>
      </c>
      <c r="N11">
        <f t="shared" si="1"/>
        <v>1.37E-2</v>
      </c>
      <c r="O11">
        <f t="shared" si="2"/>
        <v>0.1041</v>
      </c>
      <c r="P11">
        <f t="shared" si="3"/>
        <v>7.2000000000000008E-2</v>
      </c>
    </row>
    <row r="12" spans="1:16" customFormat="1">
      <c r="A12" t="s">
        <v>4</v>
      </c>
      <c r="B12" t="s">
        <v>5</v>
      </c>
      <c r="C12">
        <v>20091231</v>
      </c>
      <c r="D12" s="2">
        <v>35951741.299999997</v>
      </c>
      <c r="E12" s="2">
        <v>161.84</v>
      </c>
      <c r="F12" s="2">
        <v>1.1000000000000001</v>
      </c>
      <c r="G12" s="3">
        <v>3190524</v>
      </c>
      <c r="H12" s="4">
        <v>8.8800000000000008</v>
      </c>
      <c r="I12" s="3">
        <v>1985428.2</v>
      </c>
      <c r="J12" s="4">
        <v>5.52</v>
      </c>
      <c r="K12" s="3">
        <v>35929324</v>
      </c>
      <c r="M12">
        <f t="shared" si="0"/>
        <v>1.6184000000000001</v>
      </c>
      <c r="N12">
        <f t="shared" si="1"/>
        <v>1.1000000000000001E-2</v>
      </c>
      <c r="O12">
        <f t="shared" si="2"/>
        <v>8.8800000000000004E-2</v>
      </c>
      <c r="P12">
        <f t="shared" si="3"/>
        <v>5.5199999999999999E-2</v>
      </c>
    </row>
    <row r="13" spans="1:16" customFormat="1">
      <c r="A13" t="s">
        <v>4</v>
      </c>
      <c r="B13" t="s">
        <v>5</v>
      </c>
      <c r="C13">
        <v>20090630</v>
      </c>
      <c r="D13" s="2">
        <v>34234588.5</v>
      </c>
      <c r="E13" s="2">
        <v>133.07</v>
      </c>
      <c r="F13" s="2">
        <v>0.96</v>
      </c>
      <c r="G13" s="3">
        <v>2910587</v>
      </c>
      <c r="H13" s="4">
        <v>8.6199999999999992</v>
      </c>
      <c r="I13" s="3">
        <v>1715287.9</v>
      </c>
      <c r="J13" s="4">
        <v>5.08</v>
      </c>
      <c r="K13" s="3">
        <v>33765510</v>
      </c>
      <c r="M13">
        <f t="shared" si="0"/>
        <v>1.3307</v>
      </c>
      <c r="N13">
        <f t="shared" si="1"/>
        <v>9.5999999999999992E-3</v>
      </c>
      <c r="O13">
        <f t="shared" si="2"/>
        <v>8.6199999999999999E-2</v>
      </c>
      <c r="P13">
        <f t="shared" si="3"/>
        <v>5.0799999999999998E-2</v>
      </c>
    </row>
    <row r="14" spans="1:16" customFormat="1">
      <c r="A14" t="s">
        <v>4</v>
      </c>
      <c r="B14" t="s">
        <v>5</v>
      </c>
      <c r="C14">
        <v>20081231</v>
      </c>
      <c r="D14" s="2">
        <v>28374136.600000001</v>
      </c>
      <c r="E14" s="2">
        <v>105.14</v>
      </c>
      <c r="F14" s="2">
        <v>0.71</v>
      </c>
      <c r="G14" s="3">
        <v>2395943</v>
      </c>
      <c r="H14" s="4">
        <v>8.58</v>
      </c>
      <c r="I14" s="3">
        <v>1471015.3</v>
      </c>
      <c r="J14" s="4">
        <v>5.27</v>
      </c>
      <c r="K14" s="3">
        <v>27924743.600000001</v>
      </c>
      <c r="M14">
        <f t="shared" si="0"/>
        <v>1.0514000000000001</v>
      </c>
      <c r="N14">
        <f t="shared" si="1"/>
        <v>7.0999999999999995E-3</v>
      </c>
      <c r="O14">
        <f t="shared" si="2"/>
        <v>8.5800000000000001E-2</v>
      </c>
      <c r="P14">
        <f t="shared" si="3"/>
        <v>5.2699999999999997E-2</v>
      </c>
    </row>
    <row r="15" spans="1:16" customFormat="1">
      <c r="A15" t="s">
        <v>4</v>
      </c>
      <c r="B15" t="s">
        <v>5</v>
      </c>
      <c r="C15">
        <v>20080630</v>
      </c>
      <c r="D15" s="2">
        <v>24637253.600000001</v>
      </c>
      <c r="E15" s="2">
        <v>53.75</v>
      </c>
      <c r="F15" s="2">
        <v>2.4900000000000002</v>
      </c>
      <c r="G15" s="3">
        <v>2263335.2000000002</v>
      </c>
      <c r="H15" s="4">
        <v>8.5299999999999994</v>
      </c>
      <c r="I15" s="3">
        <v>1631830.2</v>
      </c>
      <c r="J15" s="4">
        <v>6.15</v>
      </c>
      <c r="K15" s="3">
        <v>26533824</v>
      </c>
      <c r="M15">
        <f t="shared" si="0"/>
        <v>0.53749999999999998</v>
      </c>
      <c r="N15">
        <f t="shared" si="1"/>
        <v>2.4900000000000002E-2</v>
      </c>
      <c r="O15">
        <f t="shared" si="2"/>
        <v>8.5299999999999987E-2</v>
      </c>
      <c r="P15">
        <f t="shared" si="3"/>
        <v>6.1500000000000006E-2</v>
      </c>
    </row>
    <row r="16" spans="1:16" customFormat="1">
      <c r="A16" t="s">
        <v>4</v>
      </c>
      <c r="B16" t="s">
        <v>5</v>
      </c>
      <c r="C16">
        <v>20071231</v>
      </c>
      <c r="D16" s="2">
        <v>22181359.800000001</v>
      </c>
      <c r="E16" s="2">
        <v>48.28</v>
      </c>
      <c r="F16" s="2">
        <v>2.72</v>
      </c>
      <c r="G16" s="3">
        <v>1269200</v>
      </c>
      <c r="H16" s="4">
        <v>5.77</v>
      </c>
      <c r="I16" s="3">
        <v>1269200.0002599999</v>
      </c>
      <c r="J16" s="4">
        <v>5.77</v>
      </c>
      <c r="K16" s="3">
        <v>21996533.800000001</v>
      </c>
      <c r="M16">
        <f t="shared" si="0"/>
        <v>0.48280000000000001</v>
      </c>
      <c r="N16">
        <f t="shared" si="1"/>
        <v>2.7200000000000002E-2</v>
      </c>
      <c r="O16">
        <f t="shared" si="2"/>
        <v>5.7699999999999994E-2</v>
      </c>
      <c r="P16">
        <f t="shared" si="3"/>
        <v>5.7699999999999994E-2</v>
      </c>
    </row>
    <row r="17" spans="1:16" customFormat="1">
      <c r="A17" t="s">
        <v>4</v>
      </c>
      <c r="B17" t="s">
        <v>5</v>
      </c>
      <c r="C17">
        <v>20070630</v>
      </c>
      <c r="D17" s="2">
        <v>20741381.899999999</v>
      </c>
      <c r="E17" s="2">
        <v>48.44</v>
      </c>
      <c r="F17" s="2">
        <v>3.39</v>
      </c>
      <c r="G17" s="6">
        <f>(G16+G18)/2</f>
        <v>955600</v>
      </c>
      <c r="H17" s="4">
        <v>3.88</v>
      </c>
      <c r="I17" s="9">
        <f>K17*J17/100</f>
        <v>955600</v>
      </c>
      <c r="J17" s="11">
        <f>H17</f>
        <v>3.88</v>
      </c>
      <c r="K17" s="6">
        <f>G17/H17*100</f>
        <v>24628865.979381446</v>
      </c>
      <c r="M17">
        <f t="shared" si="0"/>
        <v>0.4844</v>
      </c>
      <c r="N17">
        <f t="shared" si="1"/>
        <v>3.39E-2</v>
      </c>
      <c r="O17">
        <f t="shared" si="2"/>
        <v>3.8800000000000001E-2</v>
      </c>
      <c r="P17">
        <f t="shared" si="3"/>
        <v>3.8800000000000001E-2</v>
      </c>
    </row>
    <row r="18" spans="1:16" customFormat="1">
      <c r="A18" t="s">
        <v>4</v>
      </c>
      <c r="B18" t="s">
        <v>5</v>
      </c>
      <c r="C18">
        <v>20061231</v>
      </c>
      <c r="D18" s="2">
        <v>18218194.699999999</v>
      </c>
      <c r="E18" s="2">
        <v>47.63</v>
      </c>
      <c r="F18" s="2">
        <v>3.81</v>
      </c>
      <c r="G18" s="3">
        <v>642000</v>
      </c>
      <c r="H18" s="4">
        <v>3.71</v>
      </c>
      <c r="I18" s="3">
        <v>636808.6</v>
      </c>
      <c r="J18" s="4">
        <v>3.68</v>
      </c>
      <c r="K18" s="3">
        <v>17304582</v>
      </c>
      <c r="M18">
        <f t="shared" si="0"/>
        <v>0.4763</v>
      </c>
      <c r="N18">
        <f t="shared" si="1"/>
        <v>3.8100000000000002E-2</v>
      </c>
      <c r="O18">
        <f t="shared" si="2"/>
        <v>3.7100000000000001E-2</v>
      </c>
      <c r="P18">
        <f t="shared" si="3"/>
        <v>3.6799999999999999E-2</v>
      </c>
    </row>
    <row r="19" spans="1:16" customFormat="1">
      <c r="A19" t="s">
        <v>4</v>
      </c>
      <c r="B19" t="s">
        <v>5</v>
      </c>
      <c r="C19">
        <v>20060630</v>
      </c>
      <c r="D19" s="2">
        <v>17593948.07</v>
      </c>
      <c r="E19" s="2">
        <v>45.44</v>
      </c>
      <c r="F19" s="2">
        <v>3.79</v>
      </c>
      <c r="G19" s="6">
        <f>(G18+G20)/2</f>
        <v>565250</v>
      </c>
      <c r="H19" s="4">
        <v>3.58</v>
      </c>
      <c r="I19" s="9">
        <f>K19*J19/100</f>
        <v>565250</v>
      </c>
      <c r="J19" s="11">
        <f>H19</f>
        <v>3.58</v>
      </c>
      <c r="K19" s="6">
        <f>G19/H19*100</f>
        <v>15789106.145251397</v>
      </c>
      <c r="M19">
        <f t="shared" si="0"/>
        <v>0.45439999999999997</v>
      </c>
      <c r="N19">
        <f t="shared" si="1"/>
        <v>3.7900000000000003E-2</v>
      </c>
      <c r="O19">
        <f t="shared" si="2"/>
        <v>3.5799999999999998E-2</v>
      </c>
      <c r="P19">
        <f t="shared" si="3"/>
        <v>3.5799999999999998E-2</v>
      </c>
    </row>
    <row r="20" spans="1:16" customFormat="1">
      <c r="A20" t="s">
        <v>4</v>
      </c>
      <c r="B20" t="s">
        <v>5</v>
      </c>
      <c r="C20">
        <v>20051231</v>
      </c>
      <c r="D20" s="2">
        <v>15610302.4</v>
      </c>
      <c r="E20" s="2">
        <v>42.77</v>
      </c>
      <c r="F20" s="2">
        <v>3.99</v>
      </c>
      <c r="G20" s="3">
        <v>488500</v>
      </c>
      <c r="H20" s="4">
        <v>3.71</v>
      </c>
      <c r="I20" s="3">
        <v>488000</v>
      </c>
      <c r="J20" s="4">
        <v>3.7</v>
      </c>
      <c r="K20" s="3">
        <v>13189189</v>
      </c>
      <c r="M20">
        <f t="shared" si="0"/>
        <v>0.42770000000000002</v>
      </c>
      <c r="N20">
        <f t="shared" si="1"/>
        <v>3.9900000000000005E-2</v>
      </c>
      <c r="O20">
        <f t="shared" si="2"/>
        <v>3.7100000000000001E-2</v>
      </c>
      <c r="P20">
        <f t="shared" si="3"/>
        <v>3.7000000000000005E-2</v>
      </c>
    </row>
    <row r="21" spans="1:16" customFormat="1">
      <c r="A21" t="s">
        <v>4</v>
      </c>
      <c r="B21" t="s">
        <v>5</v>
      </c>
      <c r="C21">
        <v>20050630</v>
      </c>
      <c r="D21" s="2">
        <v>13533933.529999999</v>
      </c>
      <c r="E21" s="2">
        <v>41.48</v>
      </c>
      <c r="F21" s="2">
        <v>4.45</v>
      </c>
      <c r="G21" s="6">
        <f>(G20+G22)/2</f>
        <v>411250</v>
      </c>
      <c r="H21" s="4">
        <v>3.14</v>
      </c>
      <c r="I21" s="9">
        <f>K21*J21/100</f>
        <v>411250</v>
      </c>
      <c r="J21" s="11">
        <f>H21</f>
        <v>3.14</v>
      </c>
      <c r="K21" s="6">
        <f>G21/H21*100</f>
        <v>13097133.757961784</v>
      </c>
      <c r="M21">
        <f t="shared" si="0"/>
        <v>0.41479999999999995</v>
      </c>
      <c r="N21">
        <f t="shared" si="1"/>
        <v>4.4500000000000005E-2</v>
      </c>
      <c r="O21">
        <f t="shared" si="2"/>
        <v>3.1400000000000004E-2</v>
      </c>
      <c r="P21">
        <f t="shared" si="3"/>
        <v>3.1400000000000004E-2</v>
      </c>
    </row>
    <row r="22" spans="1:16" customFormat="1">
      <c r="A22" t="s">
        <v>4</v>
      </c>
      <c r="B22" t="s">
        <v>5</v>
      </c>
      <c r="C22">
        <v>20041231</v>
      </c>
      <c r="D22" s="2">
        <v>12619546.32</v>
      </c>
      <c r="E22" s="2">
        <v>35.49</v>
      </c>
      <c r="F22" s="2">
        <v>4.05</v>
      </c>
      <c r="G22" s="3">
        <v>334000</v>
      </c>
      <c r="H22" s="4">
        <v>2.3199999999999998</v>
      </c>
      <c r="I22" s="3">
        <v>331000</v>
      </c>
      <c r="J22" s="4">
        <v>2.2999999999999998</v>
      </c>
      <c r="K22" s="3">
        <v>14391304</v>
      </c>
      <c r="M22">
        <f t="shared" si="0"/>
        <v>0.35489999999999999</v>
      </c>
      <c r="N22">
        <f t="shared" si="1"/>
        <v>4.0500000000000001E-2</v>
      </c>
      <c r="O22">
        <f t="shared" si="2"/>
        <v>2.3199999999999998E-2</v>
      </c>
      <c r="P22">
        <f t="shared" si="3"/>
        <v>2.3E-2</v>
      </c>
    </row>
    <row r="23" spans="1:16" customFormat="1">
      <c r="A23" t="s">
        <v>4</v>
      </c>
      <c r="B23" t="s">
        <v>5</v>
      </c>
      <c r="C23">
        <v>20040630</v>
      </c>
      <c r="D23" s="2">
        <v>14141306.199999999</v>
      </c>
      <c r="E23" s="2">
        <v>40.07</v>
      </c>
      <c r="F23" s="2">
        <v>3.54</v>
      </c>
      <c r="G23" s="6">
        <f>(G22+G24)/2</f>
        <v>613550.12</v>
      </c>
      <c r="H23" s="11">
        <f>G23/K23*100</f>
        <v>4.5075526010825175</v>
      </c>
      <c r="I23" s="9">
        <f>K23*J23/100</f>
        <v>613550.12</v>
      </c>
      <c r="J23" s="11">
        <f>H23</f>
        <v>4.5075526010825175</v>
      </c>
      <c r="K23" s="6">
        <f>(K22+K24)/2</f>
        <v>13611602</v>
      </c>
      <c r="M23">
        <f t="shared" si="0"/>
        <v>0.4007</v>
      </c>
      <c r="N23">
        <f t="shared" si="1"/>
        <v>3.5400000000000001E-2</v>
      </c>
      <c r="O23">
        <f t="shared" si="2"/>
        <v>4.5075526010825179E-2</v>
      </c>
      <c r="P23">
        <f t="shared" si="3"/>
        <v>4.5075526010825179E-2</v>
      </c>
    </row>
    <row r="24" spans="1:16" customFormat="1">
      <c r="A24" t="s">
        <v>4</v>
      </c>
      <c r="B24" t="s">
        <v>5</v>
      </c>
      <c r="C24">
        <v>20031231</v>
      </c>
      <c r="D24" s="2">
        <v>11011950.539999999</v>
      </c>
      <c r="E24" s="2">
        <v>35.979999999999997</v>
      </c>
      <c r="F24" s="2">
        <v>3.79</v>
      </c>
      <c r="G24" s="7">
        <f>K24*H24/100</f>
        <v>893100.24</v>
      </c>
      <c r="H24" s="4">
        <v>6.96</v>
      </c>
      <c r="I24" s="7">
        <v>308931</v>
      </c>
      <c r="J24" s="4">
        <v>3.24</v>
      </c>
      <c r="K24" s="7">
        <v>12831900</v>
      </c>
      <c r="M24">
        <f t="shared" si="0"/>
        <v>0.35979999999999995</v>
      </c>
      <c r="N24">
        <f t="shared" si="1"/>
        <v>3.7900000000000003E-2</v>
      </c>
      <c r="O24">
        <f t="shared" si="2"/>
        <v>6.9599999999999995E-2</v>
      </c>
      <c r="P24">
        <f t="shared" si="3"/>
        <v>3.2400000000000005E-2</v>
      </c>
    </row>
    <row r="25" spans="1:16" customFormat="1">
      <c r="A25" t="s">
        <v>4</v>
      </c>
      <c r="B25" t="s">
        <v>5</v>
      </c>
      <c r="C25">
        <v>20030630</v>
      </c>
      <c r="D25" s="2">
        <v>8878460.2799999993</v>
      </c>
      <c r="E25" s="2">
        <v>36.94</v>
      </c>
      <c r="F25" s="2">
        <v>4.07</v>
      </c>
      <c r="G25" s="8">
        <v>872650</v>
      </c>
      <c r="H25" s="4">
        <v>8.6199999999999992</v>
      </c>
      <c r="I25" s="9">
        <f>K25*J25/100</f>
        <v>319904.17633410677</v>
      </c>
      <c r="J25" s="14">
        <v>3.16</v>
      </c>
      <c r="K25" s="6">
        <f>G25/H25*100</f>
        <v>10123549.88399072</v>
      </c>
      <c r="M25">
        <f t="shared" si="0"/>
        <v>0.36939999999999995</v>
      </c>
      <c r="N25">
        <f t="shared" si="1"/>
        <v>4.07E-2</v>
      </c>
      <c r="O25">
        <f t="shared" si="2"/>
        <v>8.6199999999999999E-2</v>
      </c>
      <c r="P25">
        <f t="shared" si="3"/>
        <v>3.1600000000000003E-2</v>
      </c>
    </row>
    <row r="26" spans="1:16" customFormat="1">
      <c r="A26" t="s">
        <v>4</v>
      </c>
      <c r="B26" t="s">
        <v>5</v>
      </c>
      <c r="C26">
        <v>20021231</v>
      </c>
      <c r="D26" s="2">
        <v>8411471.7799999993</v>
      </c>
      <c r="E26" s="2">
        <v>33.17</v>
      </c>
      <c r="F26" s="2">
        <v>3.85</v>
      </c>
      <c r="G26" s="5">
        <f t="shared" ref="G26:G33" si="4">G25*2-G24</f>
        <v>852199.76</v>
      </c>
      <c r="H26" s="4">
        <v>9.49</v>
      </c>
      <c r="I26" s="9">
        <f t="shared" ref="I26:I33" si="5">K26*J26/100</f>
        <v>350219.07945205481</v>
      </c>
      <c r="J26" s="14">
        <v>3.9</v>
      </c>
      <c r="K26" s="6">
        <f t="shared" ref="K26:K33" si="6">G26/H26*100</f>
        <v>8979976.3962065335</v>
      </c>
      <c r="M26">
        <f t="shared" si="0"/>
        <v>0.33169999999999999</v>
      </c>
      <c r="N26">
        <f t="shared" si="1"/>
        <v>3.85E-2</v>
      </c>
      <c r="O26">
        <f t="shared" si="2"/>
        <v>9.4899999999999998E-2</v>
      </c>
      <c r="P26">
        <f t="shared" si="3"/>
        <v>3.9E-2</v>
      </c>
    </row>
    <row r="27" spans="1:16" customFormat="1">
      <c r="A27" t="s">
        <v>4</v>
      </c>
      <c r="B27" t="s">
        <v>5</v>
      </c>
      <c r="C27">
        <v>20020630</v>
      </c>
      <c r="D27" s="2">
        <v>7023000</v>
      </c>
      <c r="E27" s="2">
        <v>28.57</v>
      </c>
      <c r="F27" s="2">
        <v>3.85</v>
      </c>
      <c r="G27" s="5">
        <f t="shared" si="4"/>
        <v>831749.52</v>
      </c>
      <c r="H27" s="4">
        <v>9.2799999999999994</v>
      </c>
      <c r="I27" s="9">
        <f t="shared" si="5"/>
        <v>285017.61568965524</v>
      </c>
      <c r="J27" s="14">
        <v>3.18</v>
      </c>
      <c r="K27" s="6">
        <f t="shared" si="6"/>
        <v>8962818.1034482773</v>
      </c>
      <c r="M27">
        <f t="shared" si="0"/>
        <v>0.28570000000000001</v>
      </c>
      <c r="N27">
        <f t="shared" si="1"/>
        <v>3.85E-2</v>
      </c>
      <c r="O27">
        <f t="shared" si="2"/>
        <v>9.2799999999999994E-2</v>
      </c>
      <c r="P27">
        <f t="shared" si="3"/>
        <v>3.1800000000000002E-2</v>
      </c>
    </row>
    <row r="28" spans="1:16" customFormat="1">
      <c r="A28" t="s">
        <v>4</v>
      </c>
      <c r="B28" t="s">
        <v>5</v>
      </c>
      <c r="C28">
        <v>20011231</v>
      </c>
      <c r="D28" s="2">
        <v>5346508.3600000003</v>
      </c>
      <c r="E28" s="2">
        <v>45.25</v>
      </c>
      <c r="F28" s="2">
        <v>4.74</v>
      </c>
      <c r="G28" s="5">
        <f t="shared" si="4"/>
        <v>811299.28</v>
      </c>
      <c r="H28" s="4">
        <v>10.57</v>
      </c>
      <c r="I28" s="9">
        <f t="shared" si="5"/>
        <v>237172.63719962162</v>
      </c>
      <c r="J28" s="14">
        <v>3.09</v>
      </c>
      <c r="K28" s="6">
        <f t="shared" si="6"/>
        <v>7675489.8770104079</v>
      </c>
      <c r="M28">
        <f t="shared" si="0"/>
        <v>0.45250000000000001</v>
      </c>
      <c r="N28">
        <f t="shared" si="1"/>
        <v>4.7400000000000005E-2</v>
      </c>
      <c r="O28">
        <f t="shared" si="2"/>
        <v>0.1057</v>
      </c>
      <c r="P28">
        <f t="shared" si="3"/>
        <v>3.0899999999999997E-2</v>
      </c>
    </row>
    <row r="29" spans="1:16" customFormat="1">
      <c r="A29" t="s">
        <v>4</v>
      </c>
      <c r="B29" t="s">
        <v>5</v>
      </c>
      <c r="C29">
        <v>20010630</v>
      </c>
      <c r="D29" s="2">
        <v>5021236</v>
      </c>
      <c r="E29" s="2">
        <v>24.87</v>
      </c>
      <c r="F29" s="2">
        <v>3.24</v>
      </c>
      <c r="G29" s="5">
        <f t="shared" si="4"/>
        <v>790849.04</v>
      </c>
      <c r="H29" s="4">
        <v>13.74</v>
      </c>
      <c r="I29" s="9">
        <f t="shared" si="5"/>
        <v>165191.9028238719</v>
      </c>
      <c r="J29" s="14">
        <v>2.87</v>
      </c>
      <c r="K29" s="6">
        <f t="shared" si="6"/>
        <v>5755815.4294032026</v>
      </c>
      <c r="M29">
        <f t="shared" si="0"/>
        <v>0.2487</v>
      </c>
      <c r="N29">
        <f t="shared" si="1"/>
        <v>3.2400000000000005E-2</v>
      </c>
      <c r="O29">
        <f t="shared" si="2"/>
        <v>0.13739999999999999</v>
      </c>
      <c r="P29">
        <f t="shared" si="3"/>
        <v>2.87E-2</v>
      </c>
    </row>
    <row r="30" spans="1:16" customFormat="1">
      <c r="A30" t="s">
        <v>4</v>
      </c>
      <c r="B30" t="s">
        <v>5</v>
      </c>
      <c r="C30">
        <v>20001231</v>
      </c>
      <c r="D30" s="2">
        <v>3821116.14</v>
      </c>
      <c r="E30" s="2">
        <v>24.76</v>
      </c>
      <c r="F30" s="2">
        <v>3.95</v>
      </c>
      <c r="G30" s="5">
        <f t="shared" si="4"/>
        <v>770398.8</v>
      </c>
      <c r="H30" s="4">
        <v>17.559999999999999</v>
      </c>
      <c r="I30" s="9">
        <f t="shared" si="5"/>
        <v>144778.81776765376</v>
      </c>
      <c r="J30" s="14">
        <v>3.3</v>
      </c>
      <c r="K30" s="6">
        <f t="shared" si="6"/>
        <v>4387236.9020501142</v>
      </c>
      <c r="M30">
        <f t="shared" si="0"/>
        <v>0.24760000000000001</v>
      </c>
      <c r="N30">
        <f t="shared" si="1"/>
        <v>3.95E-2</v>
      </c>
      <c r="O30">
        <f t="shared" si="2"/>
        <v>0.17559999999999998</v>
      </c>
      <c r="P30">
        <f t="shared" si="3"/>
        <v>3.3000000000000002E-2</v>
      </c>
    </row>
    <row r="31" spans="1:16" customFormat="1">
      <c r="A31" t="s">
        <v>4</v>
      </c>
      <c r="B31" t="s">
        <v>5</v>
      </c>
      <c r="C31">
        <v>20000630</v>
      </c>
      <c r="D31" s="2">
        <v>2784900</v>
      </c>
      <c r="E31" s="8">
        <v>24.6</v>
      </c>
      <c r="F31" s="2">
        <v>1.61</v>
      </c>
      <c r="G31" s="5">
        <f t="shared" si="4"/>
        <v>749948.56</v>
      </c>
      <c r="H31" s="4">
        <v>13.49</v>
      </c>
      <c r="I31" s="9">
        <f t="shared" si="5"/>
        <v>229042.85153447001</v>
      </c>
      <c r="J31" s="14">
        <v>4.12</v>
      </c>
      <c r="K31" s="6">
        <f t="shared" si="6"/>
        <v>5559292.5129725728</v>
      </c>
      <c r="M31">
        <f t="shared" si="0"/>
        <v>0.24600000000000002</v>
      </c>
      <c r="N31">
        <f t="shared" si="1"/>
        <v>1.61E-2</v>
      </c>
      <c r="O31">
        <f t="shared" si="2"/>
        <v>0.13489999999999999</v>
      </c>
      <c r="P31">
        <f t="shared" si="3"/>
        <v>4.1200000000000001E-2</v>
      </c>
    </row>
    <row r="32" spans="1:16" customFormat="1">
      <c r="A32" t="s">
        <v>4</v>
      </c>
      <c r="B32" t="s">
        <v>5</v>
      </c>
      <c r="C32">
        <v>19991231</v>
      </c>
      <c r="D32" s="2">
        <v>2655300</v>
      </c>
      <c r="E32" s="8">
        <v>24.15</v>
      </c>
      <c r="F32" s="8">
        <v>1.32</v>
      </c>
      <c r="G32" s="5">
        <f t="shared" si="4"/>
        <v>729498.32000000007</v>
      </c>
      <c r="H32" s="4">
        <v>14.17</v>
      </c>
      <c r="I32" s="9">
        <f t="shared" si="5"/>
        <v>201294.17298517999</v>
      </c>
      <c r="J32" s="14">
        <v>3.91</v>
      </c>
      <c r="K32" s="6">
        <f t="shared" si="6"/>
        <v>5148188.5673959069</v>
      </c>
      <c r="M32">
        <f t="shared" si="0"/>
        <v>0.24149999999999999</v>
      </c>
      <c r="N32">
        <f t="shared" si="1"/>
        <v>1.32E-2</v>
      </c>
      <c r="O32">
        <f t="shared" si="2"/>
        <v>0.14169999999999999</v>
      </c>
      <c r="P32">
        <f t="shared" si="3"/>
        <v>3.9100000000000003E-2</v>
      </c>
    </row>
    <row r="33" spans="1:16" customFormat="1">
      <c r="A33" t="s">
        <v>6</v>
      </c>
      <c r="B33" t="s">
        <v>7</v>
      </c>
      <c r="C33">
        <v>20140930</v>
      </c>
      <c r="D33" s="2">
        <v>20095134.899999999</v>
      </c>
      <c r="E33" s="2">
        <v>241.12</v>
      </c>
      <c r="F33" s="2">
        <v>2.15</v>
      </c>
      <c r="G33" s="5">
        <f t="shared" si="4"/>
        <v>709048.08000000007</v>
      </c>
      <c r="H33" s="14">
        <v>13.96</v>
      </c>
      <c r="I33" s="9">
        <f t="shared" si="5"/>
        <v>163040.42527220631</v>
      </c>
      <c r="J33" s="14">
        <v>3.21</v>
      </c>
      <c r="K33" s="9">
        <f t="shared" si="6"/>
        <v>5079140.9742120346</v>
      </c>
      <c r="M33">
        <f t="shared" si="0"/>
        <v>2.4112</v>
      </c>
      <c r="N33">
        <f t="shared" si="1"/>
        <v>2.1499999999999998E-2</v>
      </c>
      <c r="O33">
        <f t="shared" si="2"/>
        <v>0.1396</v>
      </c>
      <c r="P33">
        <f t="shared" si="3"/>
        <v>3.2099999999999997E-2</v>
      </c>
    </row>
    <row r="34" spans="1:16" customFormat="1">
      <c r="A34" t="s">
        <v>6</v>
      </c>
      <c r="B34" t="s">
        <v>7</v>
      </c>
      <c r="C34">
        <v>20140630</v>
      </c>
      <c r="D34" s="2">
        <v>19091780.199999999</v>
      </c>
      <c r="E34" s="2">
        <v>241.18</v>
      </c>
      <c r="F34" s="2">
        <v>2.15</v>
      </c>
      <c r="G34" s="3">
        <v>3917230.4</v>
      </c>
      <c r="H34" s="4">
        <v>12.51</v>
      </c>
      <c r="I34" s="3">
        <v>2880969.9</v>
      </c>
      <c r="J34" s="4">
        <v>9.1999999999999993</v>
      </c>
      <c r="K34" s="3">
        <v>31312792.899999999</v>
      </c>
      <c r="M34">
        <f t="shared" si="0"/>
        <v>2.4117999999999999</v>
      </c>
      <c r="N34">
        <f t="shared" si="1"/>
        <v>2.1499999999999998E-2</v>
      </c>
      <c r="O34">
        <f t="shared" si="2"/>
        <v>0.12509999999999999</v>
      </c>
      <c r="P34">
        <f t="shared" si="3"/>
        <v>9.1999999999999998E-2</v>
      </c>
    </row>
    <row r="35" spans="1:16" customFormat="1">
      <c r="A35" t="s">
        <v>6</v>
      </c>
      <c r="B35" t="s">
        <v>7</v>
      </c>
      <c r="C35">
        <v>20131231</v>
      </c>
      <c r="D35" s="2">
        <v>17118966.600000001</v>
      </c>
      <c r="E35" s="2">
        <v>254.88</v>
      </c>
      <c r="F35" s="2">
        <v>2.27</v>
      </c>
      <c r="G35" s="3">
        <v>3273592.1</v>
      </c>
      <c r="H35" s="4">
        <v>12.06</v>
      </c>
      <c r="I35" s="3">
        <v>2530560.1</v>
      </c>
      <c r="J35" s="4">
        <v>9.32</v>
      </c>
      <c r="K35" s="3">
        <v>27137993.300000001</v>
      </c>
      <c r="M35">
        <f t="shared" si="0"/>
        <v>2.5488</v>
      </c>
      <c r="N35">
        <f t="shared" si="1"/>
        <v>2.2700000000000001E-2</v>
      </c>
      <c r="O35">
        <f t="shared" si="2"/>
        <v>0.1206</v>
      </c>
      <c r="P35">
        <f t="shared" si="3"/>
        <v>9.3200000000000005E-2</v>
      </c>
    </row>
    <row r="36" spans="1:16" customFormat="1">
      <c r="A36" t="s">
        <v>6</v>
      </c>
      <c r="B36" t="s">
        <v>7</v>
      </c>
      <c r="C36">
        <v>20130630</v>
      </c>
      <c r="D36" s="2">
        <v>15882041.6</v>
      </c>
      <c r="E36" s="2">
        <v>257.12</v>
      </c>
      <c r="F36" s="2">
        <v>2.13</v>
      </c>
      <c r="G36" s="3">
        <v>3253751.2</v>
      </c>
      <c r="H36" s="4">
        <v>12.96</v>
      </c>
      <c r="I36" s="3">
        <v>2448259.6</v>
      </c>
      <c r="J36" s="4">
        <v>9.75</v>
      </c>
      <c r="K36" s="3">
        <v>25099042.5</v>
      </c>
      <c r="M36">
        <f t="shared" si="0"/>
        <v>2.5712000000000002</v>
      </c>
      <c r="N36">
        <f t="shared" si="1"/>
        <v>2.1299999999999999E-2</v>
      </c>
      <c r="O36">
        <f t="shared" si="2"/>
        <v>0.12960000000000002</v>
      </c>
      <c r="P36">
        <f t="shared" si="3"/>
        <v>9.7500000000000003E-2</v>
      </c>
    </row>
    <row r="37" spans="1:16" customFormat="1">
      <c r="A37" t="s">
        <v>6</v>
      </c>
      <c r="B37" t="s">
        <v>7</v>
      </c>
      <c r="C37">
        <v>20121231</v>
      </c>
      <c r="D37" s="2">
        <v>14561754.300000001</v>
      </c>
      <c r="E37" s="2">
        <v>275.39</v>
      </c>
      <c r="F37" s="2">
        <v>2.1</v>
      </c>
      <c r="G37" s="3">
        <v>2984488.9</v>
      </c>
      <c r="H37" s="4">
        <v>15.65</v>
      </c>
      <c r="I37" s="3">
        <v>2191138.4</v>
      </c>
      <c r="J37" s="4">
        <v>11.49</v>
      </c>
      <c r="K37" s="3">
        <v>19070216.600000001</v>
      </c>
      <c r="M37">
        <f t="shared" si="0"/>
        <v>2.7538999999999998</v>
      </c>
      <c r="N37">
        <f t="shared" si="1"/>
        <v>2.1000000000000001E-2</v>
      </c>
      <c r="O37">
        <f t="shared" si="2"/>
        <v>0.1565</v>
      </c>
      <c r="P37">
        <f t="shared" si="3"/>
        <v>0.1149</v>
      </c>
    </row>
    <row r="38" spans="1:16" customFormat="1">
      <c r="A38" t="s">
        <v>6</v>
      </c>
      <c r="B38" t="s">
        <v>7</v>
      </c>
      <c r="C38">
        <v>20120630</v>
      </c>
      <c r="D38" s="2">
        <v>13627536.6</v>
      </c>
      <c r="E38" s="2">
        <v>238.42</v>
      </c>
      <c r="F38" s="2">
        <v>1.71</v>
      </c>
      <c r="G38" s="3">
        <v>2514346.1</v>
      </c>
      <c r="H38" s="4">
        <v>14.71</v>
      </c>
      <c r="I38" s="3">
        <v>2001563.1</v>
      </c>
      <c r="J38" s="4">
        <v>11.71</v>
      </c>
      <c r="K38" s="3">
        <v>17092768</v>
      </c>
      <c r="M38">
        <f t="shared" si="0"/>
        <v>2.3841999999999999</v>
      </c>
      <c r="N38">
        <f t="shared" si="1"/>
        <v>1.7100000000000001E-2</v>
      </c>
      <c r="O38">
        <f t="shared" si="2"/>
        <v>0.14710000000000001</v>
      </c>
      <c r="P38">
        <f t="shared" si="3"/>
        <v>0.11710000000000001</v>
      </c>
    </row>
    <row r="39" spans="1:16" customFormat="1">
      <c r="A39" t="s">
        <v>6</v>
      </c>
      <c r="B39" t="s">
        <v>7</v>
      </c>
      <c r="C39">
        <v>20111231</v>
      </c>
      <c r="D39" s="2">
        <v>12274511</v>
      </c>
      <c r="E39" s="2">
        <v>240.74</v>
      </c>
      <c r="F39" s="2">
        <v>1.63</v>
      </c>
      <c r="G39" s="3">
        <v>2303148</v>
      </c>
      <c r="H39" s="4">
        <v>15.36</v>
      </c>
      <c r="I39" s="3">
        <v>1824824.9</v>
      </c>
      <c r="J39" s="4">
        <v>12.17</v>
      </c>
      <c r="K39" s="3">
        <v>14994453</v>
      </c>
      <c r="M39">
        <f t="shared" si="0"/>
        <v>2.4074</v>
      </c>
      <c r="N39">
        <f t="shared" si="1"/>
        <v>1.6299999999999999E-2</v>
      </c>
      <c r="O39">
        <f t="shared" si="2"/>
        <v>0.15359999999999999</v>
      </c>
      <c r="P39">
        <f t="shared" si="3"/>
        <v>0.1217</v>
      </c>
    </row>
    <row r="40" spans="1:16" customFormat="1">
      <c r="A40" t="s">
        <v>6</v>
      </c>
      <c r="B40" t="s">
        <v>7</v>
      </c>
      <c r="C40">
        <v>20110630</v>
      </c>
      <c r="D40" s="2">
        <v>11374374.4</v>
      </c>
      <c r="E40" s="2">
        <v>210.11</v>
      </c>
      <c r="F40" s="2">
        <v>1.46</v>
      </c>
      <c r="G40" s="3">
        <v>2146383.5</v>
      </c>
      <c r="H40" s="4">
        <v>14.62</v>
      </c>
      <c r="I40" s="3">
        <v>1682459.2972200001</v>
      </c>
      <c r="J40" s="4">
        <v>11.46</v>
      </c>
      <c r="K40" s="3">
        <v>14681145.699999999</v>
      </c>
      <c r="M40">
        <f t="shared" si="0"/>
        <v>2.1011000000000002</v>
      </c>
      <c r="N40">
        <f t="shared" si="1"/>
        <v>1.46E-2</v>
      </c>
      <c r="O40">
        <f t="shared" si="2"/>
        <v>0.1462</v>
      </c>
      <c r="P40">
        <f t="shared" si="3"/>
        <v>0.11460000000000001</v>
      </c>
    </row>
    <row r="41" spans="1:16" customFormat="1">
      <c r="A41" t="s">
        <v>6</v>
      </c>
      <c r="B41" t="s">
        <v>7</v>
      </c>
      <c r="C41">
        <v>20101231</v>
      </c>
      <c r="D41" s="2">
        <v>10157440.699999999</v>
      </c>
      <c r="E41" s="2">
        <v>196.15</v>
      </c>
      <c r="F41" s="2">
        <v>1.36</v>
      </c>
      <c r="G41" s="3">
        <v>2016388.3</v>
      </c>
      <c r="H41" s="4">
        <v>16.2</v>
      </c>
      <c r="I41" s="3">
        <v>1555855.2</v>
      </c>
      <c r="J41" s="4">
        <v>12.5</v>
      </c>
      <c r="K41" s="3">
        <v>12446841.4</v>
      </c>
      <c r="M41">
        <f t="shared" si="0"/>
        <v>1.9615</v>
      </c>
      <c r="N41">
        <f t="shared" si="1"/>
        <v>1.3600000000000001E-2</v>
      </c>
      <c r="O41">
        <f t="shared" si="2"/>
        <v>0.16200000000000001</v>
      </c>
      <c r="P41">
        <f t="shared" si="3"/>
        <v>0.125</v>
      </c>
    </row>
    <row r="42" spans="1:16" customFormat="1">
      <c r="A42" t="s">
        <v>6</v>
      </c>
      <c r="B42" t="s">
        <v>7</v>
      </c>
      <c r="C42">
        <v>20100630</v>
      </c>
      <c r="D42" s="2">
        <v>9360569</v>
      </c>
      <c r="E42" s="2">
        <v>205.69</v>
      </c>
      <c r="F42" s="2">
        <v>1.27</v>
      </c>
      <c r="G42" s="3">
        <v>1240731.6000000001</v>
      </c>
      <c r="H42" s="4">
        <v>10.81</v>
      </c>
      <c r="I42" s="3">
        <v>1037463.9</v>
      </c>
      <c r="J42" s="4">
        <v>9.0399999999999991</v>
      </c>
      <c r="K42" s="3">
        <v>11477628</v>
      </c>
      <c r="M42">
        <f t="shared" si="0"/>
        <v>2.0569000000000002</v>
      </c>
      <c r="N42">
        <f t="shared" si="1"/>
        <v>1.2699999999999999E-2</v>
      </c>
      <c r="O42">
        <f t="shared" si="2"/>
        <v>0.1081</v>
      </c>
      <c r="P42">
        <f t="shared" si="3"/>
        <v>9.0399999999999994E-2</v>
      </c>
    </row>
    <row r="43" spans="1:16" customFormat="1">
      <c r="A43" t="s">
        <v>6</v>
      </c>
      <c r="B43" t="s">
        <v>7</v>
      </c>
      <c r="C43">
        <v>20091231</v>
      </c>
      <c r="D43" s="2">
        <v>8186384.9000000004</v>
      </c>
      <c r="E43" s="2">
        <v>170.06</v>
      </c>
      <c r="F43" s="2">
        <v>1.34</v>
      </c>
      <c r="G43" s="3">
        <v>1044189.2</v>
      </c>
      <c r="H43" s="4">
        <v>10.75</v>
      </c>
      <c r="I43" s="3">
        <v>930148.9</v>
      </c>
      <c r="J43" s="4">
        <v>9.58</v>
      </c>
      <c r="K43" s="3">
        <v>9713387.9000000004</v>
      </c>
      <c r="M43">
        <f t="shared" si="0"/>
        <v>1.7006000000000001</v>
      </c>
      <c r="N43">
        <f t="shared" si="1"/>
        <v>1.34E-2</v>
      </c>
      <c r="O43">
        <f t="shared" si="2"/>
        <v>0.1075</v>
      </c>
      <c r="P43">
        <f t="shared" si="3"/>
        <v>9.5799999999999996E-2</v>
      </c>
    </row>
    <row r="44" spans="1:16" customFormat="1">
      <c r="A44" t="s">
        <v>6</v>
      </c>
      <c r="B44" t="s">
        <v>7</v>
      </c>
      <c r="C44">
        <v>20090630</v>
      </c>
      <c r="D44" s="2">
        <v>6424869.6799999997</v>
      </c>
      <c r="E44" s="2">
        <v>160.41</v>
      </c>
      <c r="F44" s="2">
        <v>1.36</v>
      </c>
      <c r="G44" s="3">
        <v>969672.2</v>
      </c>
      <c r="H44" s="4">
        <v>12.84</v>
      </c>
      <c r="I44" s="3">
        <v>873007</v>
      </c>
      <c r="J44" s="4">
        <v>11.56</v>
      </c>
      <c r="K44" s="3">
        <v>7551964.2000000002</v>
      </c>
      <c r="M44">
        <f t="shared" si="0"/>
        <v>1.6040999999999999</v>
      </c>
      <c r="N44">
        <f t="shared" si="1"/>
        <v>1.3600000000000001E-2</v>
      </c>
      <c r="O44">
        <f t="shared" si="2"/>
        <v>0.12839999999999999</v>
      </c>
      <c r="P44">
        <f t="shared" si="3"/>
        <v>0.11560000000000001</v>
      </c>
    </row>
    <row r="45" spans="1:16" customFormat="1">
      <c r="A45" t="s">
        <v>6</v>
      </c>
      <c r="B45" t="s">
        <v>7</v>
      </c>
      <c r="C45">
        <v>20081231</v>
      </c>
      <c r="D45" s="2">
        <v>4915596.59</v>
      </c>
      <c r="E45" s="2">
        <v>152.5</v>
      </c>
      <c r="F45" s="2">
        <v>1.4</v>
      </c>
      <c r="G45" s="3">
        <v>929530.7</v>
      </c>
      <c r="H45" s="4">
        <v>16.149999999999999</v>
      </c>
      <c r="I45" s="3">
        <v>840284.5</v>
      </c>
      <c r="J45" s="4">
        <v>14.6</v>
      </c>
      <c r="K45" s="3">
        <v>5755608</v>
      </c>
      <c r="M45">
        <f t="shared" si="0"/>
        <v>1.5249999999999999</v>
      </c>
      <c r="N45">
        <f t="shared" si="1"/>
        <v>1.3999999999999999E-2</v>
      </c>
      <c r="O45">
        <f t="shared" si="2"/>
        <v>0.16149999999999998</v>
      </c>
      <c r="P45">
        <f t="shared" si="3"/>
        <v>0.14599999999999999</v>
      </c>
    </row>
    <row r="46" spans="1:16" customFormat="1">
      <c r="A46" t="s">
        <v>6</v>
      </c>
      <c r="B46" t="s">
        <v>7</v>
      </c>
      <c r="C46">
        <v>20080630</v>
      </c>
      <c r="D46" s="2">
        <v>4387613.49</v>
      </c>
      <c r="E46" s="2">
        <v>323.44</v>
      </c>
      <c r="F46" s="2">
        <v>1.28</v>
      </c>
      <c r="G46" s="3">
        <v>888493</v>
      </c>
      <c r="H46" s="4">
        <v>17.02</v>
      </c>
      <c r="I46" s="3">
        <v>808941</v>
      </c>
      <c r="J46" s="4">
        <v>15.5</v>
      </c>
      <c r="K46" s="3">
        <v>5220287.9000000004</v>
      </c>
      <c r="M46">
        <f t="shared" si="0"/>
        <v>3.2343999999999999</v>
      </c>
      <c r="N46">
        <f t="shared" si="1"/>
        <v>1.2800000000000001E-2</v>
      </c>
      <c r="O46">
        <f t="shared" si="2"/>
        <v>0.17019999999999999</v>
      </c>
      <c r="P46">
        <f t="shared" si="3"/>
        <v>0.155</v>
      </c>
    </row>
    <row r="47" spans="1:16" customFormat="1">
      <c r="A47" t="s">
        <v>6</v>
      </c>
      <c r="B47" t="s">
        <v>7</v>
      </c>
      <c r="C47">
        <v>20071231</v>
      </c>
      <c r="D47" s="2">
        <v>3650245.63</v>
      </c>
      <c r="E47" s="2">
        <v>359.94</v>
      </c>
      <c r="F47" s="2">
        <v>1.28</v>
      </c>
      <c r="G47" s="3">
        <v>843582</v>
      </c>
      <c r="H47" s="4">
        <v>21</v>
      </c>
      <c r="I47" s="3">
        <v>762747</v>
      </c>
      <c r="J47" s="4">
        <v>18.989999999999998</v>
      </c>
      <c r="K47" s="3">
        <v>4017057.1</v>
      </c>
      <c r="M47">
        <f t="shared" si="0"/>
        <v>3.5994000000000002</v>
      </c>
      <c r="N47">
        <f t="shared" si="1"/>
        <v>1.2800000000000001E-2</v>
      </c>
      <c r="O47">
        <f t="shared" si="2"/>
        <v>0.21</v>
      </c>
      <c r="P47">
        <f t="shared" si="3"/>
        <v>0.18989999999999999</v>
      </c>
    </row>
    <row r="48" spans="1:16" customFormat="1">
      <c r="A48" t="s">
        <v>6</v>
      </c>
      <c r="B48" t="s">
        <v>7</v>
      </c>
      <c r="C48">
        <v>20070630</v>
      </c>
      <c r="D48" s="2">
        <v>3361604.89</v>
      </c>
      <c r="E48" s="2">
        <v>370.32</v>
      </c>
      <c r="F48" s="2">
        <v>1.3</v>
      </c>
      <c r="G48" s="3">
        <v>395163</v>
      </c>
      <c r="H48" s="4">
        <v>11.02</v>
      </c>
      <c r="I48" s="3">
        <v>333844.59941000002</v>
      </c>
      <c r="J48" s="4">
        <v>9.31</v>
      </c>
      <c r="K48" s="3">
        <v>3585871.1</v>
      </c>
      <c r="M48">
        <f t="shared" si="0"/>
        <v>3.7031999999999998</v>
      </c>
      <c r="N48">
        <f t="shared" si="1"/>
        <v>1.3000000000000001E-2</v>
      </c>
      <c r="O48">
        <f t="shared" si="2"/>
        <v>0.11019999999999999</v>
      </c>
      <c r="P48">
        <f t="shared" si="3"/>
        <v>9.3100000000000002E-2</v>
      </c>
    </row>
    <row r="49" spans="1:16" customFormat="1">
      <c r="A49" t="s">
        <v>6</v>
      </c>
      <c r="B49" t="s">
        <v>7</v>
      </c>
      <c r="C49">
        <v>20061231</v>
      </c>
      <c r="D49" s="2">
        <v>2813489.9</v>
      </c>
      <c r="E49" s="2">
        <v>405.28</v>
      </c>
      <c r="F49" s="2">
        <v>1.32</v>
      </c>
      <c r="G49" s="3">
        <v>361000</v>
      </c>
      <c r="H49" s="4">
        <v>11.48</v>
      </c>
      <c r="I49" s="3">
        <v>304947</v>
      </c>
      <c r="J49" s="4">
        <v>9.6999999999999993</v>
      </c>
      <c r="K49" s="3">
        <v>3144599.3</v>
      </c>
      <c r="M49">
        <f t="shared" si="0"/>
        <v>4.0527999999999995</v>
      </c>
      <c r="N49">
        <f t="shared" si="1"/>
        <v>1.32E-2</v>
      </c>
      <c r="O49">
        <f t="shared" si="2"/>
        <v>0.1148</v>
      </c>
      <c r="P49">
        <f t="shared" si="3"/>
        <v>9.6999999999999989E-2</v>
      </c>
    </row>
    <row r="50" spans="1:16" customFormat="1">
      <c r="A50" t="s">
        <v>6</v>
      </c>
      <c r="B50" t="s">
        <v>7</v>
      </c>
      <c r="C50">
        <v>20051231</v>
      </c>
      <c r="D50" s="2">
        <v>1960913.3</v>
      </c>
      <c r="E50" s="2">
        <v>271.48</v>
      </c>
      <c r="F50" s="2">
        <v>1.65</v>
      </c>
      <c r="G50" s="3">
        <v>244230</v>
      </c>
      <c r="H50" s="4">
        <v>10.81</v>
      </c>
      <c r="I50" s="9">
        <f t="shared" ref="I50:I51" si="7">K50*J50/100</f>
        <v>208533.11310000002</v>
      </c>
      <c r="J50" s="14">
        <v>9.23</v>
      </c>
      <c r="K50" s="3">
        <v>2259297</v>
      </c>
      <c r="M50">
        <f t="shared" si="0"/>
        <v>2.7148000000000003</v>
      </c>
      <c r="N50">
        <f t="shared" si="1"/>
        <v>1.6500000000000001E-2</v>
      </c>
      <c r="O50">
        <f t="shared" si="2"/>
        <v>0.1081</v>
      </c>
      <c r="P50">
        <f t="shared" si="3"/>
        <v>9.2300000000000007E-2</v>
      </c>
    </row>
    <row r="51" spans="1:16" customFormat="1">
      <c r="A51" t="s">
        <v>6</v>
      </c>
      <c r="B51" t="s">
        <v>7</v>
      </c>
      <c r="C51">
        <v>20041231</v>
      </c>
      <c r="D51" s="2">
        <v>1729544.4</v>
      </c>
      <c r="E51" s="2">
        <v>200.69</v>
      </c>
      <c r="F51" s="2">
        <v>1.93</v>
      </c>
      <c r="G51" s="3">
        <v>244191.2</v>
      </c>
      <c r="H51" s="4">
        <v>10.81</v>
      </c>
      <c r="I51" s="9">
        <f t="shared" si="7"/>
        <v>203078.52620000002</v>
      </c>
      <c r="J51" s="14">
        <v>8.99</v>
      </c>
      <c r="K51" s="3">
        <v>2258938</v>
      </c>
      <c r="M51">
        <f t="shared" si="0"/>
        <v>2.0068999999999999</v>
      </c>
      <c r="N51">
        <f t="shared" si="1"/>
        <v>1.9299999999999998E-2</v>
      </c>
      <c r="O51">
        <f t="shared" si="2"/>
        <v>0.1081</v>
      </c>
      <c r="P51">
        <f t="shared" si="3"/>
        <v>8.9900000000000008E-2</v>
      </c>
    </row>
    <row r="52" spans="1:16" customFormat="1">
      <c r="A52" t="s">
        <v>8</v>
      </c>
      <c r="B52" t="s">
        <v>9</v>
      </c>
      <c r="C52">
        <v>20141231</v>
      </c>
      <c r="D52" s="2">
        <v>202838000</v>
      </c>
      <c r="E52" s="2">
        <v>249.09</v>
      </c>
      <c r="F52" s="2">
        <v>2.65</v>
      </c>
      <c r="G52" s="3">
        <v>34312008.100000001</v>
      </c>
      <c r="H52" s="4">
        <v>11.96</v>
      </c>
      <c r="I52" s="3">
        <v>24690500</v>
      </c>
      <c r="J52" s="4">
        <v>8.61</v>
      </c>
      <c r="K52" s="3">
        <v>286889700</v>
      </c>
      <c r="M52">
        <f t="shared" si="0"/>
        <v>2.4908999999999999</v>
      </c>
      <c r="N52">
        <f t="shared" si="1"/>
        <v>2.6499999999999999E-2</v>
      </c>
      <c r="O52">
        <f t="shared" si="2"/>
        <v>0.11960000000000001</v>
      </c>
      <c r="P52">
        <f t="shared" si="3"/>
        <v>8.6099999999999996E-2</v>
      </c>
    </row>
    <row r="53" spans="1:16" customFormat="1">
      <c r="A53" t="s">
        <v>8</v>
      </c>
      <c r="B53" t="s">
        <v>9</v>
      </c>
      <c r="C53">
        <v>20140630</v>
      </c>
      <c r="D53" s="2">
        <v>189834400</v>
      </c>
      <c r="E53" s="2">
        <v>267.83999999999997</v>
      </c>
      <c r="F53" s="2">
        <v>2.4900000000000002</v>
      </c>
      <c r="G53" s="3">
        <v>29939890.699999999</v>
      </c>
      <c r="H53" s="4">
        <v>11.59</v>
      </c>
      <c r="I53" s="3">
        <v>22166600</v>
      </c>
      <c r="J53" s="4">
        <v>8.58</v>
      </c>
      <c r="K53" s="3">
        <v>258325200</v>
      </c>
      <c r="M53">
        <f t="shared" si="0"/>
        <v>2.6783999999999999</v>
      </c>
      <c r="N53">
        <f t="shared" si="1"/>
        <v>2.4900000000000002E-2</v>
      </c>
      <c r="O53">
        <f t="shared" si="2"/>
        <v>0.1159</v>
      </c>
      <c r="P53">
        <f t="shared" si="3"/>
        <v>8.5800000000000001E-2</v>
      </c>
    </row>
    <row r="54" spans="1:16" customFormat="1">
      <c r="A54" t="s">
        <v>8</v>
      </c>
      <c r="B54" t="s">
        <v>9</v>
      </c>
      <c r="C54">
        <v>20131231</v>
      </c>
      <c r="D54" s="2">
        <v>176749400</v>
      </c>
      <c r="E54" s="2">
        <v>319.64999999999998</v>
      </c>
      <c r="F54" s="2">
        <v>2.36</v>
      </c>
      <c r="G54" s="3">
        <v>26499500</v>
      </c>
      <c r="H54" s="4">
        <v>10.97</v>
      </c>
      <c r="I54" s="3">
        <v>20721800</v>
      </c>
      <c r="J54" s="4">
        <v>8.58</v>
      </c>
      <c r="K54" s="3">
        <v>241459300</v>
      </c>
      <c r="M54">
        <f t="shared" si="0"/>
        <v>3.1964999999999999</v>
      </c>
      <c r="N54">
        <f t="shared" si="1"/>
        <v>2.3599999999999999E-2</v>
      </c>
      <c r="O54">
        <f t="shared" si="2"/>
        <v>0.10970000000000001</v>
      </c>
      <c r="P54">
        <f t="shared" si="3"/>
        <v>8.5800000000000001E-2</v>
      </c>
    </row>
    <row r="55" spans="1:16" customFormat="1">
      <c r="A55" t="s">
        <v>8</v>
      </c>
      <c r="B55" t="s">
        <v>9</v>
      </c>
      <c r="C55">
        <v>20130630</v>
      </c>
      <c r="D55" s="2">
        <v>167828600</v>
      </c>
      <c r="E55" s="2">
        <v>347.86</v>
      </c>
      <c r="F55" s="2">
        <v>2.33</v>
      </c>
      <c r="G55" s="6">
        <f>(G54+G56)/2</f>
        <v>24920600</v>
      </c>
      <c r="H55" s="11">
        <f>G55/K55*100</f>
        <v>11.274652829471819</v>
      </c>
      <c r="I55" s="3">
        <v>19030862</v>
      </c>
      <c r="J55" s="4">
        <v>8.61</v>
      </c>
      <c r="K55" s="3">
        <v>221032083</v>
      </c>
      <c r="M55">
        <f t="shared" si="0"/>
        <v>3.4786000000000001</v>
      </c>
      <c r="N55">
        <f t="shared" si="1"/>
        <v>2.3300000000000001E-2</v>
      </c>
      <c r="O55">
        <f t="shared" si="2"/>
        <v>0.11274652829471819</v>
      </c>
      <c r="P55">
        <f t="shared" si="3"/>
        <v>8.6099999999999996E-2</v>
      </c>
    </row>
    <row r="56" spans="1:16" customFormat="1">
      <c r="A56" t="s">
        <v>8</v>
      </c>
      <c r="B56" t="s">
        <v>9</v>
      </c>
      <c r="C56">
        <v>20121231</v>
      </c>
      <c r="D56" s="2">
        <v>154455300</v>
      </c>
      <c r="E56" s="2">
        <v>399.85</v>
      </c>
      <c r="F56" s="2">
        <v>2.31</v>
      </c>
      <c r="G56" s="3">
        <v>23341700</v>
      </c>
      <c r="H56" s="4">
        <v>12.45</v>
      </c>
      <c r="I56" s="3">
        <v>16807200</v>
      </c>
      <c r="J56" s="4">
        <v>8.9700000000000006</v>
      </c>
      <c r="K56" s="3">
        <v>187423000</v>
      </c>
      <c r="M56">
        <f t="shared" si="0"/>
        <v>3.9985000000000004</v>
      </c>
      <c r="N56">
        <f t="shared" si="1"/>
        <v>2.3099999999999999E-2</v>
      </c>
      <c r="O56">
        <f t="shared" si="2"/>
        <v>0.1245</v>
      </c>
      <c r="P56">
        <f t="shared" si="3"/>
        <v>8.9700000000000002E-2</v>
      </c>
    </row>
    <row r="57" spans="1:16" customFormat="1">
      <c r="A57" t="s">
        <v>8</v>
      </c>
      <c r="B57" t="s">
        <v>9</v>
      </c>
      <c r="C57">
        <v>20120630</v>
      </c>
      <c r="D57" s="2">
        <v>145243687</v>
      </c>
      <c r="E57" s="2">
        <v>414.03</v>
      </c>
      <c r="F57" s="2">
        <v>2.19</v>
      </c>
      <c r="G57" s="3">
        <v>21218500</v>
      </c>
      <c r="H57" s="4">
        <v>12.21</v>
      </c>
      <c r="I57" s="3">
        <v>15463500</v>
      </c>
      <c r="J57" s="4">
        <v>8.9</v>
      </c>
      <c r="K57" s="3">
        <v>173779688.80000001</v>
      </c>
      <c r="M57">
        <f t="shared" si="0"/>
        <v>4.1402999999999999</v>
      </c>
      <c r="N57">
        <f t="shared" si="1"/>
        <v>2.1899999999999999E-2</v>
      </c>
      <c r="O57">
        <f t="shared" si="2"/>
        <v>0.12210000000000001</v>
      </c>
      <c r="P57">
        <f t="shared" si="3"/>
        <v>8.900000000000001E-2</v>
      </c>
    </row>
    <row r="58" spans="1:16" customFormat="1">
      <c r="A58" t="s">
        <v>8</v>
      </c>
      <c r="B58" t="s">
        <v>9</v>
      </c>
      <c r="C58">
        <v>20111231</v>
      </c>
      <c r="D58" s="2">
        <v>133143604.40000001</v>
      </c>
      <c r="E58" s="2">
        <v>499.6</v>
      </c>
      <c r="F58" s="2">
        <v>2.19</v>
      </c>
      <c r="G58" s="3">
        <v>19976430</v>
      </c>
      <c r="H58" s="4">
        <v>12.7</v>
      </c>
      <c r="I58" s="3">
        <v>14480800</v>
      </c>
      <c r="J58" s="4">
        <v>9.1999999999999993</v>
      </c>
      <c r="K58" s="3">
        <v>157330790</v>
      </c>
      <c r="M58">
        <f t="shared" si="0"/>
        <v>4.9960000000000004</v>
      </c>
      <c r="N58">
        <f t="shared" si="1"/>
        <v>2.1899999999999999E-2</v>
      </c>
      <c r="O58">
        <f t="shared" si="2"/>
        <v>0.127</v>
      </c>
      <c r="P58">
        <f t="shared" si="3"/>
        <v>9.1999999999999998E-2</v>
      </c>
    </row>
    <row r="59" spans="1:16" customFormat="1">
      <c r="A59" t="s">
        <v>8</v>
      </c>
      <c r="B59" t="s">
        <v>9</v>
      </c>
      <c r="C59">
        <v>20110630</v>
      </c>
      <c r="D59" s="2">
        <v>123740664.5</v>
      </c>
      <c r="E59" s="2">
        <v>452.85</v>
      </c>
      <c r="F59" s="2">
        <v>1.92</v>
      </c>
      <c r="G59" s="3">
        <v>16411100</v>
      </c>
      <c r="H59" s="4">
        <v>11.5</v>
      </c>
      <c r="I59" s="3">
        <v>13065500</v>
      </c>
      <c r="J59" s="4">
        <v>9.16</v>
      </c>
      <c r="K59" s="3">
        <v>142705217</v>
      </c>
      <c r="M59">
        <f t="shared" si="0"/>
        <v>4.5285000000000002</v>
      </c>
      <c r="N59">
        <f t="shared" si="1"/>
        <v>1.9199999999999998E-2</v>
      </c>
      <c r="O59">
        <f t="shared" si="2"/>
        <v>0.115</v>
      </c>
      <c r="P59">
        <f t="shared" si="3"/>
        <v>9.1600000000000001E-2</v>
      </c>
    </row>
    <row r="60" spans="1:16" customFormat="1">
      <c r="A60" t="s">
        <v>8</v>
      </c>
      <c r="B60" t="s">
        <v>9</v>
      </c>
      <c r="C60">
        <v>20101231</v>
      </c>
      <c r="D60" s="2">
        <v>114648930.09999999</v>
      </c>
      <c r="E60" s="2">
        <v>380.56</v>
      </c>
      <c r="F60" s="2">
        <v>1.95</v>
      </c>
      <c r="G60" s="3">
        <v>15384600</v>
      </c>
      <c r="H60" s="4">
        <v>12.03</v>
      </c>
      <c r="I60" s="3">
        <v>11982300</v>
      </c>
      <c r="J60" s="4">
        <v>9.370000000000001</v>
      </c>
      <c r="K60" s="3">
        <v>127938820</v>
      </c>
      <c r="M60">
        <f t="shared" si="0"/>
        <v>3.8056000000000001</v>
      </c>
      <c r="N60">
        <f t="shared" si="1"/>
        <v>1.95E-2</v>
      </c>
      <c r="O60">
        <f t="shared" si="2"/>
        <v>0.12029999999999999</v>
      </c>
      <c r="P60">
        <f t="shared" si="3"/>
        <v>9.3700000000000006E-2</v>
      </c>
    </row>
    <row r="61" spans="1:16" customFormat="1">
      <c r="A61" t="s">
        <v>8</v>
      </c>
      <c r="B61" t="s">
        <v>9</v>
      </c>
      <c r="C61">
        <v>20100630</v>
      </c>
      <c r="D61" s="2">
        <v>105060960.3</v>
      </c>
      <c r="E61" s="2">
        <v>302.26</v>
      </c>
      <c r="F61" s="2">
        <v>1.86</v>
      </c>
      <c r="G61" s="3">
        <v>10760500</v>
      </c>
      <c r="H61" s="4">
        <v>10.24</v>
      </c>
      <c r="I61" s="3">
        <v>7366318.9000000004</v>
      </c>
      <c r="J61" s="4">
        <v>7.01</v>
      </c>
      <c r="K61" s="3">
        <v>105083008</v>
      </c>
      <c r="M61">
        <f t="shared" si="0"/>
        <v>3.0225999999999997</v>
      </c>
      <c r="N61">
        <f t="shared" si="1"/>
        <v>1.8600000000000002E-2</v>
      </c>
      <c r="O61">
        <f t="shared" si="2"/>
        <v>0.1024</v>
      </c>
      <c r="P61">
        <f t="shared" si="3"/>
        <v>7.0099999999999996E-2</v>
      </c>
    </row>
    <row r="62" spans="1:16" customFormat="1">
      <c r="A62" t="s">
        <v>8</v>
      </c>
      <c r="B62" t="s">
        <v>9</v>
      </c>
      <c r="C62">
        <v>20091231</v>
      </c>
      <c r="D62" s="2">
        <v>92885475</v>
      </c>
      <c r="E62" s="2">
        <v>245.93</v>
      </c>
      <c r="F62" s="2">
        <v>1.98</v>
      </c>
      <c r="G62" s="3">
        <v>9758000</v>
      </c>
      <c r="H62" s="4">
        <v>10.34</v>
      </c>
      <c r="I62" s="3">
        <v>6511564.5</v>
      </c>
      <c r="J62" s="4">
        <v>6.9</v>
      </c>
      <c r="K62" s="3">
        <v>94370500</v>
      </c>
      <c r="M62">
        <f t="shared" si="0"/>
        <v>2.4593000000000003</v>
      </c>
      <c r="N62">
        <f t="shared" si="1"/>
        <v>1.9799999999999998E-2</v>
      </c>
      <c r="O62">
        <f t="shared" si="2"/>
        <v>0.10339999999999999</v>
      </c>
      <c r="P62">
        <f t="shared" si="3"/>
        <v>6.9000000000000006E-2</v>
      </c>
    </row>
    <row r="63" spans="1:16" customFormat="1">
      <c r="A63" t="s">
        <v>8</v>
      </c>
      <c r="B63" t="s">
        <v>9</v>
      </c>
      <c r="C63">
        <v>20090630</v>
      </c>
      <c r="D63" s="2">
        <v>93871837.200000003</v>
      </c>
      <c r="E63" s="2">
        <v>216.03</v>
      </c>
      <c r="F63" s="2">
        <v>1.95</v>
      </c>
      <c r="G63" s="3">
        <v>7884700</v>
      </c>
      <c r="H63" s="4">
        <v>8.11</v>
      </c>
      <c r="I63" s="3">
        <v>4549400</v>
      </c>
      <c r="J63" s="4">
        <v>4.68</v>
      </c>
      <c r="K63" s="3">
        <v>97221948</v>
      </c>
      <c r="M63">
        <f t="shared" si="0"/>
        <v>2.1602999999999999</v>
      </c>
      <c r="N63">
        <f t="shared" si="1"/>
        <v>1.95E-2</v>
      </c>
      <c r="O63">
        <f t="shared" si="2"/>
        <v>8.1099999999999992E-2</v>
      </c>
      <c r="P63">
        <f t="shared" si="3"/>
        <v>4.6799999999999994E-2</v>
      </c>
    </row>
    <row r="64" spans="1:16" customFormat="1">
      <c r="A64" t="s">
        <v>8</v>
      </c>
      <c r="B64" t="s">
        <v>9</v>
      </c>
      <c r="C64">
        <v>20081231</v>
      </c>
      <c r="D64" s="2">
        <v>69756467</v>
      </c>
      <c r="E64" s="2">
        <v>192.49</v>
      </c>
      <c r="F64" s="2">
        <v>2.34</v>
      </c>
      <c r="G64" s="3">
        <v>6821300</v>
      </c>
      <c r="H64" s="4">
        <v>9.07</v>
      </c>
      <c r="I64" s="3">
        <v>3781660</v>
      </c>
      <c r="J64" s="4">
        <v>5.03</v>
      </c>
      <c r="K64" s="3">
        <v>75182100</v>
      </c>
      <c r="M64">
        <f t="shared" si="0"/>
        <v>1.9249000000000001</v>
      </c>
      <c r="N64">
        <f t="shared" si="1"/>
        <v>2.3399999999999997E-2</v>
      </c>
      <c r="O64">
        <f t="shared" si="2"/>
        <v>9.0700000000000003E-2</v>
      </c>
      <c r="P64">
        <f t="shared" si="3"/>
        <v>5.0300000000000004E-2</v>
      </c>
    </row>
    <row r="65" spans="1:16" customFormat="1">
      <c r="A65" t="s">
        <v>8</v>
      </c>
      <c r="B65" t="s">
        <v>9</v>
      </c>
      <c r="C65">
        <v>20080630</v>
      </c>
      <c r="D65" s="2">
        <v>62167169.799999997</v>
      </c>
      <c r="E65" s="2">
        <v>215.08</v>
      </c>
      <c r="F65" s="2">
        <v>2.63</v>
      </c>
      <c r="G65" s="3">
        <v>5533500</v>
      </c>
      <c r="H65" s="4">
        <v>8.66</v>
      </c>
      <c r="I65" s="3">
        <v>3161900</v>
      </c>
      <c r="J65" s="4">
        <v>4.95</v>
      </c>
      <c r="K65" s="3">
        <v>63897229</v>
      </c>
      <c r="M65">
        <f t="shared" si="0"/>
        <v>2.1508000000000003</v>
      </c>
      <c r="N65">
        <f t="shared" si="1"/>
        <v>2.63E-2</v>
      </c>
      <c r="O65">
        <f t="shared" si="2"/>
        <v>8.6599999999999996E-2</v>
      </c>
      <c r="P65">
        <f t="shared" si="3"/>
        <v>4.9500000000000002E-2</v>
      </c>
    </row>
    <row r="66" spans="1:16" customFormat="1">
      <c r="A66" t="s">
        <v>8</v>
      </c>
      <c r="B66" t="s">
        <v>9</v>
      </c>
      <c r="C66">
        <v>20071231</v>
      </c>
      <c r="D66" s="2">
        <v>55098837.799999997</v>
      </c>
      <c r="E66" s="2">
        <v>191.08</v>
      </c>
      <c r="F66" s="2">
        <v>2.78</v>
      </c>
      <c r="G66" s="3">
        <v>5037400</v>
      </c>
      <c r="H66" s="4">
        <v>9.15</v>
      </c>
      <c r="I66" s="3">
        <v>2758183</v>
      </c>
      <c r="J66" s="4">
        <v>5.01</v>
      </c>
      <c r="K66" s="3">
        <v>55053552</v>
      </c>
      <c r="M66">
        <f t="shared" si="0"/>
        <v>1.9108000000000001</v>
      </c>
      <c r="N66">
        <f t="shared" si="1"/>
        <v>2.7799999999999998E-2</v>
      </c>
      <c r="O66">
        <f t="shared" si="2"/>
        <v>9.1499999999999998E-2</v>
      </c>
      <c r="P66">
        <f t="shared" si="3"/>
        <v>5.0099999999999999E-2</v>
      </c>
    </row>
    <row r="67" spans="1:16" customFormat="1">
      <c r="A67" t="s">
        <v>8</v>
      </c>
      <c r="B67" t="s">
        <v>9</v>
      </c>
      <c r="C67">
        <v>20070630</v>
      </c>
      <c r="D67" s="2">
        <v>52427208.799999997</v>
      </c>
      <c r="E67" s="2">
        <v>159.68</v>
      </c>
      <c r="F67" s="2">
        <v>2.74</v>
      </c>
      <c r="G67" s="3">
        <v>4286100</v>
      </c>
      <c r="H67" s="4">
        <v>8.4600000000000009</v>
      </c>
      <c r="I67" s="3">
        <v>2546500</v>
      </c>
      <c r="J67" s="4">
        <v>5.03</v>
      </c>
      <c r="K67" s="3">
        <v>50663121</v>
      </c>
      <c r="M67">
        <f t="shared" ref="M67:M130" si="8">E67/100</f>
        <v>1.5968</v>
      </c>
      <c r="N67">
        <f t="shared" ref="N67:N130" si="9">F67/100</f>
        <v>2.7400000000000001E-2</v>
      </c>
      <c r="O67">
        <f t="shared" ref="O67:O130" si="10">H67/100</f>
        <v>8.4600000000000009E-2</v>
      </c>
      <c r="P67">
        <f t="shared" ref="P67:P130" si="11">J67/100</f>
        <v>5.0300000000000004E-2</v>
      </c>
    </row>
    <row r="68" spans="1:16" customFormat="1">
      <c r="A68" t="s">
        <v>8</v>
      </c>
      <c r="B68" t="s">
        <v>9</v>
      </c>
      <c r="C68">
        <v>20061231</v>
      </c>
      <c r="D68" s="2">
        <v>46089300.200000003</v>
      </c>
      <c r="E68" s="2">
        <v>151.46</v>
      </c>
      <c r="F68" s="2">
        <v>2.77</v>
      </c>
      <c r="G68" s="3">
        <v>3995900</v>
      </c>
      <c r="H68" s="4">
        <v>9.27</v>
      </c>
      <c r="I68" s="3">
        <v>2344300</v>
      </c>
      <c r="J68" s="4">
        <v>5.44</v>
      </c>
      <c r="K68" s="3">
        <v>43105717</v>
      </c>
      <c r="M68">
        <f t="shared" si="8"/>
        <v>1.5146000000000002</v>
      </c>
      <c r="N68">
        <f t="shared" si="9"/>
        <v>2.7699999999999999E-2</v>
      </c>
      <c r="O68">
        <f t="shared" si="10"/>
        <v>9.2699999999999991E-2</v>
      </c>
      <c r="P68">
        <f t="shared" si="11"/>
        <v>5.4400000000000004E-2</v>
      </c>
    </row>
    <row r="69" spans="1:16" customFormat="1">
      <c r="A69" t="s">
        <v>8</v>
      </c>
      <c r="B69" t="s">
        <v>9</v>
      </c>
      <c r="C69">
        <v>20060630</v>
      </c>
      <c r="D69" s="2">
        <v>43081679.899999999</v>
      </c>
      <c r="E69" s="2">
        <v>157.78</v>
      </c>
      <c r="F69" s="2">
        <v>2.87</v>
      </c>
      <c r="G69" s="3">
        <v>3314700</v>
      </c>
      <c r="H69" s="4">
        <v>8.01</v>
      </c>
      <c r="I69" s="3">
        <v>1684248</v>
      </c>
      <c r="J69" s="4">
        <v>4.07</v>
      </c>
      <c r="K69" s="3">
        <v>41382022.5</v>
      </c>
      <c r="M69">
        <f t="shared" si="8"/>
        <v>1.5778000000000001</v>
      </c>
      <c r="N69">
        <f t="shared" si="9"/>
        <v>2.87E-2</v>
      </c>
      <c r="O69">
        <f t="shared" si="10"/>
        <v>8.0100000000000005E-2</v>
      </c>
      <c r="P69">
        <f t="shared" si="11"/>
        <v>4.07E-2</v>
      </c>
    </row>
    <row r="70" spans="1:16" customFormat="1">
      <c r="A70" t="s">
        <v>8</v>
      </c>
      <c r="B70" t="s">
        <v>9</v>
      </c>
      <c r="C70">
        <v>20051231</v>
      </c>
      <c r="D70" s="2">
        <v>37722293.700000003</v>
      </c>
      <c r="E70" s="2">
        <v>142.16</v>
      </c>
      <c r="F70" s="2">
        <v>2.8</v>
      </c>
      <c r="G70" s="3">
        <v>2843500</v>
      </c>
      <c r="H70" s="4">
        <v>8.0399999999999991</v>
      </c>
      <c r="I70" s="3">
        <v>1459600</v>
      </c>
      <c r="J70" s="4">
        <v>4.13</v>
      </c>
      <c r="K70" s="3">
        <v>35366915.399999999</v>
      </c>
      <c r="M70">
        <f t="shared" si="8"/>
        <v>1.4216</v>
      </c>
      <c r="N70">
        <f t="shared" si="9"/>
        <v>2.7999999999999997E-2</v>
      </c>
      <c r="O70">
        <f t="shared" si="10"/>
        <v>8.0399999999999985E-2</v>
      </c>
      <c r="P70">
        <f t="shared" si="11"/>
        <v>4.1299999999999996E-2</v>
      </c>
    </row>
    <row r="71" spans="1:16" customFormat="1">
      <c r="A71" t="s">
        <v>8</v>
      </c>
      <c r="B71" t="s">
        <v>9</v>
      </c>
      <c r="C71">
        <v>20050630</v>
      </c>
      <c r="D71" s="2">
        <v>33995015.600000001</v>
      </c>
      <c r="E71" s="2">
        <v>143.26</v>
      </c>
      <c r="F71" s="2">
        <v>3.08</v>
      </c>
      <c r="G71" s="3">
        <v>2685600</v>
      </c>
      <c r="H71" s="4">
        <v>8.24</v>
      </c>
      <c r="I71" s="3">
        <v>1362000</v>
      </c>
      <c r="J71" s="4">
        <v>4.18</v>
      </c>
      <c r="K71" s="3">
        <v>32592233</v>
      </c>
      <c r="M71">
        <f t="shared" si="8"/>
        <v>1.4325999999999999</v>
      </c>
      <c r="N71">
        <f t="shared" si="9"/>
        <v>3.0800000000000001E-2</v>
      </c>
      <c r="O71">
        <f t="shared" si="10"/>
        <v>8.2400000000000001E-2</v>
      </c>
      <c r="P71">
        <f t="shared" si="11"/>
        <v>4.1799999999999997E-2</v>
      </c>
    </row>
    <row r="72" spans="1:16" customFormat="1">
      <c r="A72" t="s">
        <v>8</v>
      </c>
      <c r="B72" t="s">
        <v>9</v>
      </c>
      <c r="C72">
        <v>20041231</v>
      </c>
      <c r="D72" s="2">
        <v>31090514</v>
      </c>
      <c r="E72" s="2">
        <v>117.1</v>
      </c>
      <c r="F72" s="2">
        <v>2.87</v>
      </c>
      <c r="G72" s="5">
        <f>G71*2-G70</f>
        <v>2527700</v>
      </c>
      <c r="H72" s="4">
        <v>8.0299999999999994</v>
      </c>
      <c r="I72" s="9">
        <f t="shared" ref="I72:I82" si="12">K72*J72/100</f>
        <v>1268571.7310087171</v>
      </c>
      <c r="J72" s="14">
        <f>H72-4</f>
        <v>4.0299999999999994</v>
      </c>
      <c r="K72" s="6">
        <f t="shared" ref="K72:K82" si="13">G72/H72*100</f>
        <v>31478206.724782068</v>
      </c>
      <c r="M72">
        <f t="shared" si="8"/>
        <v>1.171</v>
      </c>
      <c r="N72">
        <f t="shared" si="9"/>
        <v>2.87E-2</v>
      </c>
      <c r="O72">
        <f t="shared" si="10"/>
        <v>8.0299999999999996E-2</v>
      </c>
      <c r="P72">
        <f t="shared" si="11"/>
        <v>4.0299999999999996E-2</v>
      </c>
    </row>
    <row r="73" spans="1:16" customFormat="1">
      <c r="A73" t="s">
        <v>8</v>
      </c>
      <c r="B73" t="s">
        <v>9</v>
      </c>
      <c r="C73">
        <v>20040630</v>
      </c>
      <c r="D73" s="2">
        <v>28086427.800000001</v>
      </c>
      <c r="E73" s="2">
        <v>121.42</v>
      </c>
      <c r="F73" s="2">
        <v>2.78</v>
      </c>
      <c r="G73" s="5">
        <f t="shared" ref="G73:H82" si="14">G72*2-G71</f>
        <v>2369800</v>
      </c>
      <c r="H73" s="6">
        <f>(H72+H74)/2</f>
        <v>8.3350000000000009</v>
      </c>
      <c r="I73" s="9">
        <f t="shared" si="12"/>
        <v>1232523.4553089384</v>
      </c>
      <c r="J73" s="14">
        <f t="shared" ref="J73:J77" si="15">H73-4</f>
        <v>4.3350000000000009</v>
      </c>
      <c r="K73" s="6">
        <f t="shared" si="13"/>
        <v>28431913.617276542</v>
      </c>
      <c r="M73">
        <f t="shared" si="8"/>
        <v>1.2141999999999999</v>
      </c>
      <c r="N73">
        <f t="shared" si="9"/>
        <v>2.7799999999999998E-2</v>
      </c>
      <c r="O73">
        <f t="shared" si="10"/>
        <v>8.3350000000000007E-2</v>
      </c>
      <c r="P73">
        <f t="shared" si="11"/>
        <v>4.3350000000000007E-2</v>
      </c>
    </row>
    <row r="74" spans="1:16" customFormat="1">
      <c r="A74" t="s">
        <v>8</v>
      </c>
      <c r="B74" t="s">
        <v>9</v>
      </c>
      <c r="C74">
        <v>20031231</v>
      </c>
      <c r="D74" s="2">
        <v>25511133.899999999</v>
      </c>
      <c r="E74" s="2">
        <v>97.12</v>
      </c>
      <c r="F74" s="2">
        <v>2.46</v>
      </c>
      <c r="G74" s="5">
        <f t="shared" si="14"/>
        <v>2211900</v>
      </c>
      <c r="H74" s="4">
        <v>8.64</v>
      </c>
      <c r="I74" s="9">
        <f t="shared" si="12"/>
        <v>1187872.2222222225</v>
      </c>
      <c r="J74" s="14">
        <f t="shared" si="15"/>
        <v>4.6400000000000006</v>
      </c>
      <c r="K74" s="6">
        <f t="shared" si="13"/>
        <v>25600694.444444444</v>
      </c>
      <c r="M74">
        <f t="shared" si="8"/>
        <v>0.97120000000000006</v>
      </c>
      <c r="N74">
        <f t="shared" si="9"/>
        <v>2.46E-2</v>
      </c>
      <c r="O74">
        <f t="shared" si="10"/>
        <v>8.6400000000000005E-2</v>
      </c>
      <c r="P74">
        <f t="shared" si="11"/>
        <v>4.6400000000000004E-2</v>
      </c>
    </row>
    <row r="75" spans="1:16" customFormat="1">
      <c r="A75" t="s">
        <v>8</v>
      </c>
      <c r="B75" t="s">
        <v>9</v>
      </c>
      <c r="C75">
        <v>20030630</v>
      </c>
      <c r="D75" s="2">
        <v>23060799</v>
      </c>
      <c r="E75" s="2">
        <v>78.239999999999995</v>
      </c>
      <c r="F75" s="2">
        <v>2.4700000000000002</v>
      </c>
      <c r="G75" s="5">
        <f t="shared" si="14"/>
        <v>2054000</v>
      </c>
      <c r="H75" s="4">
        <v>8.3000000000000007</v>
      </c>
      <c r="I75" s="9">
        <f t="shared" si="12"/>
        <v>1064120.4819277108</v>
      </c>
      <c r="J75" s="14">
        <f t="shared" si="15"/>
        <v>4.3000000000000007</v>
      </c>
      <c r="K75" s="6">
        <f t="shared" si="13"/>
        <v>24746987.951807227</v>
      </c>
      <c r="M75">
        <f t="shared" si="8"/>
        <v>0.78239999999999998</v>
      </c>
      <c r="N75">
        <f t="shared" si="9"/>
        <v>2.4700000000000003E-2</v>
      </c>
      <c r="O75">
        <f t="shared" si="10"/>
        <v>8.3000000000000004E-2</v>
      </c>
      <c r="P75">
        <f t="shared" si="11"/>
        <v>4.300000000000001E-2</v>
      </c>
    </row>
    <row r="76" spans="1:16" customFormat="1">
      <c r="A76" t="s">
        <v>8</v>
      </c>
      <c r="B76" t="s">
        <v>9</v>
      </c>
      <c r="C76">
        <v>20021231</v>
      </c>
      <c r="D76" s="2">
        <v>17437747.699999999</v>
      </c>
      <c r="E76" s="2">
        <v>64.010000000000005</v>
      </c>
      <c r="F76" s="2">
        <v>2.84</v>
      </c>
      <c r="G76" s="5">
        <f t="shared" si="14"/>
        <v>1896100</v>
      </c>
      <c r="H76" s="4">
        <v>8.5399999999999991</v>
      </c>
      <c r="I76" s="9">
        <f t="shared" si="12"/>
        <v>1007996.9555035128</v>
      </c>
      <c r="J76" s="14">
        <f t="shared" si="15"/>
        <v>4.5399999999999991</v>
      </c>
      <c r="K76" s="6">
        <f t="shared" si="13"/>
        <v>22202576.112412181</v>
      </c>
      <c r="M76">
        <f t="shared" si="8"/>
        <v>0.6401</v>
      </c>
      <c r="N76">
        <f t="shared" si="9"/>
        <v>2.8399999999999998E-2</v>
      </c>
      <c r="O76">
        <f t="shared" si="10"/>
        <v>8.539999999999999E-2</v>
      </c>
      <c r="P76">
        <f t="shared" si="11"/>
        <v>4.5399999999999989E-2</v>
      </c>
    </row>
    <row r="77" spans="1:16" customFormat="1">
      <c r="A77" t="s">
        <v>8</v>
      </c>
      <c r="B77" t="s">
        <v>9</v>
      </c>
      <c r="C77">
        <v>20020630</v>
      </c>
      <c r="D77" s="2">
        <v>13238202.6</v>
      </c>
      <c r="E77" s="8">
        <v>62.33</v>
      </c>
      <c r="F77" s="2">
        <v>3.24</v>
      </c>
      <c r="G77" s="5">
        <f t="shared" si="14"/>
        <v>1738200</v>
      </c>
      <c r="H77" s="4">
        <v>9.0500000000000007</v>
      </c>
      <c r="I77" s="9">
        <f t="shared" si="12"/>
        <v>969934.80662983435</v>
      </c>
      <c r="J77" s="14">
        <f t="shared" si="15"/>
        <v>5.0500000000000007</v>
      </c>
      <c r="K77" s="6">
        <f t="shared" si="13"/>
        <v>19206629.834254142</v>
      </c>
      <c r="M77">
        <f t="shared" si="8"/>
        <v>0.62329999999999997</v>
      </c>
      <c r="N77">
        <f t="shared" si="9"/>
        <v>3.2400000000000005E-2</v>
      </c>
      <c r="O77">
        <f t="shared" si="10"/>
        <v>9.0500000000000011E-2</v>
      </c>
      <c r="P77">
        <f t="shared" si="11"/>
        <v>5.050000000000001E-2</v>
      </c>
    </row>
    <row r="78" spans="1:16" customFormat="1">
      <c r="A78" t="s">
        <v>8</v>
      </c>
      <c r="B78" t="s">
        <v>9</v>
      </c>
      <c r="C78">
        <v>20011231</v>
      </c>
      <c r="D78" s="2">
        <v>9715146.9000000004</v>
      </c>
      <c r="E78" s="8">
        <v>60.25</v>
      </c>
      <c r="F78" s="2">
        <v>4.3499999999999996</v>
      </c>
      <c r="G78" s="5">
        <f t="shared" si="14"/>
        <v>1580300</v>
      </c>
      <c r="H78" s="4">
        <v>11.27</v>
      </c>
      <c r="I78" s="9">
        <f t="shared" si="12"/>
        <v>879190.86069210304</v>
      </c>
      <c r="J78" s="14">
        <f>H78-5</f>
        <v>6.27</v>
      </c>
      <c r="K78" s="6">
        <f t="shared" si="13"/>
        <v>14022182.786157943</v>
      </c>
      <c r="M78">
        <f t="shared" si="8"/>
        <v>0.60250000000000004</v>
      </c>
      <c r="N78">
        <f t="shared" si="9"/>
        <v>4.3499999999999997E-2</v>
      </c>
      <c r="O78">
        <f t="shared" si="10"/>
        <v>0.11269999999999999</v>
      </c>
      <c r="P78">
        <f t="shared" si="11"/>
        <v>6.2699999999999992E-2</v>
      </c>
    </row>
    <row r="79" spans="1:16" customFormat="1">
      <c r="A79" t="s">
        <v>8</v>
      </c>
      <c r="B79" t="s">
        <v>9</v>
      </c>
      <c r="C79">
        <v>20010630</v>
      </c>
      <c r="D79" s="2">
        <v>8570719.9000000004</v>
      </c>
      <c r="E79" s="8">
        <v>58.98</v>
      </c>
      <c r="F79" s="2">
        <v>3.89</v>
      </c>
      <c r="G79" s="5">
        <f t="shared" si="14"/>
        <v>1422400</v>
      </c>
      <c r="H79" s="4">
        <v>12.71</v>
      </c>
      <c r="I79" s="9">
        <f t="shared" si="12"/>
        <v>862840.59795436682</v>
      </c>
      <c r="J79" s="14">
        <f t="shared" ref="J79:J82" si="16">H79-5</f>
        <v>7.7100000000000009</v>
      </c>
      <c r="K79" s="6">
        <f t="shared" si="13"/>
        <v>11191188.040912667</v>
      </c>
      <c r="M79">
        <f t="shared" si="8"/>
        <v>0.58979999999999999</v>
      </c>
      <c r="N79">
        <f t="shared" si="9"/>
        <v>3.8900000000000004E-2</v>
      </c>
      <c r="O79">
        <f t="shared" si="10"/>
        <v>0.12710000000000002</v>
      </c>
      <c r="P79">
        <f t="shared" si="11"/>
        <v>7.7100000000000002E-2</v>
      </c>
    </row>
    <row r="80" spans="1:16" customFormat="1">
      <c r="A80" t="s">
        <v>8</v>
      </c>
      <c r="B80" t="s">
        <v>9</v>
      </c>
      <c r="C80">
        <v>20001231</v>
      </c>
      <c r="D80" s="2">
        <v>6989728.7999999998</v>
      </c>
      <c r="E80" s="8">
        <v>54.28</v>
      </c>
      <c r="F80" s="2">
        <v>4.55</v>
      </c>
      <c r="G80" s="5">
        <f t="shared" si="14"/>
        <v>1264500</v>
      </c>
      <c r="H80" s="4">
        <v>13.5</v>
      </c>
      <c r="I80" s="9">
        <f t="shared" si="12"/>
        <v>702500.00000000012</v>
      </c>
      <c r="J80" s="14">
        <f>H80-6</f>
        <v>7.5</v>
      </c>
      <c r="K80" s="6">
        <f t="shared" si="13"/>
        <v>9366666.6666666679</v>
      </c>
      <c r="M80">
        <f t="shared" si="8"/>
        <v>0.54280000000000006</v>
      </c>
      <c r="N80">
        <f t="shared" si="9"/>
        <v>4.5499999999999999E-2</v>
      </c>
      <c r="O80">
        <f t="shared" si="10"/>
        <v>0.13500000000000001</v>
      </c>
      <c r="P80">
        <f t="shared" si="11"/>
        <v>7.4999999999999997E-2</v>
      </c>
    </row>
    <row r="81" spans="1:16" customFormat="1">
      <c r="A81" t="s">
        <v>8</v>
      </c>
      <c r="B81" t="s">
        <v>9</v>
      </c>
      <c r="C81">
        <v>20000630</v>
      </c>
      <c r="D81" s="2">
        <v>6185000</v>
      </c>
      <c r="E81" s="8">
        <v>51.96</v>
      </c>
      <c r="F81" s="2">
        <v>1.7</v>
      </c>
      <c r="G81" s="5">
        <f t="shared" si="14"/>
        <v>1106600</v>
      </c>
      <c r="H81" s="8">
        <v>12.82</v>
      </c>
      <c r="I81" s="9">
        <f t="shared" si="12"/>
        <v>675008.73634945403</v>
      </c>
      <c r="J81" s="14">
        <f t="shared" si="16"/>
        <v>7.82</v>
      </c>
      <c r="K81" s="6">
        <f t="shared" si="13"/>
        <v>8631825.2730109207</v>
      </c>
      <c r="M81">
        <f t="shared" si="8"/>
        <v>0.51960000000000006</v>
      </c>
      <c r="N81">
        <f t="shared" si="9"/>
        <v>1.7000000000000001E-2</v>
      </c>
      <c r="O81">
        <f t="shared" si="10"/>
        <v>0.12820000000000001</v>
      </c>
      <c r="P81">
        <f t="shared" si="11"/>
        <v>7.8200000000000006E-2</v>
      </c>
    </row>
    <row r="82" spans="1:16" customFormat="1">
      <c r="A82" t="s">
        <v>8</v>
      </c>
      <c r="B82" t="s">
        <v>9</v>
      </c>
      <c r="C82">
        <v>19991231</v>
      </c>
      <c r="D82" s="2">
        <v>5471900</v>
      </c>
      <c r="E82" s="8">
        <v>50.12</v>
      </c>
      <c r="F82" s="8">
        <v>1.54</v>
      </c>
      <c r="G82" s="5">
        <f t="shared" si="14"/>
        <v>948700</v>
      </c>
      <c r="H82" s="5">
        <f t="shared" si="14"/>
        <v>12.14</v>
      </c>
      <c r="I82" s="9">
        <f t="shared" si="12"/>
        <v>557966.88632619439</v>
      </c>
      <c r="J82" s="14">
        <f t="shared" si="16"/>
        <v>7.1400000000000006</v>
      </c>
      <c r="K82" s="6">
        <f t="shared" si="13"/>
        <v>7814662.2734761117</v>
      </c>
      <c r="M82">
        <f t="shared" si="8"/>
        <v>0.50119999999999998</v>
      </c>
      <c r="N82">
        <f t="shared" si="9"/>
        <v>1.54E-2</v>
      </c>
      <c r="O82">
        <f t="shared" si="10"/>
        <v>0.12140000000000001</v>
      </c>
      <c r="P82">
        <f t="shared" si="11"/>
        <v>7.1400000000000005E-2</v>
      </c>
    </row>
    <row r="83" spans="1:16" customFormat="1">
      <c r="A83" t="s">
        <v>10</v>
      </c>
      <c r="B83" t="s">
        <v>11</v>
      </c>
      <c r="C83">
        <v>20140930</v>
      </c>
      <c r="D83" s="2">
        <v>91039400</v>
      </c>
      <c r="E83" s="2">
        <v>289.83</v>
      </c>
      <c r="F83" s="8">
        <v>2.89</v>
      </c>
      <c r="G83" s="3">
        <v>13257700</v>
      </c>
      <c r="H83" s="4">
        <v>12.35</v>
      </c>
      <c r="I83" s="3">
        <v>9677900</v>
      </c>
      <c r="J83" s="4">
        <v>8.41</v>
      </c>
      <c r="K83" s="3">
        <v>115116600</v>
      </c>
      <c r="M83">
        <f t="shared" si="8"/>
        <v>2.8982999999999999</v>
      </c>
      <c r="N83">
        <f t="shared" si="9"/>
        <v>2.8900000000000002E-2</v>
      </c>
      <c r="O83">
        <f t="shared" si="10"/>
        <v>0.1235</v>
      </c>
      <c r="P83">
        <f t="shared" si="11"/>
        <v>8.4100000000000008E-2</v>
      </c>
    </row>
    <row r="84" spans="1:16" customFormat="1">
      <c r="A84" t="s">
        <v>10</v>
      </c>
      <c r="B84" t="s">
        <v>11</v>
      </c>
      <c r="C84">
        <v>20140630</v>
      </c>
      <c r="D84" s="2">
        <v>89195200</v>
      </c>
      <c r="E84" s="2">
        <v>291.49</v>
      </c>
      <c r="F84" s="2">
        <v>2.72</v>
      </c>
      <c r="G84" s="3">
        <v>11721800</v>
      </c>
      <c r="H84" s="4">
        <v>11.29</v>
      </c>
      <c r="I84" s="3">
        <v>9195400</v>
      </c>
      <c r="J84" s="4">
        <v>8.1999999999999993</v>
      </c>
      <c r="K84" s="3">
        <v>112150200</v>
      </c>
      <c r="M84">
        <f t="shared" si="8"/>
        <v>2.9149000000000003</v>
      </c>
      <c r="N84">
        <f t="shared" si="9"/>
        <v>2.7200000000000002E-2</v>
      </c>
      <c r="O84">
        <f t="shared" si="10"/>
        <v>0.11289999999999999</v>
      </c>
      <c r="P84">
        <f t="shared" si="11"/>
        <v>8.199999999999999E-2</v>
      </c>
    </row>
    <row r="85" spans="1:16" customFormat="1">
      <c r="A85" t="s">
        <v>10</v>
      </c>
      <c r="B85" t="s">
        <v>11</v>
      </c>
      <c r="C85">
        <v>20131231</v>
      </c>
      <c r="D85" s="2">
        <v>82316900</v>
      </c>
      <c r="E85" s="2">
        <v>301.52999999999997</v>
      </c>
      <c r="F85" s="2">
        <v>2.73</v>
      </c>
      <c r="G85" s="3">
        <v>10596900</v>
      </c>
      <c r="H85" s="4">
        <v>10.93</v>
      </c>
      <c r="I85" s="3">
        <v>8582600</v>
      </c>
      <c r="J85" s="4">
        <v>8.0299999999999994</v>
      </c>
      <c r="K85" s="3">
        <v>106945600</v>
      </c>
      <c r="M85">
        <f t="shared" si="8"/>
        <v>3.0152999999999999</v>
      </c>
      <c r="N85">
        <f t="shared" si="9"/>
        <v>2.7300000000000001E-2</v>
      </c>
      <c r="O85">
        <f t="shared" si="10"/>
        <v>0.10929999999999999</v>
      </c>
      <c r="P85">
        <f t="shared" si="11"/>
        <v>8.0299999999999996E-2</v>
      </c>
    </row>
    <row r="86" spans="1:16" customFormat="1">
      <c r="A86" t="s">
        <v>10</v>
      </c>
      <c r="B86" t="s">
        <v>11</v>
      </c>
      <c r="C86">
        <v>20130630</v>
      </c>
      <c r="D86" s="2">
        <v>77267100</v>
      </c>
      <c r="E86" s="2">
        <v>305.08</v>
      </c>
      <c r="F86" s="2">
        <v>2.79</v>
      </c>
      <c r="G86" s="3">
        <v>10383900</v>
      </c>
      <c r="H86" s="4">
        <v>11.06</v>
      </c>
      <c r="I86" s="3">
        <v>8256700</v>
      </c>
      <c r="J86" s="4">
        <v>8</v>
      </c>
      <c r="K86" s="3">
        <v>103227600</v>
      </c>
      <c r="M86">
        <f t="shared" si="8"/>
        <v>3.0507999999999997</v>
      </c>
      <c r="N86">
        <f t="shared" si="9"/>
        <v>2.7900000000000001E-2</v>
      </c>
      <c r="O86">
        <f t="shared" si="10"/>
        <v>0.1106</v>
      </c>
      <c r="P86">
        <f t="shared" si="11"/>
        <v>0.08</v>
      </c>
    </row>
    <row r="87" spans="1:16" customFormat="1">
      <c r="A87" t="s">
        <v>10</v>
      </c>
      <c r="B87" t="s">
        <v>11</v>
      </c>
      <c r="C87">
        <v>20121231</v>
      </c>
      <c r="D87" s="2">
        <v>72016802.400000006</v>
      </c>
      <c r="E87" s="2">
        <v>320.33999999999997</v>
      </c>
      <c r="F87" s="2">
        <v>2.82</v>
      </c>
      <c r="G87" s="3">
        <v>9470800</v>
      </c>
      <c r="H87" s="4">
        <v>10.85</v>
      </c>
      <c r="I87" s="3">
        <v>7142890.5</v>
      </c>
      <c r="J87" s="4">
        <v>8.18</v>
      </c>
      <c r="K87" s="3">
        <v>87321400</v>
      </c>
      <c r="M87">
        <f t="shared" si="8"/>
        <v>3.2033999999999998</v>
      </c>
      <c r="N87">
        <f t="shared" si="9"/>
        <v>2.8199999999999999E-2</v>
      </c>
      <c r="O87">
        <f t="shared" si="10"/>
        <v>0.1085</v>
      </c>
      <c r="P87">
        <f t="shared" si="11"/>
        <v>8.1799999999999998E-2</v>
      </c>
    </row>
    <row r="88" spans="1:16" customFormat="1">
      <c r="A88" t="s">
        <v>10</v>
      </c>
      <c r="B88" t="s">
        <v>11</v>
      </c>
      <c r="C88">
        <v>20120630</v>
      </c>
      <c r="D88" s="2">
        <v>67059129.939999998</v>
      </c>
      <c r="E88" s="2">
        <v>335.45</v>
      </c>
      <c r="F88" s="2">
        <v>2.84</v>
      </c>
      <c r="G88" s="3">
        <v>9106782.4199999999</v>
      </c>
      <c r="H88" s="4">
        <v>11.3</v>
      </c>
      <c r="I88" s="3">
        <v>6784600</v>
      </c>
      <c r="J88" s="4">
        <v>8.42</v>
      </c>
      <c r="K88" s="3">
        <v>80590995</v>
      </c>
      <c r="M88">
        <f t="shared" si="8"/>
        <v>3.3544999999999998</v>
      </c>
      <c r="N88">
        <f t="shared" si="9"/>
        <v>2.8399999999999998E-2</v>
      </c>
      <c r="O88">
        <f t="shared" si="10"/>
        <v>0.113</v>
      </c>
      <c r="P88">
        <f t="shared" si="11"/>
        <v>8.4199999999999997E-2</v>
      </c>
    </row>
    <row r="89" spans="1:16" customFormat="1">
      <c r="A89" t="s">
        <v>10</v>
      </c>
      <c r="B89" t="s">
        <v>11</v>
      </c>
      <c r="C89">
        <v>20111231</v>
      </c>
      <c r="D89" s="2">
        <v>61146291.700000003</v>
      </c>
      <c r="E89" s="2">
        <v>308.20999999999998</v>
      </c>
      <c r="F89" s="2">
        <v>2.82</v>
      </c>
      <c r="G89" s="3">
        <v>8313900</v>
      </c>
      <c r="H89" s="4">
        <v>11.68</v>
      </c>
      <c r="I89" s="3">
        <v>6206300</v>
      </c>
      <c r="J89" s="4">
        <v>8.7199999999999989</v>
      </c>
      <c r="K89" s="3">
        <v>71182100</v>
      </c>
      <c r="M89">
        <f t="shared" si="8"/>
        <v>3.0820999999999996</v>
      </c>
      <c r="N89">
        <f t="shared" si="9"/>
        <v>2.8199999999999999E-2</v>
      </c>
      <c r="O89">
        <f t="shared" si="10"/>
        <v>0.1168</v>
      </c>
      <c r="P89">
        <f t="shared" si="11"/>
        <v>8.7199999999999986E-2</v>
      </c>
    </row>
    <row r="90" spans="1:16" customFormat="1">
      <c r="A90" t="s">
        <v>10</v>
      </c>
      <c r="B90" t="s">
        <v>11</v>
      </c>
      <c r="C90">
        <v>20110630</v>
      </c>
      <c r="D90" s="2">
        <v>57067509</v>
      </c>
      <c r="E90" s="2">
        <v>271.23</v>
      </c>
      <c r="F90" s="2">
        <v>2.67</v>
      </c>
      <c r="G90" s="3">
        <v>7988600</v>
      </c>
      <c r="H90" s="4">
        <v>13.32</v>
      </c>
      <c r="I90" s="3">
        <v>5877400</v>
      </c>
      <c r="J90" s="4">
        <v>9.8000000000000007</v>
      </c>
      <c r="K90" s="3">
        <v>59974474.5</v>
      </c>
      <c r="M90">
        <f t="shared" si="8"/>
        <v>2.7123000000000004</v>
      </c>
      <c r="N90">
        <f t="shared" si="9"/>
        <v>2.6699999999999998E-2</v>
      </c>
      <c r="O90">
        <f t="shared" si="10"/>
        <v>0.13320000000000001</v>
      </c>
      <c r="P90">
        <f t="shared" si="11"/>
        <v>9.8000000000000004E-2</v>
      </c>
    </row>
    <row r="91" spans="1:16" customFormat="1">
      <c r="A91" t="s">
        <v>10</v>
      </c>
      <c r="B91" t="s">
        <v>11</v>
      </c>
      <c r="C91">
        <v>20101231</v>
      </c>
      <c r="D91" s="2">
        <v>52793668.100000001</v>
      </c>
      <c r="E91" s="2">
        <v>209.04</v>
      </c>
      <c r="F91" s="2">
        <v>2.48</v>
      </c>
      <c r="G91" s="3">
        <v>5490400</v>
      </c>
      <c r="H91" s="4">
        <v>10.58</v>
      </c>
      <c r="I91" s="3">
        <v>3448000</v>
      </c>
      <c r="J91" s="4">
        <v>6.6499999999999995</v>
      </c>
      <c r="K91" s="3">
        <v>51872200</v>
      </c>
      <c r="M91">
        <f t="shared" si="8"/>
        <v>2.0903999999999998</v>
      </c>
      <c r="N91">
        <f t="shared" si="9"/>
        <v>2.4799999999999999E-2</v>
      </c>
      <c r="O91">
        <f t="shared" si="10"/>
        <v>0.10580000000000001</v>
      </c>
      <c r="P91">
        <f t="shared" si="11"/>
        <v>6.649999999999999E-2</v>
      </c>
    </row>
    <row r="92" spans="1:16" customFormat="1">
      <c r="A92" t="s">
        <v>10</v>
      </c>
      <c r="B92" t="s">
        <v>11</v>
      </c>
      <c r="C92">
        <v>20100630</v>
      </c>
      <c r="D92" s="2">
        <v>48902212.700000003</v>
      </c>
      <c r="E92" s="2">
        <v>194.12</v>
      </c>
      <c r="F92" s="2">
        <v>2.4900000000000002</v>
      </c>
      <c r="G92" s="3">
        <v>5198900</v>
      </c>
      <c r="H92" s="4">
        <v>10.57</v>
      </c>
      <c r="I92" s="3">
        <v>3192100</v>
      </c>
      <c r="J92" s="4">
        <v>6.49</v>
      </c>
      <c r="K92" s="3">
        <v>49185430.5</v>
      </c>
      <c r="M92">
        <f t="shared" si="8"/>
        <v>1.9412</v>
      </c>
      <c r="N92">
        <f t="shared" si="9"/>
        <v>2.4900000000000002E-2</v>
      </c>
      <c r="O92">
        <f t="shared" si="10"/>
        <v>0.1057</v>
      </c>
      <c r="P92">
        <f t="shared" si="11"/>
        <v>6.4899999999999999E-2</v>
      </c>
    </row>
    <row r="93" spans="1:16" customFormat="1">
      <c r="A93" t="s">
        <v>10</v>
      </c>
      <c r="B93" t="s">
        <v>11</v>
      </c>
      <c r="C93">
        <v>20091231</v>
      </c>
      <c r="D93" s="2">
        <v>43022558.399999999</v>
      </c>
      <c r="E93" s="2">
        <v>166.84</v>
      </c>
      <c r="F93" s="2">
        <v>2.5</v>
      </c>
      <c r="G93" s="3">
        <v>4406900</v>
      </c>
      <c r="H93" s="4">
        <v>10.199999999999999</v>
      </c>
      <c r="I93" s="3">
        <v>2953984</v>
      </c>
      <c r="J93" s="4">
        <v>6.84</v>
      </c>
      <c r="K93" s="3">
        <v>43186900</v>
      </c>
      <c r="M93">
        <f t="shared" si="8"/>
        <v>1.6684000000000001</v>
      </c>
      <c r="N93">
        <f t="shared" si="9"/>
        <v>2.5000000000000001E-2</v>
      </c>
      <c r="O93">
        <f t="shared" si="10"/>
        <v>0.10199999999999999</v>
      </c>
      <c r="P93">
        <f t="shared" si="11"/>
        <v>6.8400000000000002E-2</v>
      </c>
    </row>
    <row r="94" spans="1:16" customFormat="1">
      <c r="A94" t="s">
        <v>10</v>
      </c>
      <c r="B94" t="s">
        <v>11</v>
      </c>
      <c r="C94">
        <v>20090630</v>
      </c>
      <c r="D94" s="2">
        <v>42591211.100000001</v>
      </c>
      <c r="E94" s="2">
        <v>153.36000000000001</v>
      </c>
      <c r="F94" s="2">
        <v>2.38</v>
      </c>
      <c r="G94" s="3">
        <v>4261000</v>
      </c>
      <c r="H94" s="4">
        <v>10.36</v>
      </c>
      <c r="I94" s="3">
        <v>2813200</v>
      </c>
      <c r="J94" s="4">
        <v>6.84</v>
      </c>
      <c r="K94" s="3">
        <v>41129344</v>
      </c>
      <c r="M94">
        <f t="shared" si="8"/>
        <v>1.5336000000000001</v>
      </c>
      <c r="N94">
        <f t="shared" si="9"/>
        <v>2.3799999999999998E-2</v>
      </c>
      <c r="O94">
        <f t="shared" si="10"/>
        <v>0.1036</v>
      </c>
      <c r="P94">
        <f t="shared" si="11"/>
        <v>6.8400000000000002E-2</v>
      </c>
    </row>
    <row r="95" spans="1:16" customFormat="1">
      <c r="A95" t="s">
        <v>10</v>
      </c>
      <c r="B95" t="s">
        <v>11</v>
      </c>
      <c r="C95">
        <v>20081231</v>
      </c>
      <c r="D95" s="2">
        <v>35547783.799999997</v>
      </c>
      <c r="E95" s="2">
        <v>151.22</v>
      </c>
      <c r="F95" s="2">
        <v>2.76</v>
      </c>
      <c r="G95" s="3">
        <v>4034600</v>
      </c>
      <c r="H95" s="4">
        <v>11.4</v>
      </c>
      <c r="I95" s="3">
        <v>2640847</v>
      </c>
      <c r="J95" s="4">
        <v>7.46</v>
      </c>
      <c r="K95" s="3">
        <v>35400100</v>
      </c>
      <c r="M95">
        <f t="shared" si="8"/>
        <v>1.5122</v>
      </c>
      <c r="N95">
        <f t="shared" si="9"/>
        <v>2.76E-2</v>
      </c>
      <c r="O95">
        <f t="shared" si="10"/>
        <v>0.114</v>
      </c>
      <c r="P95">
        <f t="shared" si="11"/>
        <v>7.46E-2</v>
      </c>
    </row>
    <row r="96" spans="1:16" customFormat="1">
      <c r="A96" t="s">
        <v>10</v>
      </c>
      <c r="B96" t="s">
        <v>11</v>
      </c>
      <c r="C96">
        <v>20080630</v>
      </c>
      <c r="D96" s="2">
        <v>33424578.100000001</v>
      </c>
      <c r="E96" s="2">
        <v>126.12</v>
      </c>
      <c r="F96" s="2">
        <v>2.59</v>
      </c>
      <c r="G96" s="3">
        <v>2637400</v>
      </c>
      <c r="H96" s="4">
        <v>8.2200000000000006</v>
      </c>
      <c r="I96" s="3">
        <v>1446900</v>
      </c>
      <c r="J96" s="4">
        <v>4.51</v>
      </c>
      <c r="K96" s="3">
        <v>32085158</v>
      </c>
      <c r="M96">
        <f t="shared" si="8"/>
        <v>1.2612000000000001</v>
      </c>
      <c r="N96">
        <f t="shared" si="9"/>
        <v>2.5899999999999999E-2</v>
      </c>
      <c r="O96">
        <f t="shared" si="10"/>
        <v>8.2200000000000009E-2</v>
      </c>
      <c r="P96">
        <f t="shared" si="11"/>
        <v>4.5100000000000001E-2</v>
      </c>
    </row>
    <row r="97" spans="1:16" customFormat="1">
      <c r="A97" t="s">
        <v>10</v>
      </c>
      <c r="B97" t="s">
        <v>11</v>
      </c>
      <c r="C97">
        <v>20071231</v>
      </c>
      <c r="D97" s="2">
        <v>30607767</v>
      </c>
      <c r="E97" s="2">
        <v>109.27</v>
      </c>
      <c r="F97" s="2">
        <v>2.46</v>
      </c>
      <c r="G97" s="3">
        <v>2420400</v>
      </c>
      <c r="H97" s="4">
        <v>8.27</v>
      </c>
      <c r="I97" s="3">
        <v>1258399.3</v>
      </c>
      <c r="J97" s="4">
        <v>4.3</v>
      </c>
      <c r="K97" s="3">
        <v>29265100</v>
      </c>
      <c r="M97">
        <f t="shared" si="8"/>
        <v>1.0927</v>
      </c>
      <c r="N97">
        <f t="shared" si="9"/>
        <v>2.46E-2</v>
      </c>
      <c r="O97">
        <f t="shared" si="10"/>
        <v>8.2699999999999996E-2</v>
      </c>
      <c r="P97">
        <f t="shared" si="11"/>
        <v>4.2999999999999997E-2</v>
      </c>
    </row>
    <row r="98" spans="1:16" customFormat="1">
      <c r="A98" t="s">
        <v>10</v>
      </c>
      <c r="B98" t="s">
        <v>11</v>
      </c>
      <c r="C98">
        <v>20070630</v>
      </c>
      <c r="D98" s="2">
        <v>29026654.899999999</v>
      </c>
      <c r="E98" s="2">
        <v>93.65</v>
      </c>
      <c r="F98" s="2">
        <v>2.34</v>
      </c>
      <c r="G98" s="3">
        <v>2407000</v>
      </c>
      <c r="H98" s="4">
        <v>9.09</v>
      </c>
      <c r="I98" s="3">
        <v>1202176</v>
      </c>
      <c r="J98" s="4">
        <v>4.54</v>
      </c>
      <c r="K98" s="3">
        <v>26479648</v>
      </c>
      <c r="M98">
        <f t="shared" si="8"/>
        <v>0.93650000000000011</v>
      </c>
      <c r="N98">
        <f t="shared" si="9"/>
        <v>2.3399999999999997E-2</v>
      </c>
      <c r="O98">
        <f t="shared" si="10"/>
        <v>9.0899999999999995E-2</v>
      </c>
      <c r="P98">
        <f t="shared" si="11"/>
        <v>4.5400000000000003E-2</v>
      </c>
    </row>
    <row r="99" spans="1:16" customFormat="1">
      <c r="A99" t="s">
        <v>10</v>
      </c>
      <c r="B99" t="s">
        <v>11</v>
      </c>
      <c r="C99">
        <v>20061231</v>
      </c>
      <c r="D99" s="2">
        <v>25976714.5</v>
      </c>
      <c r="E99" s="2">
        <v>84.1</v>
      </c>
      <c r="F99" s="2">
        <v>2.2999999999999998</v>
      </c>
      <c r="G99" s="3">
        <v>1917900</v>
      </c>
      <c r="H99" s="4">
        <v>8.2799999999999994</v>
      </c>
      <c r="I99" s="3">
        <v>1117122</v>
      </c>
      <c r="J99" s="4">
        <v>4.8199999999999994</v>
      </c>
      <c r="K99" s="3">
        <v>23176800</v>
      </c>
      <c r="M99">
        <f t="shared" si="8"/>
        <v>0.84099999999999997</v>
      </c>
      <c r="N99">
        <f t="shared" si="9"/>
        <v>2.3E-2</v>
      </c>
      <c r="O99">
        <f t="shared" si="10"/>
        <v>8.2799999999999999E-2</v>
      </c>
      <c r="P99">
        <f t="shared" si="11"/>
        <v>4.8199999999999993E-2</v>
      </c>
    </row>
    <row r="100" spans="1:16" customFormat="1">
      <c r="A100" t="s">
        <v>10</v>
      </c>
      <c r="B100" t="s">
        <v>11</v>
      </c>
      <c r="C100">
        <v>20060630</v>
      </c>
      <c r="D100" s="2">
        <v>26083045.100000001</v>
      </c>
      <c r="E100" s="2">
        <v>72.11</v>
      </c>
      <c r="F100" s="2">
        <v>2.04</v>
      </c>
      <c r="G100" s="3">
        <v>1760100</v>
      </c>
      <c r="H100" s="4">
        <v>8.1999999999999993</v>
      </c>
      <c r="I100" s="3">
        <v>1074300</v>
      </c>
      <c r="J100" s="4">
        <v>5</v>
      </c>
      <c r="K100" s="3">
        <v>21464634</v>
      </c>
      <c r="M100">
        <f t="shared" si="8"/>
        <v>0.72109999999999996</v>
      </c>
      <c r="N100">
        <f t="shared" si="9"/>
        <v>2.0400000000000001E-2</v>
      </c>
      <c r="O100">
        <f t="shared" si="10"/>
        <v>8.199999999999999E-2</v>
      </c>
      <c r="P100">
        <f t="shared" si="11"/>
        <v>0.05</v>
      </c>
    </row>
    <row r="101" spans="1:16" customFormat="1">
      <c r="A101" t="s">
        <v>10</v>
      </c>
      <c r="B101" t="s">
        <v>11</v>
      </c>
      <c r="C101">
        <v>20051231</v>
      </c>
      <c r="D101" s="2">
        <v>23368752.399999999</v>
      </c>
      <c r="E101" s="2">
        <v>69.430000000000007</v>
      </c>
      <c r="F101" s="2">
        <v>2.11</v>
      </c>
      <c r="G101" s="3">
        <v>1625500</v>
      </c>
      <c r="H101" s="4">
        <v>8.27</v>
      </c>
      <c r="I101" s="3">
        <v>999100</v>
      </c>
      <c r="J101" s="4">
        <v>5.08</v>
      </c>
      <c r="K101" s="3">
        <v>19655381</v>
      </c>
      <c r="M101">
        <f t="shared" si="8"/>
        <v>0.69430000000000003</v>
      </c>
      <c r="N101">
        <f t="shared" si="9"/>
        <v>2.1099999999999997E-2</v>
      </c>
      <c r="O101">
        <f t="shared" si="10"/>
        <v>8.2699999999999996E-2</v>
      </c>
      <c r="P101">
        <f t="shared" si="11"/>
        <v>5.0799999999999998E-2</v>
      </c>
    </row>
    <row r="102" spans="1:16" customFormat="1">
      <c r="A102" t="s">
        <v>10</v>
      </c>
      <c r="B102" t="s">
        <v>11</v>
      </c>
      <c r="C102">
        <v>20050630</v>
      </c>
      <c r="D102" s="2">
        <v>20524238.899999999</v>
      </c>
      <c r="E102" s="2">
        <v>70.2</v>
      </c>
      <c r="F102" s="2">
        <v>2.2000000000000002</v>
      </c>
      <c r="G102" s="3">
        <v>1591600</v>
      </c>
      <c r="H102" s="4">
        <v>8.41</v>
      </c>
      <c r="I102" s="3">
        <v>982900</v>
      </c>
      <c r="J102" s="4">
        <v>5.19</v>
      </c>
      <c r="K102" s="3">
        <v>18925089</v>
      </c>
      <c r="M102">
        <f t="shared" si="8"/>
        <v>0.70200000000000007</v>
      </c>
      <c r="N102">
        <f t="shared" si="9"/>
        <v>2.2000000000000002E-2</v>
      </c>
      <c r="O102">
        <f t="shared" si="10"/>
        <v>8.4100000000000008E-2</v>
      </c>
      <c r="P102">
        <f t="shared" si="11"/>
        <v>5.1900000000000002E-2</v>
      </c>
    </row>
    <row r="103" spans="1:16" customFormat="1">
      <c r="A103" t="s">
        <v>10</v>
      </c>
      <c r="B103" t="s">
        <v>11</v>
      </c>
      <c r="C103">
        <v>20041231</v>
      </c>
      <c r="D103" s="2">
        <v>18111220.199999999</v>
      </c>
      <c r="E103" s="2">
        <v>61.46</v>
      </c>
      <c r="F103" s="2">
        <v>2.4300000000000002</v>
      </c>
      <c r="G103" s="3">
        <v>1507800</v>
      </c>
      <c r="H103" s="4">
        <v>8.61</v>
      </c>
      <c r="I103" s="3">
        <v>918900</v>
      </c>
      <c r="J103" s="4">
        <v>5.25</v>
      </c>
      <c r="K103" s="3">
        <v>17512195</v>
      </c>
      <c r="M103">
        <f t="shared" si="8"/>
        <v>0.61460000000000004</v>
      </c>
      <c r="N103">
        <f t="shared" si="9"/>
        <v>2.4300000000000002E-2</v>
      </c>
      <c r="O103">
        <f t="shared" si="10"/>
        <v>8.6099999999999996E-2</v>
      </c>
      <c r="P103">
        <f t="shared" si="11"/>
        <v>5.2499999999999998E-2</v>
      </c>
    </row>
    <row r="104" spans="1:16" customFormat="1">
      <c r="A104" t="s">
        <v>10</v>
      </c>
      <c r="B104" t="s">
        <v>11</v>
      </c>
      <c r="C104">
        <v>20040630</v>
      </c>
      <c r="D104" s="2">
        <v>17011031.600000001</v>
      </c>
      <c r="E104" s="2">
        <v>64</v>
      </c>
      <c r="F104" s="2">
        <v>2.35</v>
      </c>
      <c r="G104" s="6">
        <f>(G103+G105)/2</f>
        <v>1381450</v>
      </c>
      <c r="H104" s="6">
        <f>(H103+H105)/2</f>
        <v>9.4649999999999999</v>
      </c>
      <c r="I104" s="9">
        <f t="shared" ref="I104:I109" si="17">K104*J104/100</f>
        <v>797635.94823032233</v>
      </c>
      <c r="J104" s="14">
        <f>H104-4</f>
        <v>5.4649999999999999</v>
      </c>
      <c r="K104" s="6">
        <f t="shared" ref="K104:K109" si="18">G104/H104*100</f>
        <v>14595351.294241944</v>
      </c>
      <c r="M104">
        <f t="shared" si="8"/>
        <v>0.64</v>
      </c>
      <c r="N104">
        <f t="shared" si="9"/>
        <v>2.35E-2</v>
      </c>
      <c r="O104">
        <f t="shared" si="10"/>
        <v>9.4649999999999998E-2</v>
      </c>
      <c r="P104">
        <f t="shared" si="11"/>
        <v>5.4649999999999997E-2</v>
      </c>
    </row>
    <row r="105" spans="1:16" customFormat="1">
      <c r="A105" t="s">
        <v>10</v>
      </c>
      <c r="B105" t="s">
        <v>11</v>
      </c>
      <c r="C105">
        <v>20031231</v>
      </c>
      <c r="D105" s="2">
        <v>15075575.9</v>
      </c>
      <c r="E105" s="2">
        <v>57.14</v>
      </c>
      <c r="F105" s="2">
        <v>2.41</v>
      </c>
      <c r="G105" s="3">
        <v>1255100</v>
      </c>
      <c r="H105" s="4">
        <v>10.32</v>
      </c>
      <c r="I105" s="3">
        <v>844030</v>
      </c>
      <c r="J105" s="4">
        <v>6.94</v>
      </c>
      <c r="K105" s="3">
        <v>12161822</v>
      </c>
      <c r="M105">
        <f t="shared" si="8"/>
        <v>0.57140000000000002</v>
      </c>
      <c r="N105">
        <f t="shared" si="9"/>
        <v>2.41E-2</v>
      </c>
      <c r="O105">
        <f t="shared" si="10"/>
        <v>0.1032</v>
      </c>
      <c r="P105">
        <f t="shared" si="11"/>
        <v>6.9400000000000003E-2</v>
      </c>
    </row>
    <row r="106" spans="1:16" customFormat="1">
      <c r="A106" t="s">
        <v>10</v>
      </c>
      <c r="B106" t="s">
        <v>11</v>
      </c>
      <c r="C106">
        <v>20030630</v>
      </c>
      <c r="D106" s="2">
        <v>12431176.1</v>
      </c>
      <c r="E106" s="2">
        <v>55.91</v>
      </c>
      <c r="F106" s="2">
        <v>2.68</v>
      </c>
      <c r="G106" s="5">
        <f>G105*2-G104</f>
        <v>1128750</v>
      </c>
      <c r="H106" s="4">
        <v>8.01</v>
      </c>
      <c r="I106" s="9">
        <f t="shared" si="17"/>
        <v>705997.19101123605</v>
      </c>
      <c r="J106" s="14">
        <f>H106-3</f>
        <v>5.01</v>
      </c>
      <c r="K106" s="6">
        <f t="shared" si="18"/>
        <v>14091760.299625469</v>
      </c>
      <c r="M106">
        <f t="shared" si="8"/>
        <v>0.55909999999999993</v>
      </c>
      <c r="N106">
        <f t="shared" si="9"/>
        <v>2.6800000000000001E-2</v>
      </c>
      <c r="O106">
        <f t="shared" si="10"/>
        <v>8.0100000000000005E-2</v>
      </c>
      <c r="P106">
        <f t="shared" si="11"/>
        <v>5.0099999999999999E-2</v>
      </c>
    </row>
    <row r="107" spans="1:16" customFormat="1">
      <c r="A107" t="s">
        <v>10</v>
      </c>
      <c r="B107" t="s">
        <v>11</v>
      </c>
      <c r="C107">
        <v>20021231</v>
      </c>
      <c r="D107" s="2">
        <v>8831098.1999999993</v>
      </c>
      <c r="E107" s="2">
        <v>55.99</v>
      </c>
      <c r="F107" s="2">
        <v>3.34</v>
      </c>
      <c r="G107" s="5">
        <f t="shared" ref="G107:G109" si="19">G106*2-G105</f>
        <v>1002400</v>
      </c>
      <c r="H107" s="4">
        <v>8.5</v>
      </c>
      <c r="I107" s="9">
        <f t="shared" si="17"/>
        <v>648611.76470588241</v>
      </c>
      <c r="J107" s="14">
        <f t="shared" ref="J107:J109" si="20">H107-3</f>
        <v>5.5</v>
      </c>
      <c r="K107" s="6">
        <f t="shared" si="18"/>
        <v>11792941.176470589</v>
      </c>
      <c r="M107">
        <f t="shared" si="8"/>
        <v>0.55990000000000006</v>
      </c>
      <c r="N107">
        <f t="shared" si="9"/>
        <v>3.3399999999999999E-2</v>
      </c>
      <c r="O107">
        <f t="shared" si="10"/>
        <v>8.5000000000000006E-2</v>
      </c>
      <c r="P107">
        <f t="shared" si="11"/>
        <v>5.5E-2</v>
      </c>
    </row>
    <row r="108" spans="1:16" customFormat="1">
      <c r="A108" t="s">
        <v>10</v>
      </c>
      <c r="B108" t="s">
        <v>11</v>
      </c>
      <c r="C108">
        <v>20011231</v>
      </c>
      <c r="D108" s="2">
        <v>6642245.2999999998</v>
      </c>
      <c r="E108" s="2">
        <v>55.29</v>
      </c>
      <c r="F108" s="2">
        <v>3.9</v>
      </c>
      <c r="G108" s="5">
        <f t="shared" si="19"/>
        <v>876050</v>
      </c>
      <c r="H108" s="4">
        <v>7.63</v>
      </c>
      <c r="I108" s="9">
        <f t="shared" si="17"/>
        <v>646416.97247706424</v>
      </c>
      <c r="J108" s="14">
        <f>H108-2</f>
        <v>5.63</v>
      </c>
      <c r="K108" s="6">
        <f t="shared" si="18"/>
        <v>11481651.37614679</v>
      </c>
      <c r="M108">
        <f t="shared" si="8"/>
        <v>0.55289999999999995</v>
      </c>
      <c r="N108">
        <f t="shared" si="9"/>
        <v>3.9E-2</v>
      </c>
      <c r="O108">
        <f t="shared" si="10"/>
        <v>7.6299999999999993E-2</v>
      </c>
      <c r="P108">
        <f t="shared" si="11"/>
        <v>5.6299999999999996E-2</v>
      </c>
    </row>
    <row r="109" spans="1:16" customFormat="1">
      <c r="A109" t="s">
        <v>10</v>
      </c>
      <c r="B109" t="s">
        <v>11</v>
      </c>
      <c r="C109">
        <v>20001231</v>
      </c>
      <c r="D109" s="2">
        <v>5658887.2999999998</v>
      </c>
      <c r="E109" s="2">
        <v>60.84</v>
      </c>
      <c r="F109" s="2">
        <v>4.37</v>
      </c>
      <c r="G109" s="5">
        <f t="shared" si="19"/>
        <v>749700</v>
      </c>
      <c r="H109" s="4">
        <v>9.0299999999999994</v>
      </c>
      <c r="I109" s="9">
        <f t="shared" si="17"/>
        <v>500630.23255813948</v>
      </c>
      <c r="J109" s="14">
        <f t="shared" si="20"/>
        <v>6.0299999999999994</v>
      </c>
      <c r="K109" s="6">
        <f t="shared" si="18"/>
        <v>8302325.5813953495</v>
      </c>
      <c r="M109">
        <f t="shared" si="8"/>
        <v>0.60840000000000005</v>
      </c>
      <c r="N109">
        <f t="shared" si="9"/>
        <v>4.3700000000000003E-2</v>
      </c>
      <c r="O109">
        <f t="shared" si="10"/>
        <v>9.0299999999999991E-2</v>
      </c>
      <c r="P109">
        <f t="shared" si="11"/>
        <v>6.0299999999999992E-2</v>
      </c>
    </row>
    <row r="110" spans="1:16" customFormat="1">
      <c r="A110" t="s">
        <v>12</v>
      </c>
      <c r="B110" t="s">
        <v>13</v>
      </c>
      <c r="C110">
        <v>20140930</v>
      </c>
      <c r="D110" s="2">
        <v>175096900</v>
      </c>
      <c r="E110" s="2">
        <v>199.96</v>
      </c>
      <c r="F110" s="2">
        <v>2.0699999999999998</v>
      </c>
      <c r="G110" s="3">
        <v>32985350.5</v>
      </c>
      <c r="H110" s="4">
        <v>12.03</v>
      </c>
      <c r="I110" s="3">
        <v>23937000</v>
      </c>
      <c r="J110" s="4">
        <v>8.73</v>
      </c>
      <c r="K110" s="3">
        <v>274192440</v>
      </c>
      <c r="M110">
        <f t="shared" si="8"/>
        <v>1.9996</v>
      </c>
      <c r="N110">
        <f t="shared" si="9"/>
        <v>2.07E-2</v>
      </c>
      <c r="O110">
        <f t="shared" si="10"/>
        <v>0.12029999999999999</v>
      </c>
      <c r="P110">
        <f t="shared" si="11"/>
        <v>8.7300000000000003E-2</v>
      </c>
    </row>
    <row r="111" spans="1:16" customFormat="1">
      <c r="A111" t="s">
        <v>12</v>
      </c>
      <c r="B111" t="s">
        <v>13</v>
      </c>
      <c r="C111">
        <v>20140630</v>
      </c>
      <c r="D111" s="2">
        <v>169628300</v>
      </c>
      <c r="E111" s="2">
        <v>215.87</v>
      </c>
      <c r="F111" s="2">
        <v>2.0099999999999998</v>
      </c>
      <c r="G111" s="3">
        <v>32602519.5</v>
      </c>
      <c r="H111" s="4">
        <v>12.56</v>
      </c>
      <c r="I111" s="3">
        <v>22738100</v>
      </c>
      <c r="J111" s="4">
        <v>8.76</v>
      </c>
      <c r="K111" s="3">
        <v>259574200</v>
      </c>
      <c r="M111">
        <f t="shared" si="8"/>
        <v>2.1587000000000001</v>
      </c>
      <c r="N111">
        <f t="shared" si="9"/>
        <v>2.0099999999999996E-2</v>
      </c>
      <c r="O111">
        <f t="shared" si="10"/>
        <v>0.12560000000000002</v>
      </c>
      <c r="P111">
        <f t="shared" si="11"/>
        <v>8.7599999999999997E-2</v>
      </c>
    </row>
    <row r="112" spans="1:16" customFormat="1">
      <c r="A112" t="s">
        <v>12</v>
      </c>
      <c r="B112" t="s">
        <v>13</v>
      </c>
      <c r="C112">
        <v>20131231</v>
      </c>
      <c r="D112" s="2">
        <v>157426300</v>
      </c>
      <c r="E112" s="2">
        <v>259.74</v>
      </c>
      <c r="F112" s="2">
        <v>2.21</v>
      </c>
      <c r="G112" s="3">
        <v>24861500</v>
      </c>
      <c r="H112" s="4">
        <v>10.69</v>
      </c>
      <c r="I112" s="3">
        <v>20278300</v>
      </c>
      <c r="J112" s="4">
        <v>8.7200000000000006</v>
      </c>
      <c r="K112" s="3">
        <v>232510500</v>
      </c>
      <c r="M112">
        <f t="shared" si="8"/>
        <v>2.5973999999999999</v>
      </c>
      <c r="N112">
        <f t="shared" si="9"/>
        <v>2.2099999999999998E-2</v>
      </c>
      <c r="O112">
        <f t="shared" si="10"/>
        <v>0.1069</v>
      </c>
      <c r="P112">
        <f t="shared" si="11"/>
        <v>8.72E-2</v>
      </c>
    </row>
    <row r="113" spans="1:16" customFormat="1">
      <c r="A113" t="s">
        <v>12</v>
      </c>
      <c r="B113" t="s">
        <v>13</v>
      </c>
      <c r="C113">
        <v>20130630</v>
      </c>
      <c r="D113" s="2">
        <v>148497000</v>
      </c>
      <c r="E113" s="2">
        <v>320.41000000000003</v>
      </c>
      <c r="F113" s="2">
        <v>2.4900000000000002</v>
      </c>
      <c r="G113" s="3">
        <v>28164870</v>
      </c>
      <c r="H113" s="4">
        <v>11.66</v>
      </c>
      <c r="I113" s="3">
        <v>18996000</v>
      </c>
      <c r="J113" s="4">
        <v>7.86</v>
      </c>
      <c r="K113" s="3">
        <v>241551200</v>
      </c>
      <c r="M113">
        <f t="shared" si="8"/>
        <v>3.2041000000000004</v>
      </c>
      <c r="N113">
        <f t="shared" si="9"/>
        <v>2.4900000000000002E-2</v>
      </c>
      <c r="O113">
        <f t="shared" si="10"/>
        <v>0.1166</v>
      </c>
      <c r="P113">
        <f t="shared" si="11"/>
        <v>7.8600000000000003E-2</v>
      </c>
    </row>
    <row r="114" spans="1:16" customFormat="1">
      <c r="A114" t="s">
        <v>12</v>
      </c>
      <c r="B114" t="s">
        <v>13</v>
      </c>
      <c r="C114">
        <v>20121231</v>
      </c>
      <c r="D114" s="2">
        <v>138461000</v>
      </c>
      <c r="E114" s="2">
        <v>314.52999999999997</v>
      </c>
      <c r="F114" s="2">
        <v>2.39</v>
      </c>
      <c r="G114" s="3">
        <v>21721900</v>
      </c>
      <c r="H114" s="4">
        <v>10.75</v>
      </c>
      <c r="I114" s="3">
        <v>16426600</v>
      </c>
      <c r="J114" s="4">
        <v>8.129999999999999</v>
      </c>
      <c r="K114" s="3">
        <v>202001100</v>
      </c>
      <c r="M114">
        <f t="shared" si="8"/>
        <v>3.1452999999999998</v>
      </c>
      <c r="N114">
        <f t="shared" si="9"/>
        <v>2.3900000000000001E-2</v>
      </c>
      <c r="O114">
        <f t="shared" si="10"/>
        <v>0.1075</v>
      </c>
      <c r="P114">
        <f t="shared" si="11"/>
        <v>8.1299999999999983E-2</v>
      </c>
    </row>
    <row r="115" spans="1:16" customFormat="1">
      <c r="A115" t="s">
        <v>12</v>
      </c>
      <c r="B115" t="s">
        <v>13</v>
      </c>
      <c r="C115">
        <v>20120630</v>
      </c>
      <c r="D115" s="2">
        <v>130325700</v>
      </c>
      <c r="E115" s="2">
        <v>352.36</v>
      </c>
      <c r="F115" s="2">
        <v>2.4300000000000002</v>
      </c>
      <c r="G115" s="3">
        <v>20052400</v>
      </c>
      <c r="H115" s="4">
        <v>11.36</v>
      </c>
      <c r="I115" s="3">
        <v>14845131</v>
      </c>
      <c r="J115" s="4">
        <v>8.41</v>
      </c>
      <c r="K115" s="3">
        <v>176517606</v>
      </c>
      <c r="M115">
        <f t="shared" si="8"/>
        <v>3.5236000000000001</v>
      </c>
      <c r="N115">
        <f t="shared" si="9"/>
        <v>2.4300000000000002E-2</v>
      </c>
      <c r="O115">
        <f t="shared" si="10"/>
        <v>0.11359999999999999</v>
      </c>
      <c r="P115">
        <f t="shared" si="11"/>
        <v>8.4100000000000008E-2</v>
      </c>
    </row>
    <row r="116" spans="1:16" customFormat="1">
      <c r="A116" t="s">
        <v>12</v>
      </c>
      <c r="B116" t="s">
        <v>13</v>
      </c>
      <c r="C116">
        <v>20111231</v>
      </c>
      <c r="D116" s="2">
        <v>120522100</v>
      </c>
      <c r="E116" s="2">
        <v>357.29</v>
      </c>
      <c r="F116" s="2">
        <v>2.23</v>
      </c>
      <c r="G116" s="3">
        <v>17403400</v>
      </c>
      <c r="H116" s="4">
        <v>10.86</v>
      </c>
      <c r="I116" s="3">
        <v>12602400</v>
      </c>
      <c r="J116" s="4">
        <v>7.87</v>
      </c>
      <c r="K116" s="3">
        <v>160230100</v>
      </c>
      <c r="M116">
        <f t="shared" si="8"/>
        <v>3.5729000000000002</v>
      </c>
      <c r="N116">
        <f t="shared" si="9"/>
        <v>2.23E-2</v>
      </c>
      <c r="O116">
        <f t="shared" si="10"/>
        <v>0.10859999999999999</v>
      </c>
      <c r="P116">
        <f t="shared" si="11"/>
        <v>7.8700000000000006E-2</v>
      </c>
    </row>
    <row r="117" spans="1:16" customFormat="1">
      <c r="A117" t="s">
        <v>12</v>
      </c>
      <c r="B117" t="s">
        <v>13</v>
      </c>
      <c r="C117">
        <v>20110630</v>
      </c>
      <c r="D117" s="2">
        <v>114227400</v>
      </c>
      <c r="E117" s="2">
        <v>334.3</v>
      </c>
      <c r="F117" s="2">
        <v>2.1</v>
      </c>
      <c r="G117" s="3">
        <v>15992000</v>
      </c>
      <c r="H117" s="4">
        <v>10.73</v>
      </c>
      <c r="I117" s="3">
        <v>11550605.800000001</v>
      </c>
      <c r="J117" s="4">
        <v>7.75</v>
      </c>
      <c r="K117" s="3">
        <v>149040075</v>
      </c>
      <c r="M117">
        <f t="shared" si="8"/>
        <v>3.343</v>
      </c>
      <c r="N117">
        <f t="shared" si="9"/>
        <v>2.1000000000000001E-2</v>
      </c>
      <c r="O117">
        <f t="shared" si="10"/>
        <v>0.10730000000000001</v>
      </c>
      <c r="P117">
        <f t="shared" si="11"/>
        <v>7.7499999999999999E-2</v>
      </c>
    </row>
    <row r="118" spans="1:16" customFormat="1">
      <c r="A118" t="s">
        <v>12</v>
      </c>
      <c r="B118" t="s">
        <v>13</v>
      </c>
      <c r="C118">
        <v>20101231</v>
      </c>
      <c r="D118" s="2">
        <v>105757100</v>
      </c>
      <c r="E118" s="2">
        <v>270.45</v>
      </c>
      <c r="F118" s="2">
        <v>1.88</v>
      </c>
      <c r="G118" s="3">
        <v>13377200</v>
      </c>
      <c r="H118" s="4">
        <v>10.44</v>
      </c>
      <c r="I118" s="3">
        <v>10342600</v>
      </c>
      <c r="J118" s="4">
        <v>8.07</v>
      </c>
      <c r="K118" s="3">
        <v>128084700</v>
      </c>
      <c r="M118">
        <f t="shared" si="8"/>
        <v>2.7044999999999999</v>
      </c>
      <c r="N118">
        <f t="shared" si="9"/>
        <v>1.8799999999999997E-2</v>
      </c>
      <c r="O118">
        <f t="shared" si="10"/>
        <v>0.10439999999999999</v>
      </c>
      <c r="P118">
        <f t="shared" si="11"/>
        <v>8.0700000000000008E-2</v>
      </c>
    </row>
    <row r="119" spans="1:16" customFormat="1">
      <c r="A119" t="s">
        <v>12</v>
      </c>
      <c r="B119" t="s">
        <v>13</v>
      </c>
      <c r="C119">
        <v>20100630</v>
      </c>
      <c r="D119" s="2">
        <v>95484600</v>
      </c>
      <c r="E119" s="2">
        <v>229.42</v>
      </c>
      <c r="F119" s="2">
        <v>1.8</v>
      </c>
      <c r="G119" s="3">
        <v>12258600</v>
      </c>
      <c r="H119" s="4">
        <v>10.77</v>
      </c>
      <c r="I119" s="3">
        <v>9469967.6999999993</v>
      </c>
      <c r="J119" s="4">
        <v>8.32</v>
      </c>
      <c r="K119" s="3">
        <v>113821727</v>
      </c>
      <c r="M119">
        <f t="shared" si="8"/>
        <v>2.2942</v>
      </c>
      <c r="N119">
        <f t="shared" si="9"/>
        <v>1.8000000000000002E-2</v>
      </c>
      <c r="O119">
        <f t="shared" si="10"/>
        <v>0.10769999999999999</v>
      </c>
      <c r="P119">
        <f t="shared" si="11"/>
        <v>8.3199999999999996E-2</v>
      </c>
    </row>
    <row r="120" spans="1:16" customFormat="1">
      <c r="A120" t="s">
        <v>12</v>
      </c>
      <c r="B120" t="s">
        <v>13</v>
      </c>
      <c r="C120">
        <v>20091231</v>
      </c>
      <c r="D120" s="2">
        <v>88297900</v>
      </c>
      <c r="E120" s="2">
        <v>206.04</v>
      </c>
      <c r="F120" s="2">
        <v>1.73</v>
      </c>
      <c r="G120" s="3">
        <v>10765600</v>
      </c>
      <c r="H120" s="4">
        <v>10.83</v>
      </c>
      <c r="I120" s="3">
        <v>8869400</v>
      </c>
      <c r="J120" s="4">
        <v>8.92</v>
      </c>
      <c r="K120" s="3">
        <v>99377300</v>
      </c>
      <c r="M120">
        <f t="shared" si="8"/>
        <v>2.0604</v>
      </c>
      <c r="N120">
        <f t="shared" si="9"/>
        <v>1.7299999999999999E-2</v>
      </c>
      <c r="O120">
        <f t="shared" si="10"/>
        <v>0.10830000000000001</v>
      </c>
      <c r="P120">
        <f t="shared" si="11"/>
        <v>8.9200000000000002E-2</v>
      </c>
    </row>
    <row r="121" spans="1:16" customFormat="1">
      <c r="A121" t="s">
        <v>12</v>
      </c>
      <c r="B121" t="s">
        <v>13</v>
      </c>
      <c r="C121">
        <v>20090630</v>
      </c>
      <c r="D121" s="2">
        <v>90393400</v>
      </c>
      <c r="E121" s="2">
        <v>169.93</v>
      </c>
      <c r="F121" s="2">
        <v>1.47</v>
      </c>
      <c r="G121" s="3">
        <v>8178900</v>
      </c>
      <c r="H121" s="4">
        <v>8.48</v>
      </c>
      <c r="I121" s="3">
        <v>5690508</v>
      </c>
      <c r="J121" s="4">
        <v>5.9</v>
      </c>
      <c r="K121" s="3">
        <v>96449292</v>
      </c>
      <c r="M121">
        <f t="shared" si="8"/>
        <v>1.6993</v>
      </c>
      <c r="N121">
        <f t="shared" si="9"/>
        <v>1.47E-2</v>
      </c>
      <c r="O121">
        <f t="shared" si="10"/>
        <v>8.48E-2</v>
      </c>
      <c r="P121">
        <f t="shared" si="11"/>
        <v>5.9000000000000004E-2</v>
      </c>
    </row>
    <row r="122" spans="1:16" customFormat="1">
      <c r="A122" t="s">
        <v>12</v>
      </c>
      <c r="B122" t="s">
        <v>13</v>
      </c>
      <c r="C122">
        <v>20081231</v>
      </c>
      <c r="D122" s="2">
        <v>65836000</v>
      </c>
      <c r="E122" s="2">
        <v>150.04</v>
      </c>
      <c r="F122" s="2">
        <v>1.81</v>
      </c>
      <c r="G122" s="3">
        <v>7076700</v>
      </c>
      <c r="H122" s="4">
        <v>9.2200000000000006</v>
      </c>
      <c r="I122" s="3">
        <v>5068107</v>
      </c>
      <c r="J122" s="4">
        <v>6.6</v>
      </c>
      <c r="K122" s="3">
        <v>76789500</v>
      </c>
      <c r="M122">
        <f t="shared" si="8"/>
        <v>1.5004</v>
      </c>
      <c r="N122">
        <f t="shared" si="9"/>
        <v>1.8100000000000002E-2</v>
      </c>
      <c r="O122">
        <f t="shared" si="10"/>
        <v>9.2200000000000004E-2</v>
      </c>
      <c r="P122">
        <f t="shared" si="11"/>
        <v>6.6000000000000003E-2</v>
      </c>
    </row>
    <row r="123" spans="1:16" customFormat="1">
      <c r="A123" t="s">
        <v>12</v>
      </c>
      <c r="B123" t="s">
        <v>13</v>
      </c>
      <c r="C123">
        <v>20080630</v>
      </c>
      <c r="D123" s="2">
        <v>61205060.100000001</v>
      </c>
      <c r="E123" s="2">
        <v>114.2</v>
      </c>
      <c r="F123" s="2">
        <v>1.38</v>
      </c>
      <c r="G123" s="3">
        <v>6567606</v>
      </c>
      <c r="H123" s="4">
        <v>9.2100000000000009</v>
      </c>
      <c r="I123" s="3">
        <v>4685035</v>
      </c>
      <c r="J123" s="4">
        <v>6.57</v>
      </c>
      <c r="K123" s="3">
        <v>71309511</v>
      </c>
      <c r="M123">
        <f t="shared" si="8"/>
        <v>1.1420000000000001</v>
      </c>
      <c r="N123">
        <f t="shared" si="9"/>
        <v>1.38E-2</v>
      </c>
      <c r="O123">
        <f t="shared" si="10"/>
        <v>9.2100000000000015E-2</v>
      </c>
      <c r="P123">
        <f t="shared" si="11"/>
        <v>6.5700000000000008E-2</v>
      </c>
    </row>
    <row r="124" spans="1:16" customFormat="1">
      <c r="A124" t="s">
        <v>12</v>
      </c>
      <c r="B124" t="s">
        <v>13</v>
      </c>
      <c r="C124">
        <v>20071231</v>
      </c>
      <c r="D124" s="2">
        <v>55495852.799999997</v>
      </c>
      <c r="E124" s="2">
        <v>113.14</v>
      </c>
      <c r="F124" s="2">
        <v>1.38</v>
      </c>
      <c r="G124" s="3">
        <v>6151317.5999999996</v>
      </c>
      <c r="H124" s="4">
        <v>10.73</v>
      </c>
      <c r="I124" s="3">
        <v>4242288</v>
      </c>
      <c r="J124" s="4">
        <v>7.4</v>
      </c>
      <c r="K124" s="3">
        <v>57328216</v>
      </c>
      <c r="M124">
        <f t="shared" si="8"/>
        <v>1.1314</v>
      </c>
      <c r="N124">
        <f t="shared" si="9"/>
        <v>1.38E-2</v>
      </c>
      <c r="O124">
        <f t="shared" si="10"/>
        <v>0.10730000000000001</v>
      </c>
      <c r="P124">
        <f t="shared" si="11"/>
        <v>7.400000000000001E-2</v>
      </c>
    </row>
    <row r="125" spans="1:16" customFormat="1">
      <c r="A125" t="s">
        <v>12</v>
      </c>
      <c r="B125" t="s">
        <v>13</v>
      </c>
      <c r="C125">
        <v>20070630</v>
      </c>
      <c r="D125" s="2">
        <v>54188494.100000001</v>
      </c>
      <c r="E125" s="2">
        <v>118.16</v>
      </c>
      <c r="F125" s="2">
        <v>1.3</v>
      </c>
      <c r="G125" s="3">
        <v>5739300</v>
      </c>
      <c r="H125" s="4">
        <v>10.84</v>
      </c>
      <c r="I125" s="3">
        <v>4045041.7</v>
      </c>
      <c r="J125" s="4">
        <v>7.64</v>
      </c>
      <c r="K125" s="3">
        <v>52945572</v>
      </c>
      <c r="M125">
        <f t="shared" si="8"/>
        <v>1.1816</v>
      </c>
      <c r="N125">
        <f t="shared" si="9"/>
        <v>1.3000000000000001E-2</v>
      </c>
      <c r="O125">
        <f t="shared" si="10"/>
        <v>0.1084</v>
      </c>
      <c r="P125">
        <f t="shared" si="11"/>
        <v>7.6399999999999996E-2</v>
      </c>
    </row>
    <row r="126" spans="1:16" customFormat="1">
      <c r="A126" t="s">
        <v>12</v>
      </c>
      <c r="B126" t="s">
        <v>13</v>
      </c>
      <c r="C126">
        <v>20061231</v>
      </c>
      <c r="D126" s="2">
        <v>44744724.799999997</v>
      </c>
      <c r="E126" s="2">
        <v>116.62</v>
      </c>
      <c r="F126" s="2">
        <v>1.43</v>
      </c>
      <c r="G126" s="3">
        <v>3435500</v>
      </c>
      <c r="H126" s="4">
        <v>8.1199999999999992</v>
      </c>
      <c r="I126" s="3">
        <v>1840446</v>
      </c>
      <c r="J126" s="4">
        <v>4.3499999999999996</v>
      </c>
      <c r="K126" s="3">
        <v>42309113</v>
      </c>
      <c r="M126">
        <f t="shared" si="8"/>
        <v>1.1662000000000001</v>
      </c>
      <c r="N126">
        <f t="shared" si="9"/>
        <v>1.43E-2</v>
      </c>
      <c r="O126">
        <f t="shared" si="10"/>
        <v>8.1199999999999994E-2</v>
      </c>
      <c r="P126">
        <f t="shared" si="11"/>
        <v>4.3499999999999997E-2</v>
      </c>
    </row>
    <row r="127" spans="1:16" customFormat="1">
      <c r="A127" t="s">
        <v>12</v>
      </c>
      <c r="B127" t="s">
        <v>13</v>
      </c>
      <c r="C127">
        <v>20060630</v>
      </c>
      <c r="D127" s="2">
        <v>42640433.700000003</v>
      </c>
      <c r="E127" s="2">
        <v>116.5</v>
      </c>
      <c r="F127" s="2">
        <v>1.39</v>
      </c>
      <c r="G127" s="3">
        <v>2802000</v>
      </c>
      <c r="H127" s="4">
        <v>7.46</v>
      </c>
      <c r="I127" s="3">
        <v>1656410.2</v>
      </c>
      <c r="J127" s="4">
        <v>4.41</v>
      </c>
      <c r="K127" s="3">
        <v>37560322</v>
      </c>
      <c r="M127">
        <f t="shared" si="8"/>
        <v>1.165</v>
      </c>
      <c r="N127">
        <f t="shared" si="9"/>
        <v>1.3899999999999999E-2</v>
      </c>
      <c r="O127">
        <f t="shared" si="10"/>
        <v>7.46E-2</v>
      </c>
      <c r="P127">
        <f t="shared" si="11"/>
        <v>4.41E-2</v>
      </c>
    </row>
    <row r="128" spans="1:16" customFormat="1">
      <c r="A128" t="s">
        <v>12</v>
      </c>
      <c r="B128" t="s">
        <v>13</v>
      </c>
      <c r="C128">
        <v>20051231</v>
      </c>
      <c r="D128" s="2">
        <v>37807184.5</v>
      </c>
      <c r="E128" s="2">
        <v>103.39</v>
      </c>
      <c r="F128" s="2">
        <v>1.32</v>
      </c>
      <c r="G128" s="3">
        <v>2622600</v>
      </c>
      <c r="H128" s="4">
        <v>8.26</v>
      </c>
      <c r="I128" s="3">
        <v>1524029</v>
      </c>
      <c r="J128" s="4">
        <v>4.8</v>
      </c>
      <c r="K128" s="3">
        <v>31750605</v>
      </c>
      <c r="M128">
        <f t="shared" si="8"/>
        <v>1.0339</v>
      </c>
      <c r="N128">
        <f t="shared" si="9"/>
        <v>1.32E-2</v>
      </c>
      <c r="O128">
        <f t="shared" si="10"/>
        <v>8.2599999999999993E-2</v>
      </c>
      <c r="P128">
        <f t="shared" si="11"/>
        <v>4.8000000000000001E-2</v>
      </c>
    </row>
    <row r="129" spans="1:16" customFormat="1">
      <c r="A129" t="s">
        <v>12</v>
      </c>
      <c r="B129" t="s">
        <v>13</v>
      </c>
      <c r="C129">
        <v>20050630</v>
      </c>
      <c r="D129" s="2">
        <v>31775323.699999999</v>
      </c>
      <c r="E129" s="2">
        <v>108.46</v>
      </c>
      <c r="F129" s="2">
        <v>1.56</v>
      </c>
      <c r="G129" s="3">
        <v>2249700</v>
      </c>
      <c r="H129" s="4">
        <v>8.0500000000000007</v>
      </c>
      <c r="I129" s="3">
        <v>1355409.3</v>
      </c>
      <c r="J129" s="4">
        <v>4.8499999999999996</v>
      </c>
      <c r="K129" s="3">
        <v>27946584</v>
      </c>
      <c r="M129">
        <f t="shared" si="8"/>
        <v>1.0846</v>
      </c>
      <c r="N129">
        <f t="shared" si="9"/>
        <v>1.5600000000000001E-2</v>
      </c>
      <c r="O129">
        <f t="shared" si="10"/>
        <v>8.0500000000000002E-2</v>
      </c>
      <c r="P129">
        <f t="shared" si="11"/>
        <v>4.8499999999999995E-2</v>
      </c>
    </row>
    <row r="130" spans="1:16" customFormat="1">
      <c r="A130" t="s">
        <v>12</v>
      </c>
      <c r="B130" t="s">
        <v>13</v>
      </c>
      <c r="C130">
        <v>20041231</v>
      </c>
      <c r="D130" s="2">
        <v>28836214.300000001</v>
      </c>
      <c r="E130" s="2">
        <v>112.52</v>
      </c>
      <c r="F130" s="2">
        <v>1.47</v>
      </c>
      <c r="G130" s="3">
        <v>2133900</v>
      </c>
      <c r="H130" s="4">
        <v>8.59</v>
      </c>
      <c r="I130" s="3">
        <v>1252020.5</v>
      </c>
      <c r="J130" s="4">
        <v>5.04</v>
      </c>
      <c r="K130" s="3">
        <v>24841676</v>
      </c>
      <c r="M130">
        <f t="shared" si="8"/>
        <v>1.1252</v>
      </c>
      <c r="N130">
        <f t="shared" si="9"/>
        <v>1.47E-2</v>
      </c>
      <c r="O130">
        <f t="shared" si="10"/>
        <v>8.5900000000000004E-2</v>
      </c>
      <c r="P130">
        <f t="shared" si="11"/>
        <v>5.04E-2</v>
      </c>
    </row>
    <row r="131" spans="1:16" customFormat="1">
      <c r="A131" t="s">
        <v>12</v>
      </c>
      <c r="B131" t="s">
        <v>13</v>
      </c>
      <c r="C131">
        <v>20040630</v>
      </c>
      <c r="D131" s="2">
        <v>24956364.100000001</v>
      </c>
      <c r="E131" s="2">
        <v>131.88999999999999</v>
      </c>
      <c r="F131" s="2">
        <v>1.69</v>
      </c>
      <c r="G131" s="5">
        <f t="shared" ref="G131:G142" si="21">G130*2-G129</f>
        <v>2018100</v>
      </c>
      <c r="H131" s="6">
        <f>(H130+H132)/2</f>
        <v>8.6050000000000004</v>
      </c>
      <c r="I131" s="9">
        <f t="shared" ref="I131:I142" si="22">K131*J131/100</f>
        <v>1314520.6856478793</v>
      </c>
      <c r="J131" s="14">
        <f t="shared" ref="J131:J135" si="23">H131-3</f>
        <v>5.6050000000000004</v>
      </c>
      <c r="K131" s="6">
        <f t="shared" ref="K131:K142" si="24">G131/H131*100</f>
        <v>23452643.811737362</v>
      </c>
      <c r="M131">
        <f t="shared" ref="M131:M194" si="25">E131/100</f>
        <v>1.3189</v>
      </c>
      <c r="N131">
        <f t="shared" ref="N131:N194" si="26">F131/100</f>
        <v>1.6899999999999998E-2</v>
      </c>
      <c r="O131">
        <f t="shared" ref="O131:O194" si="27">H131/100</f>
        <v>8.6050000000000001E-2</v>
      </c>
      <c r="P131">
        <f t="shared" ref="P131:P194" si="28">J131/100</f>
        <v>5.6050000000000003E-2</v>
      </c>
    </row>
    <row r="132" spans="1:16" customFormat="1">
      <c r="A132" t="s">
        <v>12</v>
      </c>
      <c r="B132" t="s">
        <v>13</v>
      </c>
      <c r="C132">
        <v>20031231</v>
      </c>
      <c r="D132" s="2">
        <v>20177290.899999999</v>
      </c>
      <c r="E132" s="2">
        <v>130.41</v>
      </c>
      <c r="F132" s="2">
        <v>1.68</v>
      </c>
      <c r="G132" s="5">
        <f t="shared" si="21"/>
        <v>1902300</v>
      </c>
      <c r="H132" s="4">
        <v>8.6199999999999992</v>
      </c>
      <c r="I132" s="9">
        <f t="shared" si="22"/>
        <v>1240246.6357308584</v>
      </c>
      <c r="J132" s="14">
        <f t="shared" si="23"/>
        <v>5.6199999999999992</v>
      </c>
      <c r="K132" s="6">
        <f t="shared" si="24"/>
        <v>22068445.475638054</v>
      </c>
      <c r="M132">
        <f t="shared" si="25"/>
        <v>1.3041</v>
      </c>
      <c r="N132">
        <f t="shared" si="26"/>
        <v>1.6799999999999999E-2</v>
      </c>
      <c r="O132">
        <f t="shared" si="27"/>
        <v>8.6199999999999999E-2</v>
      </c>
      <c r="P132">
        <f t="shared" si="28"/>
        <v>5.6199999999999993E-2</v>
      </c>
    </row>
    <row r="133" spans="1:16" customFormat="1">
      <c r="A133" t="s">
        <v>12</v>
      </c>
      <c r="B133" t="s">
        <v>13</v>
      </c>
      <c r="C133">
        <v>20030630</v>
      </c>
      <c r="D133" s="2">
        <v>17034902.800000001</v>
      </c>
      <c r="E133" s="2">
        <v>98.79</v>
      </c>
      <c r="F133" s="2">
        <v>1.72</v>
      </c>
      <c r="G133" s="5">
        <f t="shared" si="21"/>
        <v>1786500</v>
      </c>
      <c r="H133" s="4">
        <v>7.11</v>
      </c>
      <c r="I133" s="9">
        <f t="shared" si="22"/>
        <v>1032702.5316455698</v>
      </c>
      <c r="J133" s="14">
        <f t="shared" si="23"/>
        <v>4.1100000000000003</v>
      </c>
      <c r="K133" s="6">
        <f t="shared" si="24"/>
        <v>25126582.278481014</v>
      </c>
      <c r="M133">
        <f t="shared" si="25"/>
        <v>0.98790000000000011</v>
      </c>
      <c r="N133">
        <f t="shared" si="26"/>
        <v>1.72E-2</v>
      </c>
      <c r="O133">
        <f t="shared" si="27"/>
        <v>7.1099999999999997E-2</v>
      </c>
      <c r="P133">
        <f t="shared" si="28"/>
        <v>4.1100000000000005E-2</v>
      </c>
    </row>
    <row r="134" spans="1:16" customFormat="1">
      <c r="A134" t="s">
        <v>12</v>
      </c>
      <c r="B134" t="s">
        <v>13</v>
      </c>
      <c r="C134">
        <v>20021231</v>
      </c>
      <c r="D134" s="2">
        <v>12834627.9</v>
      </c>
      <c r="E134" s="2">
        <v>93.77</v>
      </c>
      <c r="F134" s="2">
        <v>1.91</v>
      </c>
      <c r="G134" s="5">
        <f t="shared" si="21"/>
        <v>1670700</v>
      </c>
      <c r="H134" s="4">
        <v>8.2200000000000006</v>
      </c>
      <c r="I134" s="9">
        <f t="shared" si="22"/>
        <v>1060955.4744525549</v>
      </c>
      <c r="J134" s="14">
        <f t="shared" si="23"/>
        <v>5.2200000000000006</v>
      </c>
      <c r="K134" s="6">
        <f t="shared" si="24"/>
        <v>20324817.518248174</v>
      </c>
      <c r="M134">
        <f t="shared" si="25"/>
        <v>0.93769999999999998</v>
      </c>
      <c r="N134">
        <f t="shared" si="26"/>
        <v>1.9099999999999999E-2</v>
      </c>
      <c r="O134">
        <f t="shared" si="27"/>
        <v>8.2200000000000009E-2</v>
      </c>
      <c r="P134">
        <f t="shared" si="28"/>
        <v>5.2200000000000003E-2</v>
      </c>
    </row>
    <row r="135" spans="1:16" customFormat="1">
      <c r="A135" t="s">
        <v>12</v>
      </c>
      <c r="B135" t="s">
        <v>13</v>
      </c>
      <c r="C135">
        <v>20020630</v>
      </c>
      <c r="D135" s="2">
        <v>11240073.6</v>
      </c>
      <c r="E135" s="2">
        <v>74.400000000000006</v>
      </c>
      <c r="F135" s="2">
        <v>1.94</v>
      </c>
      <c r="G135" s="5">
        <f t="shared" si="21"/>
        <v>1554900</v>
      </c>
      <c r="H135" s="4">
        <v>8.6999999999999993</v>
      </c>
      <c r="I135" s="9">
        <f t="shared" si="22"/>
        <v>1018727.5862068965</v>
      </c>
      <c r="J135" s="14">
        <f t="shared" si="23"/>
        <v>5.6999999999999993</v>
      </c>
      <c r="K135" s="6">
        <f t="shared" si="24"/>
        <v>17872413.793103449</v>
      </c>
      <c r="M135">
        <f t="shared" si="25"/>
        <v>0.74400000000000011</v>
      </c>
      <c r="N135">
        <f t="shared" si="26"/>
        <v>1.9400000000000001E-2</v>
      </c>
      <c r="O135">
        <f t="shared" si="27"/>
        <v>8.6999999999999994E-2</v>
      </c>
      <c r="P135">
        <f t="shared" si="28"/>
        <v>5.6999999999999995E-2</v>
      </c>
    </row>
    <row r="136" spans="1:16" customFormat="1">
      <c r="A136" t="s">
        <v>12</v>
      </c>
      <c r="B136" t="s">
        <v>13</v>
      </c>
      <c r="C136">
        <v>20011231</v>
      </c>
      <c r="D136" s="2">
        <v>7356427.5999999996</v>
      </c>
      <c r="E136" s="8">
        <v>72.91</v>
      </c>
      <c r="F136" s="2">
        <v>2.59</v>
      </c>
      <c r="G136" s="5">
        <f t="shared" si="21"/>
        <v>1439100</v>
      </c>
      <c r="H136" s="4">
        <v>10.1</v>
      </c>
      <c r="I136" s="9">
        <f t="shared" si="22"/>
        <v>869159.40594059404</v>
      </c>
      <c r="J136" s="14">
        <f>H136-4</f>
        <v>6.1</v>
      </c>
      <c r="K136" s="6">
        <f t="shared" si="24"/>
        <v>14248514.85148515</v>
      </c>
      <c r="M136">
        <f t="shared" si="25"/>
        <v>0.72909999999999997</v>
      </c>
      <c r="N136">
        <f t="shared" si="26"/>
        <v>2.5899999999999999E-2</v>
      </c>
      <c r="O136">
        <f t="shared" si="27"/>
        <v>0.10099999999999999</v>
      </c>
      <c r="P136">
        <f t="shared" si="28"/>
        <v>6.0999999999999999E-2</v>
      </c>
    </row>
    <row r="137" spans="1:16" customFormat="1">
      <c r="A137" t="s">
        <v>12</v>
      </c>
      <c r="B137" t="s">
        <v>13</v>
      </c>
      <c r="C137">
        <v>20010630</v>
      </c>
      <c r="D137" s="2">
        <v>4722511.2</v>
      </c>
      <c r="E137" s="8">
        <v>70.180000000000007</v>
      </c>
      <c r="F137" s="2">
        <v>1.26</v>
      </c>
      <c r="G137" s="5">
        <f t="shared" si="21"/>
        <v>1323300</v>
      </c>
      <c r="H137" s="4">
        <v>15.31</v>
      </c>
      <c r="I137" s="9">
        <f t="shared" si="22"/>
        <v>718264.07576747227</v>
      </c>
      <c r="J137" s="14">
        <f>H137-7</f>
        <v>8.31</v>
      </c>
      <c r="K137" s="6">
        <f t="shared" si="24"/>
        <v>8643370.3461789675</v>
      </c>
      <c r="M137">
        <f t="shared" si="25"/>
        <v>0.70180000000000009</v>
      </c>
      <c r="N137">
        <f t="shared" si="26"/>
        <v>1.26E-2</v>
      </c>
      <c r="O137">
        <f t="shared" si="27"/>
        <v>0.15310000000000001</v>
      </c>
      <c r="P137">
        <f t="shared" si="28"/>
        <v>8.3100000000000007E-2</v>
      </c>
    </row>
    <row r="138" spans="1:16" customFormat="1">
      <c r="A138" t="s">
        <v>12</v>
      </c>
      <c r="B138" t="s">
        <v>13</v>
      </c>
      <c r="C138">
        <v>20001231</v>
      </c>
      <c r="D138" s="2">
        <v>3490917.89</v>
      </c>
      <c r="E138" s="8">
        <v>68.23</v>
      </c>
      <c r="F138" s="2">
        <v>1.34</v>
      </c>
      <c r="G138" s="5">
        <f t="shared" si="21"/>
        <v>1207500</v>
      </c>
      <c r="H138" s="4">
        <v>21.45</v>
      </c>
      <c r="I138" s="9">
        <f t="shared" si="22"/>
        <v>700856.64335664327</v>
      </c>
      <c r="J138" s="14">
        <f>H138-9</f>
        <v>12.45</v>
      </c>
      <c r="K138" s="6">
        <f t="shared" si="24"/>
        <v>5629370.6293706298</v>
      </c>
      <c r="M138">
        <f t="shared" si="25"/>
        <v>0.68230000000000002</v>
      </c>
      <c r="N138">
        <f t="shared" si="26"/>
        <v>1.34E-2</v>
      </c>
      <c r="O138">
        <f t="shared" si="27"/>
        <v>0.2145</v>
      </c>
      <c r="P138">
        <f t="shared" si="28"/>
        <v>0.1245</v>
      </c>
    </row>
    <row r="139" spans="1:16" customFormat="1">
      <c r="A139" t="s">
        <v>12</v>
      </c>
      <c r="B139" t="s">
        <v>13</v>
      </c>
      <c r="C139">
        <v>20000630</v>
      </c>
      <c r="D139" s="6">
        <f>(D138+D140)/2</f>
        <v>2584731.395</v>
      </c>
      <c r="E139" s="8">
        <v>66.28</v>
      </c>
      <c r="F139" s="8">
        <v>1.42</v>
      </c>
      <c r="G139" s="5">
        <f t="shared" si="21"/>
        <v>1091700</v>
      </c>
      <c r="H139" s="4">
        <v>10.48</v>
      </c>
      <c r="I139" s="9">
        <f t="shared" si="22"/>
        <v>362511.06870229013</v>
      </c>
      <c r="J139" s="14">
        <f t="shared" ref="J139:J141" si="29">H139-7</f>
        <v>3.4800000000000004</v>
      </c>
      <c r="K139" s="6">
        <f t="shared" si="24"/>
        <v>10416984.732824428</v>
      </c>
      <c r="M139">
        <f t="shared" si="25"/>
        <v>0.66280000000000006</v>
      </c>
      <c r="N139">
        <f t="shared" si="26"/>
        <v>1.4199999999999999E-2</v>
      </c>
      <c r="O139">
        <f t="shared" si="27"/>
        <v>0.1048</v>
      </c>
      <c r="P139">
        <f t="shared" si="28"/>
        <v>3.4800000000000005E-2</v>
      </c>
    </row>
    <row r="140" spans="1:16" customFormat="1">
      <c r="A140" t="s">
        <v>12</v>
      </c>
      <c r="B140" t="s">
        <v>13</v>
      </c>
      <c r="C140">
        <v>19991231</v>
      </c>
      <c r="D140" s="2">
        <v>1678544.9</v>
      </c>
      <c r="E140" s="8">
        <v>65.25</v>
      </c>
      <c r="F140" s="8">
        <v>1.32</v>
      </c>
      <c r="G140" s="5">
        <f t="shared" si="21"/>
        <v>975900</v>
      </c>
      <c r="H140" s="4">
        <v>13.21</v>
      </c>
      <c r="I140" s="9">
        <f t="shared" si="22"/>
        <v>458769.0386071158</v>
      </c>
      <c r="J140" s="14">
        <f t="shared" si="29"/>
        <v>6.2100000000000009</v>
      </c>
      <c r="K140" s="6">
        <f t="shared" si="24"/>
        <v>7387585.1627554875</v>
      </c>
      <c r="M140">
        <f t="shared" si="25"/>
        <v>0.65249999999999997</v>
      </c>
      <c r="N140">
        <f t="shared" si="26"/>
        <v>1.32E-2</v>
      </c>
      <c r="O140">
        <f t="shared" si="27"/>
        <v>0.1321</v>
      </c>
      <c r="P140">
        <f t="shared" si="28"/>
        <v>6.2100000000000009E-2</v>
      </c>
    </row>
    <row r="141" spans="1:16" customFormat="1">
      <c r="A141" t="s">
        <v>12</v>
      </c>
      <c r="B141" t="s">
        <v>13</v>
      </c>
      <c r="C141">
        <v>19981231</v>
      </c>
      <c r="D141" s="2">
        <v>1114157.5</v>
      </c>
      <c r="E141" s="8">
        <v>60.31</v>
      </c>
      <c r="F141" s="8">
        <v>1.28</v>
      </c>
      <c r="G141" s="5">
        <f t="shared" si="21"/>
        <v>860100</v>
      </c>
      <c r="H141" s="4">
        <v>18.54</v>
      </c>
      <c r="I141" s="9">
        <f t="shared" si="22"/>
        <v>535358.89967637544</v>
      </c>
      <c r="J141" s="14">
        <f t="shared" si="29"/>
        <v>11.54</v>
      </c>
      <c r="K141" s="6">
        <f t="shared" si="24"/>
        <v>4639158.57605178</v>
      </c>
      <c r="M141">
        <f t="shared" si="25"/>
        <v>0.60309999999999997</v>
      </c>
      <c r="N141">
        <f t="shared" si="26"/>
        <v>1.2800000000000001E-2</v>
      </c>
      <c r="O141">
        <f t="shared" si="27"/>
        <v>0.18539999999999998</v>
      </c>
      <c r="P141">
        <f t="shared" si="28"/>
        <v>0.11539999999999999</v>
      </c>
    </row>
    <row r="142" spans="1:16" customFormat="1">
      <c r="A142" t="s">
        <v>12</v>
      </c>
      <c r="B142" t="s">
        <v>13</v>
      </c>
      <c r="C142">
        <v>19971231</v>
      </c>
      <c r="D142" s="8">
        <v>949770.1</v>
      </c>
      <c r="E142" s="8">
        <v>58.43</v>
      </c>
      <c r="F142" s="8">
        <v>1.19</v>
      </c>
      <c r="G142" s="5">
        <f t="shared" si="21"/>
        <v>744300</v>
      </c>
      <c r="H142" s="4">
        <v>26.1</v>
      </c>
      <c r="I142" s="9">
        <f t="shared" si="22"/>
        <v>402093.10344827594</v>
      </c>
      <c r="J142" s="14">
        <f>H142-12</f>
        <v>14.100000000000001</v>
      </c>
      <c r="K142" s="6">
        <f t="shared" si="24"/>
        <v>2851724.1379310344</v>
      </c>
      <c r="M142">
        <f t="shared" si="25"/>
        <v>0.58430000000000004</v>
      </c>
      <c r="N142">
        <f t="shared" si="26"/>
        <v>1.1899999999999999E-2</v>
      </c>
      <c r="O142">
        <f t="shared" si="27"/>
        <v>0.26100000000000001</v>
      </c>
      <c r="P142">
        <f t="shared" si="28"/>
        <v>0.14100000000000001</v>
      </c>
    </row>
    <row r="143" spans="1:16" customFormat="1">
      <c r="A143" t="s">
        <v>14</v>
      </c>
      <c r="B143" t="s">
        <v>15</v>
      </c>
      <c r="C143">
        <v>20141231</v>
      </c>
      <c r="D143" s="2">
        <v>251391900</v>
      </c>
      <c r="E143" s="2">
        <v>233.42</v>
      </c>
      <c r="F143" s="2">
        <v>2.59</v>
      </c>
      <c r="G143" s="5">
        <f>G144*2-G145</f>
        <v>37242917</v>
      </c>
      <c r="H143" s="5">
        <f>G143/K143*100</f>
        <v>12.870202561951141</v>
      </c>
      <c r="I143" s="3">
        <v>30197700</v>
      </c>
      <c r="J143" s="4">
        <v>10.44</v>
      </c>
      <c r="K143" s="3">
        <v>289373200</v>
      </c>
      <c r="M143">
        <f t="shared" si="25"/>
        <v>2.3342000000000001</v>
      </c>
      <c r="N143">
        <f t="shared" si="26"/>
        <v>2.5899999999999999E-2</v>
      </c>
      <c r="O143">
        <f t="shared" si="27"/>
        <v>0.12870202561951141</v>
      </c>
      <c r="P143">
        <f t="shared" si="28"/>
        <v>0.10439999999999999</v>
      </c>
    </row>
    <row r="144" spans="1:16" customFormat="1">
      <c r="A144" t="s">
        <v>14</v>
      </c>
      <c r="B144" t="s">
        <v>15</v>
      </c>
      <c r="C144">
        <v>20140630</v>
      </c>
      <c r="D144" s="2">
        <v>242209200</v>
      </c>
      <c r="E144" s="2">
        <v>251.29</v>
      </c>
      <c r="F144" s="2">
        <v>2.46</v>
      </c>
      <c r="G144" s="3">
        <v>33906658.5</v>
      </c>
      <c r="H144" s="4">
        <v>11.7</v>
      </c>
      <c r="I144" s="3">
        <v>26371845.5</v>
      </c>
      <c r="J144" s="4">
        <v>9.1</v>
      </c>
      <c r="K144" s="3">
        <v>289800500</v>
      </c>
      <c r="M144">
        <f t="shared" si="25"/>
        <v>2.5129000000000001</v>
      </c>
      <c r="N144">
        <f t="shared" si="26"/>
        <v>2.46E-2</v>
      </c>
      <c r="O144">
        <f t="shared" si="27"/>
        <v>0.11699999999999999</v>
      </c>
      <c r="P144">
        <f t="shared" si="28"/>
        <v>9.0999999999999998E-2</v>
      </c>
    </row>
    <row r="145" spans="1:16" customFormat="1">
      <c r="A145" t="s">
        <v>14</v>
      </c>
      <c r="B145" t="s">
        <v>15</v>
      </c>
      <c r="C145">
        <v>20131231</v>
      </c>
      <c r="D145" s="2">
        <v>219709400</v>
      </c>
      <c r="E145" s="2">
        <v>266</v>
      </c>
      <c r="F145" s="2">
        <v>2.2200000000000002</v>
      </c>
      <c r="G145" s="3">
        <v>30570400</v>
      </c>
      <c r="H145" s="4">
        <v>11.139999999999999</v>
      </c>
      <c r="I145" s="3">
        <v>25089218</v>
      </c>
      <c r="J145" s="4">
        <v>9.14</v>
      </c>
      <c r="K145" s="3">
        <v>274499100</v>
      </c>
      <c r="M145">
        <f t="shared" si="25"/>
        <v>2.66</v>
      </c>
      <c r="N145">
        <f t="shared" si="26"/>
        <v>2.2200000000000001E-2</v>
      </c>
      <c r="O145">
        <f t="shared" si="27"/>
        <v>0.11139999999999999</v>
      </c>
      <c r="P145">
        <f t="shared" si="28"/>
        <v>9.1400000000000009E-2</v>
      </c>
    </row>
    <row r="146" spans="1:16" customFormat="1">
      <c r="A146" t="s">
        <v>14</v>
      </c>
      <c r="B146" t="s">
        <v>15</v>
      </c>
      <c r="C146">
        <v>20130630</v>
      </c>
      <c r="D146" s="2">
        <v>209807800</v>
      </c>
      <c r="E146" s="2">
        <v>304.72000000000003</v>
      </c>
      <c r="F146" s="2">
        <v>2.17</v>
      </c>
      <c r="G146" s="3">
        <v>28643082</v>
      </c>
      <c r="H146" s="4">
        <v>11.39</v>
      </c>
      <c r="I146" s="3">
        <v>20107800</v>
      </c>
      <c r="J146" s="4">
        <v>8</v>
      </c>
      <c r="K146" s="3">
        <v>251475700</v>
      </c>
      <c r="M146">
        <f t="shared" si="25"/>
        <v>3.0472000000000001</v>
      </c>
      <c r="N146">
        <f t="shared" si="26"/>
        <v>2.1700000000000001E-2</v>
      </c>
      <c r="O146">
        <f t="shared" si="27"/>
        <v>0.1139</v>
      </c>
      <c r="P146">
        <f t="shared" si="28"/>
        <v>0.08</v>
      </c>
    </row>
    <row r="147" spans="1:16" customFormat="1">
      <c r="A147" t="s">
        <v>14</v>
      </c>
      <c r="B147" t="s">
        <v>15</v>
      </c>
      <c r="C147">
        <v>20121231</v>
      </c>
      <c r="D147" s="2">
        <v>190446300</v>
      </c>
      <c r="E147" s="2">
        <v>351.79</v>
      </c>
      <c r="F147" s="2">
        <v>2.16</v>
      </c>
      <c r="G147" s="3">
        <v>25223100</v>
      </c>
      <c r="H147" s="4">
        <v>12.14</v>
      </c>
      <c r="I147" s="3">
        <v>17640140</v>
      </c>
      <c r="J147" s="4">
        <v>8.49</v>
      </c>
      <c r="K147" s="3">
        <v>207775500</v>
      </c>
      <c r="M147">
        <f t="shared" si="25"/>
        <v>3.5179</v>
      </c>
      <c r="N147">
        <f t="shared" si="26"/>
        <v>2.1600000000000001E-2</v>
      </c>
      <c r="O147">
        <f t="shared" si="27"/>
        <v>0.12140000000000001</v>
      </c>
      <c r="P147">
        <f t="shared" si="28"/>
        <v>8.4900000000000003E-2</v>
      </c>
    </row>
    <row r="148" spans="1:16" customFormat="1">
      <c r="A148" t="s">
        <v>14</v>
      </c>
      <c r="B148" t="s">
        <v>15</v>
      </c>
      <c r="C148">
        <v>20120630</v>
      </c>
      <c r="D148" s="2">
        <v>178390300</v>
      </c>
      <c r="E148" s="2">
        <v>404.03</v>
      </c>
      <c r="F148" s="2">
        <v>2.2400000000000002</v>
      </c>
      <c r="G148" s="3">
        <v>22409400</v>
      </c>
      <c r="H148" s="4">
        <v>11.55</v>
      </c>
      <c r="I148" s="3">
        <v>16142529</v>
      </c>
      <c r="J148" s="4">
        <v>8.32</v>
      </c>
      <c r="K148" s="3">
        <v>194020779</v>
      </c>
      <c r="M148">
        <f t="shared" si="25"/>
        <v>4.0402999999999993</v>
      </c>
      <c r="N148">
        <f t="shared" si="26"/>
        <v>2.2400000000000003E-2</v>
      </c>
      <c r="O148">
        <f t="shared" si="27"/>
        <v>0.11550000000000001</v>
      </c>
      <c r="P148">
        <f t="shared" si="28"/>
        <v>8.3199999999999996E-2</v>
      </c>
    </row>
    <row r="149" spans="1:16" customFormat="1">
      <c r="A149" t="s">
        <v>14</v>
      </c>
      <c r="B149" t="s">
        <v>15</v>
      </c>
      <c r="C149">
        <v>20111231</v>
      </c>
      <c r="D149" s="2">
        <v>164107500</v>
      </c>
      <c r="E149" s="2">
        <v>400.13</v>
      </c>
      <c r="F149" s="2">
        <v>2.2400000000000002</v>
      </c>
      <c r="G149" s="3">
        <v>20295700</v>
      </c>
      <c r="H149" s="4">
        <v>11.53</v>
      </c>
      <c r="I149" s="3">
        <v>14474469.999999998</v>
      </c>
      <c r="J149" s="4">
        <v>8.2199999999999989</v>
      </c>
      <c r="K149" s="3">
        <v>176088400</v>
      </c>
      <c r="M149">
        <f t="shared" si="25"/>
        <v>4.0012999999999996</v>
      </c>
      <c r="N149">
        <f t="shared" si="26"/>
        <v>2.2400000000000003E-2</v>
      </c>
      <c r="O149">
        <f t="shared" si="27"/>
        <v>0.1153</v>
      </c>
      <c r="P149">
        <f t="shared" si="28"/>
        <v>8.2199999999999995E-2</v>
      </c>
    </row>
    <row r="150" spans="1:16" customFormat="1">
      <c r="A150" t="s">
        <v>14</v>
      </c>
      <c r="B150" t="s">
        <v>15</v>
      </c>
      <c r="C150">
        <v>20110630</v>
      </c>
      <c r="D150" s="2">
        <v>155479200</v>
      </c>
      <c r="E150" s="2">
        <v>348.41</v>
      </c>
      <c r="F150" s="2">
        <v>2.13</v>
      </c>
      <c r="G150" s="3">
        <v>18356400</v>
      </c>
      <c r="H150" s="4">
        <v>11.05</v>
      </c>
      <c r="I150" s="3">
        <v>12974071</v>
      </c>
      <c r="J150" s="4">
        <v>7.81</v>
      </c>
      <c r="K150" s="3">
        <v>166121267</v>
      </c>
      <c r="M150">
        <f t="shared" si="25"/>
        <v>3.4841000000000002</v>
      </c>
      <c r="N150">
        <f t="shared" si="26"/>
        <v>2.1299999999999999E-2</v>
      </c>
      <c r="O150">
        <f t="shared" si="27"/>
        <v>0.1105</v>
      </c>
      <c r="P150">
        <f t="shared" si="28"/>
        <v>7.8100000000000003E-2</v>
      </c>
    </row>
    <row r="151" spans="1:16" customFormat="1">
      <c r="A151" t="s">
        <v>14</v>
      </c>
      <c r="B151" t="s">
        <v>15</v>
      </c>
      <c r="C151">
        <v>20101231</v>
      </c>
      <c r="D151" s="2">
        <v>143145100</v>
      </c>
      <c r="E151" s="2">
        <v>302.41000000000003</v>
      </c>
      <c r="F151" s="2">
        <v>2.0499999999999998</v>
      </c>
      <c r="G151" s="3">
        <v>16595400</v>
      </c>
      <c r="H151" s="4">
        <v>11.47</v>
      </c>
      <c r="I151" s="3">
        <v>11631900</v>
      </c>
      <c r="J151" s="4">
        <v>8.0399999999999991</v>
      </c>
      <c r="K151" s="3">
        <v>144688300</v>
      </c>
      <c r="M151">
        <f t="shared" si="25"/>
        <v>3.0241000000000002</v>
      </c>
      <c r="N151">
        <f t="shared" si="26"/>
        <v>2.0499999999999997E-2</v>
      </c>
      <c r="O151">
        <f t="shared" si="27"/>
        <v>0.11470000000000001</v>
      </c>
      <c r="P151">
        <f t="shared" si="28"/>
        <v>8.0399999999999985E-2</v>
      </c>
    </row>
    <row r="152" spans="1:16" customFormat="1">
      <c r="A152" t="s">
        <v>14</v>
      </c>
      <c r="B152" t="s">
        <v>15</v>
      </c>
      <c r="C152">
        <v>20100630</v>
      </c>
      <c r="D152" s="2">
        <v>133076500</v>
      </c>
      <c r="E152" s="2">
        <v>297.58999999999997</v>
      </c>
      <c r="F152" s="2">
        <v>1.98</v>
      </c>
      <c r="G152" s="3">
        <v>15665400</v>
      </c>
      <c r="H152" s="4">
        <v>11.6</v>
      </c>
      <c r="I152" s="3">
        <v>10871247</v>
      </c>
      <c r="J152" s="4">
        <v>8.0500000000000007</v>
      </c>
      <c r="K152" s="3">
        <v>135046552</v>
      </c>
      <c r="M152">
        <f t="shared" si="25"/>
        <v>2.9758999999999998</v>
      </c>
      <c r="N152">
        <f t="shared" si="26"/>
        <v>1.9799999999999998E-2</v>
      </c>
      <c r="O152">
        <f t="shared" si="27"/>
        <v>0.11599999999999999</v>
      </c>
      <c r="P152">
        <f t="shared" si="28"/>
        <v>8.0500000000000002E-2</v>
      </c>
    </row>
    <row r="153" spans="1:16" customFormat="1">
      <c r="A153" t="s">
        <v>14</v>
      </c>
      <c r="B153" t="s">
        <v>15</v>
      </c>
      <c r="C153">
        <v>20091231</v>
      </c>
      <c r="D153" s="2">
        <v>118582200</v>
      </c>
      <c r="E153" s="2">
        <v>246.66</v>
      </c>
      <c r="F153" s="2">
        <v>2.02</v>
      </c>
      <c r="G153" s="3">
        <v>12139800</v>
      </c>
      <c r="H153" s="4">
        <v>10.45</v>
      </c>
      <c r="I153" s="3">
        <v>7700800</v>
      </c>
      <c r="J153" s="4">
        <v>6.63</v>
      </c>
      <c r="K153" s="3">
        <v>116177600</v>
      </c>
      <c r="M153">
        <f t="shared" si="25"/>
        <v>2.4666000000000001</v>
      </c>
      <c r="N153">
        <f t="shared" si="26"/>
        <v>2.0199999999999999E-2</v>
      </c>
      <c r="O153">
        <f t="shared" si="27"/>
        <v>0.1045</v>
      </c>
      <c r="P153">
        <f t="shared" si="28"/>
        <v>6.6299999999999998E-2</v>
      </c>
    </row>
    <row r="154" spans="1:16" customFormat="1">
      <c r="A154" t="s">
        <v>14</v>
      </c>
      <c r="B154" t="s">
        <v>15</v>
      </c>
      <c r="C154">
        <v>20090630</v>
      </c>
      <c r="D154" s="2">
        <v>115216700</v>
      </c>
      <c r="E154" s="2">
        <v>241.39</v>
      </c>
      <c r="F154" s="2">
        <v>2.08</v>
      </c>
      <c r="G154" s="3">
        <v>11705500</v>
      </c>
      <c r="H154" s="4">
        <v>10.63</v>
      </c>
      <c r="I154" s="3">
        <v>7157643.5</v>
      </c>
      <c r="J154" s="4">
        <v>6.5</v>
      </c>
      <c r="K154" s="3">
        <v>110117592</v>
      </c>
      <c r="M154">
        <f t="shared" si="25"/>
        <v>2.4138999999999999</v>
      </c>
      <c r="N154">
        <f t="shared" si="26"/>
        <v>2.0799999999999999E-2</v>
      </c>
      <c r="O154">
        <f t="shared" si="27"/>
        <v>0.10630000000000001</v>
      </c>
      <c r="P154">
        <f t="shared" si="28"/>
        <v>6.5000000000000002E-2</v>
      </c>
    </row>
    <row r="155" spans="1:16" customFormat="1">
      <c r="A155" t="s">
        <v>14</v>
      </c>
      <c r="B155" t="s">
        <v>15</v>
      </c>
      <c r="C155">
        <v>20081231</v>
      </c>
      <c r="D155" s="2">
        <v>87436200</v>
      </c>
      <c r="E155" s="2">
        <v>223.29</v>
      </c>
      <c r="F155" s="2">
        <v>2.4700000000000002</v>
      </c>
      <c r="G155" s="3">
        <v>10403900</v>
      </c>
      <c r="H155" s="4">
        <v>11.34</v>
      </c>
      <c r="I155" s="3">
        <v>6014900</v>
      </c>
      <c r="J155" s="4">
        <v>6.56</v>
      </c>
      <c r="K155" s="3">
        <v>91720100</v>
      </c>
      <c r="M155">
        <f t="shared" si="25"/>
        <v>2.2328999999999999</v>
      </c>
      <c r="N155">
        <f t="shared" si="26"/>
        <v>2.4700000000000003E-2</v>
      </c>
      <c r="O155">
        <f t="shared" si="27"/>
        <v>0.1134</v>
      </c>
      <c r="P155">
        <f t="shared" si="28"/>
        <v>6.5599999999999992E-2</v>
      </c>
    </row>
    <row r="156" spans="1:16" customFormat="1">
      <c r="A156" t="s">
        <v>14</v>
      </c>
      <c r="B156" t="s">
        <v>15</v>
      </c>
      <c r="C156">
        <v>20080630</v>
      </c>
      <c r="D156" s="2">
        <v>74266000</v>
      </c>
      <c r="E156" s="2">
        <v>216.13</v>
      </c>
      <c r="F156" s="2">
        <v>2.7</v>
      </c>
      <c r="G156" s="3">
        <v>8432000</v>
      </c>
      <c r="H156" s="4">
        <v>10.41</v>
      </c>
      <c r="I156" s="3">
        <v>7152215</v>
      </c>
      <c r="J156" s="4">
        <v>8.83</v>
      </c>
      <c r="K156" s="3">
        <v>80999039</v>
      </c>
      <c r="M156">
        <f t="shared" si="25"/>
        <v>2.1612999999999998</v>
      </c>
      <c r="N156">
        <f t="shared" si="26"/>
        <v>2.7000000000000003E-2</v>
      </c>
      <c r="O156">
        <f t="shared" si="27"/>
        <v>0.1041</v>
      </c>
      <c r="P156">
        <f t="shared" si="28"/>
        <v>8.8300000000000003E-2</v>
      </c>
    </row>
    <row r="157" spans="1:16" customFormat="1">
      <c r="A157" t="s">
        <v>14</v>
      </c>
      <c r="B157" t="s">
        <v>15</v>
      </c>
      <c r="C157">
        <v>20071231</v>
      </c>
      <c r="D157" s="2">
        <v>67316700</v>
      </c>
      <c r="E157" s="2">
        <v>180.39</v>
      </c>
      <c r="F157" s="2">
        <v>2.79</v>
      </c>
      <c r="G157" s="3">
        <v>7464600</v>
      </c>
      <c r="H157" s="4">
        <v>10.4</v>
      </c>
      <c r="I157" s="3">
        <v>6302000</v>
      </c>
      <c r="J157" s="4">
        <v>8.7799999999999994</v>
      </c>
      <c r="K157" s="3">
        <v>71808200</v>
      </c>
      <c r="M157">
        <f t="shared" si="25"/>
        <v>1.8038999999999998</v>
      </c>
      <c r="N157">
        <f t="shared" si="26"/>
        <v>2.7900000000000001E-2</v>
      </c>
      <c r="O157">
        <f t="shared" si="27"/>
        <v>0.10400000000000001</v>
      </c>
      <c r="P157">
        <f t="shared" si="28"/>
        <v>8.7799999999999989E-2</v>
      </c>
    </row>
    <row r="158" spans="1:16" customFormat="1">
      <c r="A158" t="s">
        <v>14</v>
      </c>
      <c r="B158" t="s">
        <v>15</v>
      </c>
      <c r="C158">
        <v>20070630</v>
      </c>
      <c r="D158" s="2">
        <v>62955300</v>
      </c>
      <c r="E158" s="2">
        <v>169.97</v>
      </c>
      <c r="F158" s="2">
        <v>2.81</v>
      </c>
      <c r="G158" s="3">
        <v>6844900</v>
      </c>
      <c r="H158" s="4">
        <v>10.98</v>
      </c>
      <c r="I158" s="3">
        <v>5753955</v>
      </c>
      <c r="J158" s="4">
        <v>9.23</v>
      </c>
      <c r="K158" s="3">
        <v>62339709</v>
      </c>
      <c r="M158">
        <f t="shared" si="25"/>
        <v>1.6997</v>
      </c>
      <c r="N158">
        <f t="shared" si="26"/>
        <v>2.81E-2</v>
      </c>
      <c r="O158">
        <f t="shared" si="27"/>
        <v>0.10980000000000001</v>
      </c>
      <c r="P158">
        <f t="shared" si="28"/>
        <v>9.2300000000000007E-2</v>
      </c>
    </row>
    <row r="159" spans="1:16" customFormat="1">
      <c r="A159" t="s">
        <v>14</v>
      </c>
      <c r="B159" t="s">
        <v>15</v>
      </c>
      <c r="C159">
        <v>20061231</v>
      </c>
      <c r="D159" s="2">
        <v>56570228.399999999</v>
      </c>
      <c r="E159" s="2">
        <v>135.61000000000001</v>
      </c>
      <c r="F159" s="2">
        <v>2.88</v>
      </c>
      <c r="G159" s="3">
        <v>6281900</v>
      </c>
      <c r="H159" s="4">
        <v>11.39</v>
      </c>
      <c r="I159" s="3">
        <v>5285900</v>
      </c>
      <c r="J159" s="4">
        <v>9.58</v>
      </c>
      <c r="K159" s="3">
        <v>55150300</v>
      </c>
      <c r="M159">
        <f t="shared" si="25"/>
        <v>1.3561000000000001</v>
      </c>
      <c r="N159">
        <f t="shared" si="26"/>
        <v>2.8799999999999999E-2</v>
      </c>
      <c r="O159">
        <f t="shared" si="27"/>
        <v>0.1139</v>
      </c>
      <c r="P159">
        <f t="shared" si="28"/>
        <v>9.5799999999999996E-2</v>
      </c>
    </row>
    <row r="160" spans="1:16" customFormat="1">
      <c r="A160" t="s">
        <v>14</v>
      </c>
      <c r="B160" t="s">
        <v>15</v>
      </c>
      <c r="C160">
        <v>20060630</v>
      </c>
      <c r="D160" s="2">
        <v>53157671.700000003</v>
      </c>
      <c r="E160" s="2">
        <v>123.2</v>
      </c>
      <c r="F160" s="2">
        <v>2.83</v>
      </c>
      <c r="G160" s="3">
        <v>4115490.4</v>
      </c>
      <c r="H160" s="4">
        <v>8.36</v>
      </c>
      <c r="I160" s="3">
        <v>3170305.9975999999</v>
      </c>
      <c r="J160" s="4">
        <v>6.44</v>
      </c>
      <c r="K160" s="3">
        <v>49228354</v>
      </c>
      <c r="M160">
        <f t="shared" si="25"/>
        <v>1.232</v>
      </c>
      <c r="N160">
        <f t="shared" si="26"/>
        <v>2.8300000000000002E-2</v>
      </c>
      <c r="O160">
        <f t="shared" si="27"/>
        <v>8.3599999999999994E-2</v>
      </c>
      <c r="P160">
        <f t="shared" si="28"/>
        <v>6.4399999999999999E-2</v>
      </c>
    </row>
    <row r="161" spans="1:16" customFormat="1">
      <c r="A161" t="s">
        <v>14</v>
      </c>
      <c r="B161" t="s">
        <v>15</v>
      </c>
      <c r="C161">
        <v>20051231</v>
      </c>
      <c r="D161" s="2">
        <v>47218500.399999999</v>
      </c>
      <c r="E161" s="2">
        <v>111.04</v>
      </c>
      <c r="F161" s="2">
        <v>2.86</v>
      </c>
      <c r="G161" s="3">
        <v>3812200</v>
      </c>
      <c r="H161" s="4">
        <v>9.01</v>
      </c>
      <c r="I161" s="3">
        <v>2358150</v>
      </c>
      <c r="J161" s="4">
        <v>5.57</v>
      </c>
      <c r="K161" s="3">
        <v>42310766</v>
      </c>
      <c r="M161">
        <f t="shared" si="25"/>
        <v>1.1104000000000001</v>
      </c>
      <c r="N161">
        <f t="shared" si="26"/>
        <v>2.86E-2</v>
      </c>
      <c r="O161">
        <f t="shared" si="27"/>
        <v>9.01E-2</v>
      </c>
      <c r="P161">
        <f t="shared" si="28"/>
        <v>5.57E-2</v>
      </c>
    </row>
    <row r="162" spans="1:16" customFormat="1">
      <c r="A162" t="s">
        <v>14</v>
      </c>
      <c r="B162" t="s">
        <v>15</v>
      </c>
      <c r="C162">
        <v>20050630</v>
      </c>
      <c r="D162" s="2">
        <v>45257487.200000003</v>
      </c>
      <c r="E162" s="2">
        <v>105.95</v>
      </c>
      <c r="F162" s="2">
        <v>2.72</v>
      </c>
      <c r="G162" s="3">
        <v>3727505</v>
      </c>
      <c r="H162" s="4">
        <v>9.27</v>
      </c>
      <c r="I162" s="3">
        <v>2167341.0989999999</v>
      </c>
      <c r="J162" s="4">
        <v>5.39</v>
      </c>
      <c r="K162" s="3">
        <v>40210410</v>
      </c>
      <c r="M162">
        <f t="shared" si="25"/>
        <v>1.0595000000000001</v>
      </c>
      <c r="N162">
        <f t="shared" si="26"/>
        <v>2.7200000000000002E-2</v>
      </c>
      <c r="O162">
        <f t="shared" si="27"/>
        <v>9.2699999999999991E-2</v>
      </c>
      <c r="P162">
        <f t="shared" si="28"/>
        <v>5.3899999999999997E-2</v>
      </c>
    </row>
    <row r="163" spans="1:16" customFormat="1">
      <c r="A163" t="s">
        <v>14</v>
      </c>
      <c r="B163" t="s">
        <v>15</v>
      </c>
      <c r="C163">
        <v>20041231</v>
      </c>
      <c r="D163" s="2">
        <v>37590727.299999997</v>
      </c>
      <c r="E163" s="2">
        <v>101.36</v>
      </c>
      <c r="F163" s="2">
        <v>2.9</v>
      </c>
      <c r="G163" s="3">
        <v>3524569.9999999995</v>
      </c>
      <c r="H163" s="4">
        <v>9.5500000000000007</v>
      </c>
      <c r="I163" s="3">
        <v>2009665</v>
      </c>
      <c r="J163" s="4">
        <v>5.45</v>
      </c>
      <c r="K163" s="3">
        <v>36906492</v>
      </c>
      <c r="M163">
        <f t="shared" si="25"/>
        <v>1.0136000000000001</v>
      </c>
      <c r="N163">
        <f t="shared" si="26"/>
        <v>2.8999999999999998E-2</v>
      </c>
      <c r="O163">
        <f t="shared" si="27"/>
        <v>9.5500000000000002E-2</v>
      </c>
      <c r="P163">
        <f t="shared" si="28"/>
        <v>5.45E-2</v>
      </c>
    </row>
    <row r="164" spans="1:16" customFormat="1">
      <c r="A164" t="s">
        <v>14</v>
      </c>
      <c r="B164" t="s">
        <v>15</v>
      </c>
      <c r="C164">
        <v>20040630</v>
      </c>
      <c r="D164" s="2">
        <v>34370307.799999997</v>
      </c>
      <c r="E164" s="2">
        <v>100.49</v>
      </c>
      <c r="F164" s="2">
        <v>2.8</v>
      </c>
      <c r="G164" s="3">
        <v>2713809.8</v>
      </c>
      <c r="H164" s="4">
        <v>8.1199999999999992</v>
      </c>
      <c r="I164" s="3">
        <v>1898330</v>
      </c>
      <c r="J164" s="4">
        <v>5.68</v>
      </c>
      <c r="K164" s="3">
        <v>33421303</v>
      </c>
      <c r="M164">
        <f t="shared" si="25"/>
        <v>1.0048999999999999</v>
      </c>
      <c r="N164">
        <f t="shared" si="26"/>
        <v>2.7999999999999997E-2</v>
      </c>
      <c r="O164">
        <f t="shared" si="27"/>
        <v>8.1199999999999994E-2</v>
      </c>
      <c r="P164">
        <f t="shared" si="28"/>
        <v>5.6799999999999996E-2</v>
      </c>
    </row>
    <row r="165" spans="1:16" customFormat="1">
      <c r="A165" t="s">
        <v>14</v>
      </c>
      <c r="B165" t="s">
        <v>15</v>
      </c>
      <c r="C165">
        <v>20031231</v>
      </c>
      <c r="D165" s="2">
        <v>30748005.600000001</v>
      </c>
      <c r="E165" s="2">
        <v>88.02</v>
      </c>
      <c r="F165" s="2">
        <v>2.77</v>
      </c>
      <c r="G165" s="3">
        <v>2770000</v>
      </c>
      <c r="H165" s="4">
        <v>9.49</v>
      </c>
      <c r="I165" s="3">
        <v>1800000</v>
      </c>
      <c r="J165" s="4">
        <v>6.17</v>
      </c>
      <c r="K165" s="3">
        <v>29188620</v>
      </c>
      <c r="M165">
        <f t="shared" si="25"/>
        <v>0.88019999999999998</v>
      </c>
      <c r="N165">
        <f t="shared" si="26"/>
        <v>2.7699999999999999E-2</v>
      </c>
      <c r="O165">
        <f t="shared" si="27"/>
        <v>9.4899999999999998E-2</v>
      </c>
      <c r="P165">
        <f t="shared" si="28"/>
        <v>6.1699999999999998E-2</v>
      </c>
    </row>
    <row r="166" spans="1:16" customFormat="1">
      <c r="A166" t="s">
        <v>14</v>
      </c>
      <c r="B166" t="s">
        <v>15</v>
      </c>
      <c r="C166">
        <v>20030630</v>
      </c>
      <c r="D166" s="2">
        <v>26407779.199999999</v>
      </c>
      <c r="E166" s="2">
        <v>65.540000000000006</v>
      </c>
      <c r="F166" s="2">
        <v>2.95</v>
      </c>
      <c r="G166" s="3">
        <v>2603537.1</v>
      </c>
      <c r="H166" s="4">
        <v>10.56</v>
      </c>
      <c r="I166" s="3">
        <v>1686215.3</v>
      </c>
      <c r="J166" s="4">
        <v>6.84</v>
      </c>
      <c r="K166" s="3">
        <v>24654707</v>
      </c>
      <c r="M166">
        <f t="shared" si="25"/>
        <v>0.65540000000000009</v>
      </c>
      <c r="N166">
        <f t="shared" si="26"/>
        <v>2.9500000000000002E-2</v>
      </c>
      <c r="O166">
        <f t="shared" si="27"/>
        <v>0.1056</v>
      </c>
      <c r="P166">
        <f t="shared" si="28"/>
        <v>6.8400000000000002E-2</v>
      </c>
    </row>
    <row r="167" spans="1:16" customFormat="1">
      <c r="A167" t="s">
        <v>14</v>
      </c>
      <c r="B167" t="s">
        <v>15</v>
      </c>
      <c r="C167">
        <v>20021231</v>
      </c>
      <c r="D167" s="2">
        <v>20693127.300000001</v>
      </c>
      <c r="E167" s="2">
        <v>55.01</v>
      </c>
      <c r="F167" s="2">
        <v>3.3</v>
      </c>
      <c r="G167" s="3">
        <v>2460000</v>
      </c>
      <c r="H167" s="4">
        <v>12.57</v>
      </c>
      <c r="I167" s="3">
        <v>1645466.5</v>
      </c>
      <c r="J167" s="4">
        <v>8.41</v>
      </c>
      <c r="K167" s="3">
        <v>19570406</v>
      </c>
      <c r="M167">
        <f t="shared" si="25"/>
        <v>0.55010000000000003</v>
      </c>
      <c r="N167">
        <f t="shared" si="26"/>
        <v>3.3000000000000002E-2</v>
      </c>
      <c r="O167">
        <f t="shared" si="27"/>
        <v>0.12570000000000001</v>
      </c>
      <c r="P167">
        <f t="shared" si="28"/>
        <v>8.4100000000000008E-2</v>
      </c>
    </row>
    <row r="168" spans="1:16" customFormat="1">
      <c r="A168" t="s">
        <v>14</v>
      </c>
      <c r="B168" t="s">
        <v>15</v>
      </c>
      <c r="C168">
        <v>20020630</v>
      </c>
      <c r="D168" s="2">
        <v>17458094.699999999</v>
      </c>
      <c r="E168" s="2">
        <v>50.13</v>
      </c>
      <c r="F168" s="2">
        <v>4.04</v>
      </c>
      <c r="G168" s="6">
        <f>(G167+G169)/2</f>
        <v>1820000</v>
      </c>
      <c r="H168" s="4">
        <v>16.38</v>
      </c>
      <c r="I168" s="9">
        <f t="shared" ref="I168" si="30">K168*J168/100</f>
        <v>820000</v>
      </c>
      <c r="J168" s="14">
        <f>H168-9</f>
        <v>7.379999999999999</v>
      </c>
      <c r="K168" s="6">
        <f t="shared" ref="K168" si="31">G168/H168*100</f>
        <v>11111111.111111112</v>
      </c>
      <c r="M168">
        <f t="shared" si="25"/>
        <v>0.50130000000000008</v>
      </c>
      <c r="N168">
        <f t="shared" si="26"/>
        <v>4.0399999999999998E-2</v>
      </c>
      <c r="O168">
        <f t="shared" si="27"/>
        <v>0.1638</v>
      </c>
      <c r="P168">
        <f t="shared" si="28"/>
        <v>7.3799999999999991E-2</v>
      </c>
    </row>
    <row r="169" spans="1:16" customFormat="1">
      <c r="A169" t="s">
        <v>14</v>
      </c>
      <c r="B169" t="s">
        <v>15</v>
      </c>
      <c r="C169">
        <v>20011231</v>
      </c>
      <c r="D169" s="2">
        <v>14018548.5</v>
      </c>
      <c r="E169" s="2">
        <v>46.81</v>
      </c>
      <c r="F169" s="2">
        <v>4.8</v>
      </c>
      <c r="G169" s="3">
        <v>1180000</v>
      </c>
      <c r="H169" s="4">
        <v>10.26</v>
      </c>
      <c r="I169" s="3">
        <v>480000</v>
      </c>
      <c r="J169" s="4">
        <v>4.17</v>
      </c>
      <c r="K169" s="3">
        <v>11500975</v>
      </c>
      <c r="M169">
        <f t="shared" si="25"/>
        <v>0.46810000000000002</v>
      </c>
      <c r="N169">
        <f t="shared" si="26"/>
        <v>4.8000000000000001E-2</v>
      </c>
      <c r="O169">
        <f t="shared" si="27"/>
        <v>0.1026</v>
      </c>
      <c r="P169">
        <f t="shared" si="28"/>
        <v>4.1700000000000001E-2</v>
      </c>
    </row>
    <row r="170" spans="1:16" customFormat="1">
      <c r="A170" t="s">
        <v>14</v>
      </c>
      <c r="B170" t="s">
        <v>15</v>
      </c>
      <c r="C170">
        <v>20001231</v>
      </c>
      <c r="D170" s="2">
        <v>10974288.5</v>
      </c>
      <c r="E170" s="2">
        <v>40.81</v>
      </c>
      <c r="F170" s="2">
        <v>5.56</v>
      </c>
      <c r="G170" s="8">
        <v>1090500</v>
      </c>
      <c r="H170" s="4">
        <v>11.71</v>
      </c>
      <c r="I170" s="9">
        <f t="shared" ref="I170:I171" si="32">K170*J170/100</f>
        <v>717997.86507258762</v>
      </c>
      <c r="J170" s="14">
        <f>H170-4</f>
        <v>7.7100000000000009</v>
      </c>
      <c r="K170" s="6">
        <f t="shared" ref="K170:K171" si="33">G170/H170*100</f>
        <v>9312553.3731853105</v>
      </c>
      <c r="M170">
        <f t="shared" si="25"/>
        <v>0.40810000000000002</v>
      </c>
      <c r="N170">
        <f t="shared" si="26"/>
        <v>5.5599999999999997E-2</v>
      </c>
      <c r="O170">
        <f t="shared" si="27"/>
        <v>0.11710000000000001</v>
      </c>
      <c r="P170">
        <f t="shared" si="28"/>
        <v>7.7100000000000002E-2</v>
      </c>
    </row>
    <row r="171" spans="1:16" customFormat="1">
      <c r="A171" t="s">
        <v>14</v>
      </c>
      <c r="B171" t="s">
        <v>15</v>
      </c>
      <c r="C171">
        <v>19991231</v>
      </c>
      <c r="D171" s="2">
        <v>8283503.7999999998</v>
      </c>
      <c r="E171" s="8">
        <v>38.76</v>
      </c>
      <c r="F171" s="8">
        <v>4.4400000000000004</v>
      </c>
      <c r="G171" s="5">
        <f t="shared" ref="G171" si="34">G170*2-G169</f>
        <v>1001000</v>
      </c>
      <c r="H171" s="4">
        <v>17.329999999999998</v>
      </c>
      <c r="I171" s="9">
        <f t="shared" si="32"/>
        <v>423388.92094633577</v>
      </c>
      <c r="J171" s="14">
        <f>H171-10</f>
        <v>7.3299999999999983</v>
      </c>
      <c r="K171" s="6">
        <f t="shared" si="33"/>
        <v>5776110.7905366421</v>
      </c>
      <c r="M171">
        <f t="shared" si="25"/>
        <v>0.3876</v>
      </c>
      <c r="N171">
        <f t="shared" si="26"/>
        <v>4.4400000000000002E-2</v>
      </c>
      <c r="O171">
        <f t="shared" si="27"/>
        <v>0.17329999999999998</v>
      </c>
      <c r="P171">
        <f t="shared" si="28"/>
        <v>7.3299999999999976E-2</v>
      </c>
    </row>
    <row r="172" spans="1:16" customFormat="1">
      <c r="A172" t="s">
        <v>16</v>
      </c>
      <c r="B172" t="s">
        <v>17</v>
      </c>
      <c r="C172">
        <v>20140930</v>
      </c>
      <c r="D172" s="2">
        <v>16731865.6</v>
      </c>
      <c r="E172" s="2">
        <v>321.98</v>
      </c>
      <c r="F172" s="2">
        <v>3.04</v>
      </c>
      <c r="G172" s="3">
        <v>3096129.9</v>
      </c>
      <c r="H172" s="4">
        <v>8.66</v>
      </c>
      <c r="I172" s="3">
        <v>2567093.7999999998</v>
      </c>
      <c r="J172" s="4">
        <v>7.18</v>
      </c>
      <c r="K172" s="3">
        <v>35744836.299999997</v>
      </c>
      <c r="M172">
        <f t="shared" si="25"/>
        <v>3.2198000000000002</v>
      </c>
      <c r="N172">
        <f t="shared" si="26"/>
        <v>3.04E-2</v>
      </c>
      <c r="O172">
        <f t="shared" si="27"/>
        <v>8.6599999999999996E-2</v>
      </c>
      <c r="P172">
        <f t="shared" si="28"/>
        <v>7.1800000000000003E-2</v>
      </c>
    </row>
    <row r="173" spans="1:16" customFormat="1">
      <c r="A173" t="s">
        <v>16</v>
      </c>
      <c r="B173" t="s">
        <v>17</v>
      </c>
      <c r="C173">
        <v>20140630</v>
      </c>
      <c r="D173" s="2">
        <v>16130165.5</v>
      </c>
      <c r="E173" s="2">
        <v>302</v>
      </c>
      <c r="F173" s="2">
        <v>2.8</v>
      </c>
      <c r="G173" s="3">
        <v>3069448.2</v>
      </c>
      <c r="H173" s="4">
        <v>9.1999999999999993</v>
      </c>
      <c r="I173" s="3">
        <v>2545929.2000000002</v>
      </c>
      <c r="J173" s="4">
        <v>7.63</v>
      </c>
      <c r="K173" s="3">
        <v>33354322.199999999</v>
      </c>
      <c r="M173">
        <f t="shared" si="25"/>
        <v>3.02</v>
      </c>
      <c r="N173">
        <f t="shared" si="26"/>
        <v>2.7999999999999997E-2</v>
      </c>
      <c r="O173">
        <f t="shared" si="27"/>
        <v>9.1999999999999998E-2</v>
      </c>
      <c r="P173">
        <f t="shared" si="28"/>
        <v>7.6299999999999993E-2</v>
      </c>
    </row>
    <row r="174" spans="1:16" customFormat="1">
      <c r="A174" t="s">
        <v>16</v>
      </c>
      <c r="B174" t="s">
        <v>17</v>
      </c>
      <c r="C174">
        <v>20131231</v>
      </c>
      <c r="D174" s="2">
        <v>14696140</v>
      </c>
      <c r="E174" s="2">
        <v>298.51</v>
      </c>
      <c r="F174" s="2">
        <v>2.66</v>
      </c>
      <c r="G174" s="3">
        <v>3410530.0000000005</v>
      </c>
      <c r="H174" s="4">
        <v>12.9</v>
      </c>
      <c r="I174" s="3">
        <v>2442294.6</v>
      </c>
      <c r="J174" s="4">
        <v>9.24</v>
      </c>
      <c r="K174" s="3">
        <v>26440930</v>
      </c>
      <c r="M174">
        <f t="shared" si="25"/>
        <v>2.9851000000000001</v>
      </c>
      <c r="N174">
        <f t="shared" si="26"/>
        <v>2.6600000000000002E-2</v>
      </c>
      <c r="O174">
        <f t="shared" si="27"/>
        <v>0.129</v>
      </c>
      <c r="P174">
        <f t="shared" si="28"/>
        <v>9.2399999999999996E-2</v>
      </c>
    </row>
    <row r="175" spans="1:16" customFormat="1">
      <c r="A175" t="s">
        <v>16</v>
      </c>
      <c r="B175" t="s">
        <v>17</v>
      </c>
      <c r="C175">
        <v>20130630</v>
      </c>
      <c r="D175" s="2">
        <v>13555547.699999999</v>
      </c>
      <c r="E175" s="2">
        <v>282.89999999999998</v>
      </c>
      <c r="F175" s="2">
        <v>2.61</v>
      </c>
      <c r="G175" s="3">
        <v>2809147.4</v>
      </c>
      <c r="H175" s="4">
        <v>11.62</v>
      </c>
      <c r="I175" s="3">
        <v>2271413.9</v>
      </c>
      <c r="J175" s="4">
        <v>9.39</v>
      </c>
      <c r="K175" s="3">
        <v>24178303.399999999</v>
      </c>
      <c r="M175">
        <f t="shared" si="25"/>
        <v>2.8289999999999997</v>
      </c>
      <c r="N175">
        <f t="shared" si="26"/>
        <v>2.6099999999999998E-2</v>
      </c>
      <c r="O175">
        <f t="shared" si="27"/>
        <v>0.1162</v>
      </c>
      <c r="P175">
        <f t="shared" si="28"/>
        <v>9.3900000000000011E-2</v>
      </c>
    </row>
    <row r="176" spans="1:16" customFormat="1">
      <c r="A176" t="s">
        <v>16</v>
      </c>
      <c r="B176" t="s">
        <v>17</v>
      </c>
      <c r="C176">
        <v>20121231</v>
      </c>
      <c r="D176" s="2">
        <v>12526865.5</v>
      </c>
      <c r="E176" s="2">
        <v>316.74</v>
      </c>
      <c r="F176" s="2">
        <v>2.64</v>
      </c>
      <c r="G176" s="3">
        <v>2807250</v>
      </c>
      <c r="H176" s="4">
        <v>15.17</v>
      </c>
      <c r="I176" s="3">
        <v>2245353</v>
      </c>
      <c r="J176" s="4">
        <v>12.129999999999999</v>
      </c>
      <c r="K176" s="3">
        <v>18510740</v>
      </c>
      <c r="M176">
        <f t="shared" si="25"/>
        <v>3.1674000000000002</v>
      </c>
      <c r="N176">
        <f t="shared" si="26"/>
        <v>2.64E-2</v>
      </c>
      <c r="O176">
        <f t="shared" si="27"/>
        <v>0.1517</v>
      </c>
      <c r="P176">
        <f t="shared" si="28"/>
        <v>0.12129999999999999</v>
      </c>
    </row>
    <row r="177" spans="1:16" customFormat="1">
      <c r="A177" t="s">
        <v>16</v>
      </c>
      <c r="B177" t="s">
        <v>17</v>
      </c>
      <c r="C177">
        <v>20120630</v>
      </c>
      <c r="D177" s="2">
        <v>11732125.1</v>
      </c>
      <c r="E177" s="2">
        <v>346.82</v>
      </c>
      <c r="F177" s="2">
        <v>2.61</v>
      </c>
      <c r="G177" s="3">
        <v>2557877.2000000002</v>
      </c>
      <c r="H177" s="4">
        <v>13.34</v>
      </c>
      <c r="I177" s="3">
        <v>1997982</v>
      </c>
      <c r="J177" s="4">
        <v>10.42</v>
      </c>
      <c r="K177" s="3">
        <v>19174492</v>
      </c>
      <c r="M177">
        <f t="shared" si="25"/>
        <v>3.4681999999999999</v>
      </c>
      <c r="N177">
        <f t="shared" si="26"/>
        <v>2.6099999999999998E-2</v>
      </c>
      <c r="O177">
        <f t="shared" si="27"/>
        <v>0.13339999999999999</v>
      </c>
      <c r="P177">
        <f t="shared" si="28"/>
        <v>0.1042</v>
      </c>
    </row>
    <row r="178" spans="1:16" customFormat="1">
      <c r="A178" t="s">
        <v>16</v>
      </c>
      <c r="B178" t="s">
        <v>17</v>
      </c>
      <c r="C178">
        <v>20111231</v>
      </c>
      <c r="D178" s="2">
        <v>10280496.9</v>
      </c>
      <c r="E178" s="2">
        <v>323.98</v>
      </c>
      <c r="F178" s="2">
        <v>2.5299999999999998</v>
      </c>
      <c r="G178" s="3">
        <v>2549810</v>
      </c>
      <c r="H178" s="4">
        <v>15.15</v>
      </c>
      <c r="I178" s="3">
        <v>1978664.6879999998</v>
      </c>
      <c r="J178" s="4">
        <v>11.76</v>
      </c>
      <c r="K178" s="3">
        <v>16825380</v>
      </c>
      <c r="M178">
        <f t="shared" si="25"/>
        <v>3.2398000000000002</v>
      </c>
      <c r="N178">
        <f t="shared" si="26"/>
        <v>2.53E-2</v>
      </c>
      <c r="O178">
        <f t="shared" si="27"/>
        <v>0.1515</v>
      </c>
      <c r="P178">
        <f t="shared" si="28"/>
        <v>0.1176</v>
      </c>
    </row>
    <row r="179" spans="1:16" customFormat="1">
      <c r="A179" t="s">
        <v>16</v>
      </c>
      <c r="B179" t="s">
        <v>17</v>
      </c>
      <c r="C179">
        <v>20110630</v>
      </c>
      <c r="D179" s="2">
        <v>9390680.1999999993</v>
      </c>
      <c r="E179" s="2">
        <v>270.02999999999997</v>
      </c>
      <c r="F179" s="2">
        <v>2.31</v>
      </c>
      <c r="G179" s="3">
        <v>1903098.5</v>
      </c>
      <c r="H179" s="4">
        <v>12.43</v>
      </c>
      <c r="I179" s="3">
        <v>1780614.3</v>
      </c>
      <c r="J179" s="4">
        <v>11.63</v>
      </c>
      <c r="K179" s="3">
        <v>15310527</v>
      </c>
      <c r="M179">
        <f t="shared" si="25"/>
        <v>2.7002999999999999</v>
      </c>
      <c r="N179">
        <f t="shared" si="26"/>
        <v>2.3099999999999999E-2</v>
      </c>
      <c r="O179">
        <f t="shared" si="27"/>
        <v>0.12429999999999999</v>
      </c>
      <c r="P179">
        <f t="shared" si="28"/>
        <v>0.11630000000000001</v>
      </c>
    </row>
    <row r="180" spans="1:16" customFormat="1">
      <c r="A180" t="s">
        <v>16</v>
      </c>
      <c r="B180" t="s">
        <v>17</v>
      </c>
      <c r="C180">
        <v>20101231</v>
      </c>
      <c r="D180" s="2">
        <v>8389166</v>
      </c>
      <c r="E180" s="2">
        <v>234.71</v>
      </c>
      <c r="F180" s="2">
        <v>2.27</v>
      </c>
      <c r="G180" s="3">
        <v>1907439.9999999998</v>
      </c>
      <c r="H180" s="4">
        <v>14.93</v>
      </c>
      <c r="I180" s="3">
        <v>1792256.2</v>
      </c>
      <c r="J180" s="4">
        <v>14.03</v>
      </c>
      <c r="K180" s="3">
        <v>12778950</v>
      </c>
      <c r="M180">
        <f t="shared" si="25"/>
        <v>2.3471000000000002</v>
      </c>
      <c r="N180">
        <f t="shared" si="26"/>
        <v>2.2700000000000001E-2</v>
      </c>
      <c r="O180">
        <f t="shared" si="27"/>
        <v>0.14929999999999999</v>
      </c>
      <c r="P180">
        <f t="shared" si="28"/>
        <v>0.14029999999999998</v>
      </c>
    </row>
    <row r="181" spans="1:16" customFormat="1">
      <c r="A181" t="s">
        <v>16</v>
      </c>
      <c r="B181" t="s">
        <v>17</v>
      </c>
      <c r="C181">
        <v>20100630</v>
      </c>
      <c r="D181" s="2">
        <v>7628787.2000000002</v>
      </c>
      <c r="E181" s="2">
        <v>203.69</v>
      </c>
      <c r="F181" s="2">
        <v>2.15</v>
      </c>
      <c r="G181" s="3">
        <v>1267532.1000000001</v>
      </c>
      <c r="H181" s="4">
        <v>11.59</v>
      </c>
      <c r="I181" s="3">
        <v>1151606</v>
      </c>
      <c r="J181" s="4">
        <v>10.53</v>
      </c>
      <c r="K181" s="3">
        <v>10936429</v>
      </c>
      <c r="M181">
        <f t="shared" si="25"/>
        <v>2.0369000000000002</v>
      </c>
      <c r="N181">
        <f t="shared" si="26"/>
        <v>2.1499999999999998E-2</v>
      </c>
      <c r="O181">
        <f t="shared" si="27"/>
        <v>0.1159</v>
      </c>
      <c r="P181">
        <f t="shared" si="28"/>
        <v>0.10529999999999999</v>
      </c>
    </row>
    <row r="182" spans="1:16" customFormat="1">
      <c r="A182" t="s">
        <v>16</v>
      </c>
      <c r="B182" t="s">
        <v>17</v>
      </c>
      <c r="C182">
        <v>20091231</v>
      </c>
      <c r="D182" s="2">
        <v>6702804.9000000004</v>
      </c>
      <c r="E182" s="2">
        <v>173.74</v>
      </c>
      <c r="F182" s="2">
        <v>2.12</v>
      </c>
      <c r="G182" s="3">
        <v>1254620</v>
      </c>
      <c r="H182" s="4">
        <v>13.9</v>
      </c>
      <c r="I182" s="3">
        <v>1152760</v>
      </c>
      <c r="J182" s="4">
        <v>12.77</v>
      </c>
      <c r="K182" s="3">
        <v>9026043</v>
      </c>
      <c r="M182">
        <f t="shared" si="25"/>
        <v>1.7374000000000001</v>
      </c>
      <c r="N182">
        <f t="shared" si="26"/>
        <v>2.12E-2</v>
      </c>
      <c r="O182">
        <f t="shared" si="27"/>
        <v>0.13900000000000001</v>
      </c>
      <c r="P182">
        <f t="shared" si="28"/>
        <v>0.12770000000000001</v>
      </c>
    </row>
    <row r="183" spans="1:16" customFormat="1">
      <c r="A183" t="s">
        <v>16</v>
      </c>
      <c r="B183" t="s">
        <v>17</v>
      </c>
      <c r="C183">
        <v>20090630</v>
      </c>
      <c r="D183" s="2">
        <v>6003374.4000000004</v>
      </c>
      <c r="E183" s="2">
        <v>164.68</v>
      </c>
      <c r="F183" s="2">
        <v>2.25</v>
      </c>
      <c r="G183" s="3">
        <v>1150684</v>
      </c>
      <c r="H183" s="4">
        <v>15.2</v>
      </c>
      <c r="I183" s="3">
        <v>1007374.6</v>
      </c>
      <c r="J183" s="4">
        <v>13.31</v>
      </c>
      <c r="K183" s="3">
        <v>7570289</v>
      </c>
      <c r="M183">
        <f t="shared" si="25"/>
        <v>1.6468</v>
      </c>
      <c r="N183">
        <f t="shared" si="26"/>
        <v>2.2499999999999999E-2</v>
      </c>
      <c r="O183">
        <f t="shared" si="27"/>
        <v>0.152</v>
      </c>
      <c r="P183">
        <f t="shared" si="28"/>
        <v>0.1331</v>
      </c>
    </row>
    <row r="184" spans="1:16" customFormat="1">
      <c r="A184" t="s">
        <v>16</v>
      </c>
      <c r="B184" t="s">
        <v>17</v>
      </c>
      <c r="C184">
        <v>20081231</v>
      </c>
      <c r="D184" s="2">
        <v>4017952.7</v>
      </c>
      <c r="E184" s="2">
        <v>170.05</v>
      </c>
      <c r="F184" s="2">
        <v>2.79</v>
      </c>
      <c r="G184" s="3">
        <v>1191560</v>
      </c>
      <c r="H184" s="4">
        <v>24.12</v>
      </c>
      <c r="I184" s="3">
        <v>1021919.9999999999</v>
      </c>
      <c r="J184" s="4">
        <v>20.69</v>
      </c>
      <c r="K184" s="3">
        <v>4940133</v>
      </c>
      <c r="M184">
        <f t="shared" si="25"/>
        <v>1.7005000000000001</v>
      </c>
      <c r="N184">
        <f t="shared" si="26"/>
        <v>2.7900000000000001E-2</v>
      </c>
      <c r="O184">
        <f t="shared" si="27"/>
        <v>0.2412</v>
      </c>
      <c r="P184">
        <f t="shared" si="28"/>
        <v>0.2069</v>
      </c>
    </row>
    <row r="185" spans="1:16" customFormat="1">
      <c r="A185" t="s">
        <v>16</v>
      </c>
      <c r="B185" t="s">
        <v>17</v>
      </c>
      <c r="C185">
        <v>20080630</v>
      </c>
      <c r="D185" s="2">
        <v>3445076.6</v>
      </c>
      <c r="E185" s="2">
        <v>191.86</v>
      </c>
      <c r="F185" s="2">
        <v>2.66</v>
      </c>
      <c r="G185" s="3">
        <v>1053911</v>
      </c>
      <c r="H185" s="4">
        <v>25.59</v>
      </c>
      <c r="I185" s="3">
        <v>929044.5</v>
      </c>
      <c r="J185" s="4">
        <v>22.56</v>
      </c>
      <c r="K185" s="3">
        <v>4118449</v>
      </c>
      <c r="M185">
        <f t="shared" si="25"/>
        <v>1.9186000000000001</v>
      </c>
      <c r="N185">
        <f t="shared" si="26"/>
        <v>2.6600000000000002E-2</v>
      </c>
      <c r="O185">
        <f t="shared" si="27"/>
        <v>0.25590000000000002</v>
      </c>
      <c r="P185">
        <f t="shared" si="28"/>
        <v>0.22559999999999999</v>
      </c>
    </row>
    <row r="186" spans="1:16" customFormat="1">
      <c r="A186" t="s">
        <v>16</v>
      </c>
      <c r="B186" t="s">
        <v>17</v>
      </c>
      <c r="C186">
        <v>20071231</v>
      </c>
      <c r="D186" s="2">
        <v>3062923.7</v>
      </c>
      <c r="E186" s="2">
        <v>146.88</v>
      </c>
      <c r="F186" s="2">
        <v>2.63</v>
      </c>
      <c r="G186" s="3">
        <v>1043479.9999999999</v>
      </c>
      <c r="H186" s="4">
        <v>30.14</v>
      </c>
      <c r="I186" s="3">
        <v>929619.99999999988</v>
      </c>
      <c r="J186" s="4">
        <v>26.85</v>
      </c>
      <c r="K186" s="3">
        <v>3461990</v>
      </c>
      <c r="M186">
        <f t="shared" si="25"/>
        <v>1.4687999999999999</v>
      </c>
      <c r="N186">
        <f t="shared" si="26"/>
        <v>2.63E-2</v>
      </c>
      <c r="O186">
        <f t="shared" si="27"/>
        <v>0.3014</v>
      </c>
      <c r="P186">
        <f t="shared" si="28"/>
        <v>0.26850000000000002</v>
      </c>
    </row>
    <row r="187" spans="1:16" customFormat="1">
      <c r="A187" t="s">
        <v>16</v>
      </c>
      <c r="B187" t="s">
        <v>17</v>
      </c>
      <c r="C187">
        <v>20070630</v>
      </c>
      <c r="D187" s="2">
        <v>3009484.4</v>
      </c>
      <c r="E187" s="2">
        <v>113.11</v>
      </c>
      <c r="F187" s="2">
        <v>2.31</v>
      </c>
      <c r="G187" s="3">
        <v>326746</v>
      </c>
      <c r="H187" s="4">
        <v>9.2100000000000009</v>
      </c>
      <c r="I187" s="3">
        <v>235566.5</v>
      </c>
      <c r="J187" s="4">
        <v>6.64</v>
      </c>
      <c r="K187" s="3">
        <v>3547731</v>
      </c>
      <c r="M187">
        <f t="shared" si="25"/>
        <v>1.1311</v>
      </c>
      <c r="N187">
        <f t="shared" si="26"/>
        <v>2.3099999999999999E-2</v>
      </c>
      <c r="O187">
        <f t="shared" si="27"/>
        <v>9.2100000000000015E-2</v>
      </c>
      <c r="P187">
        <f t="shared" si="28"/>
        <v>6.6400000000000001E-2</v>
      </c>
    </row>
    <row r="188" spans="1:16" customFormat="1">
      <c r="A188" t="s">
        <v>16</v>
      </c>
      <c r="B188" t="s">
        <v>17</v>
      </c>
      <c r="C188">
        <v>20061231</v>
      </c>
      <c r="D188" s="2">
        <v>2550499.7000000002</v>
      </c>
      <c r="E188" s="2">
        <v>107.25</v>
      </c>
      <c r="F188" s="2">
        <v>2.65</v>
      </c>
      <c r="G188" s="3">
        <v>329521.5</v>
      </c>
      <c r="H188" s="4">
        <v>11.71</v>
      </c>
      <c r="I188" s="3">
        <v>236096</v>
      </c>
      <c r="J188" s="4">
        <v>8.39</v>
      </c>
      <c r="K188" s="3">
        <v>2814018</v>
      </c>
      <c r="M188">
        <f t="shared" si="25"/>
        <v>1.0725</v>
      </c>
      <c r="N188">
        <f t="shared" si="26"/>
        <v>2.6499999999999999E-2</v>
      </c>
      <c r="O188">
        <f t="shared" si="27"/>
        <v>0.11710000000000001</v>
      </c>
      <c r="P188">
        <f t="shared" si="28"/>
        <v>8.3900000000000002E-2</v>
      </c>
    </row>
    <row r="189" spans="1:16" customFormat="1">
      <c r="A189" t="s">
        <v>16</v>
      </c>
      <c r="B189" t="s">
        <v>17</v>
      </c>
      <c r="C189">
        <v>20051231</v>
      </c>
      <c r="D189" s="2">
        <v>2006795.6</v>
      </c>
      <c r="E189" s="2">
        <v>94.43</v>
      </c>
      <c r="F189" s="2">
        <v>3.16</v>
      </c>
      <c r="G189" s="3">
        <v>293989</v>
      </c>
      <c r="H189" s="4">
        <v>13.09</v>
      </c>
      <c r="I189" s="3">
        <v>195618</v>
      </c>
      <c r="J189" s="4">
        <v>8.7100000000000009</v>
      </c>
      <c r="K189" s="3">
        <v>2245905</v>
      </c>
      <c r="M189">
        <f t="shared" si="25"/>
        <v>0.94430000000000003</v>
      </c>
      <c r="N189">
        <f t="shared" si="26"/>
        <v>3.1600000000000003E-2</v>
      </c>
      <c r="O189">
        <f t="shared" si="27"/>
        <v>0.13089999999999999</v>
      </c>
      <c r="P189">
        <f t="shared" si="28"/>
        <v>8.7100000000000011E-2</v>
      </c>
    </row>
    <row r="190" spans="1:16" customFormat="1">
      <c r="A190" t="s">
        <v>16</v>
      </c>
      <c r="B190" t="s">
        <v>17</v>
      </c>
      <c r="C190">
        <v>20041231</v>
      </c>
      <c r="D190" s="2">
        <v>1564770.5</v>
      </c>
      <c r="E190" s="2">
        <v>76</v>
      </c>
      <c r="F190" s="2">
        <v>3.32</v>
      </c>
      <c r="G190" s="3">
        <v>184074.8</v>
      </c>
      <c r="H190" s="4">
        <v>11.43</v>
      </c>
      <c r="I190" s="3">
        <v>168614</v>
      </c>
      <c r="J190" s="4">
        <v>10.47</v>
      </c>
      <c r="K190" s="3">
        <v>1610453</v>
      </c>
      <c r="M190">
        <f t="shared" si="25"/>
        <v>0.76</v>
      </c>
      <c r="N190">
        <f t="shared" si="26"/>
        <v>3.32E-2</v>
      </c>
      <c r="O190">
        <f t="shared" si="27"/>
        <v>0.1143</v>
      </c>
      <c r="P190">
        <f t="shared" si="28"/>
        <v>0.1047</v>
      </c>
    </row>
    <row r="191" spans="1:16" customFormat="1">
      <c r="A191" t="s">
        <v>16</v>
      </c>
      <c r="B191" t="s">
        <v>17</v>
      </c>
      <c r="C191">
        <v>20031231</v>
      </c>
      <c r="D191" s="2">
        <v>1242583.2</v>
      </c>
      <c r="E191" s="2">
        <v>70.97</v>
      </c>
      <c r="F191" s="2">
        <v>4</v>
      </c>
      <c r="G191" s="8">
        <v>180329</v>
      </c>
      <c r="H191" s="4">
        <v>11.68</v>
      </c>
      <c r="I191" s="9">
        <f t="shared" ref="I191:I192" si="35">K191*J191/100</f>
        <v>164889.87328767122</v>
      </c>
      <c r="J191" s="14">
        <f>H191-1</f>
        <v>10.68</v>
      </c>
      <c r="K191" s="6">
        <f t="shared" ref="K191:K192" si="36">G191/H191*100</f>
        <v>1543912.6712328766</v>
      </c>
      <c r="M191">
        <f t="shared" si="25"/>
        <v>0.7097</v>
      </c>
      <c r="N191">
        <f t="shared" si="26"/>
        <v>0.04</v>
      </c>
      <c r="O191">
        <f t="shared" si="27"/>
        <v>0.1168</v>
      </c>
      <c r="P191">
        <f t="shared" si="28"/>
        <v>0.10679999999999999</v>
      </c>
    </row>
    <row r="192" spans="1:16" customFormat="1">
      <c r="A192" t="s">
        <v>16</v>
      </c>
      <c r="B192" t="s">
        <v>17</v>
      </c>
      <c r="C192">
        <v>20021231</v>
      </c>
      <c r="D192" s="2">
        <v>740827</v>
      </c>
      <c r="E192" s="2">
        <v>65.78</v>
      </c>
      <c r="F192" s="2">
        <v>6.94</v>
      </c>
      <c r="G192" s="5">
        <f t="shared" ref="G192" si="37">G191*2-G190</f>
        <v>176583.2</v>
      </c>
      <c r="H192" s="4">
        <v>22.76</v>
      </c>
      <c r="I192" s="9">
        <f t="shared" si="35"/>
        <v>98998.314235500904</v>
      </c>
      <c r="J192" s="14">
        <f>H192-10</f>
        <v>12.760000000000002</v>
      </c>
      <c r="K192" s="6">
        <f t="shared" si="36"/>
        <v>775848.85764499125</v>
      </c>
      <c r="M192">
        <f t="shared" si="25"/>
        <v>0.65780000000000005</v>
      </c>
      <c r="N192">
        <f t="shared" si="26"/>
        <v>6.9400000000000003E-2</v>
      </c>
      <c r="O192">
        <f t="shared" si="27"/>
        <v>0.22760000000000002</v>
      </c>
      <c r="P192">
        <f t="shared" si="28"/>
        <v>0.12760000000000002</v>
      </c>
    </row>
    <row r="193" spans="1:16" customFormat="1">
      <c r="A193" t="s">
        <v>18</v>
      </c>
      <c r="B193" t="s">
        <v>19</v>
      </c>
      <c r="C193">
        <v>20140930</v>
      </c>
      <c r="D193" s="2">
        <v>149212100</v>
      </c>
      <c r="E193" s="2">
        <v>281.42</v>
      </c>
      <c r="F193" s="2">
        <v>2.79</v>
      </c>
      <c r="G193" s="3">
        <v>33377482</v>
      </c>
      <c r="H193" s="4">
        <v>13.32</v>
      </c>
      <c r="I193" s="3">
        <v>23605600</v>
      </c>
      <c r="J193" s="4">
        <v>9.42</v>
      </c>
      <c r="K193" s="3">
        <v>250581700</v>
      </c>
      <c r="M193">
        <f t="shared" si="25"/>
        <v>2.8142</v>
      </c>
      <c r="N193">
        <f t="shared" si="26"/>
        <v>2.7900000000000001E-2</v>
      </c>
      <c r="O193">
        <f t="shared" si="27"/>
        <v>0.13320000000000001</v>
      </c>
      <c r="P193">
        <f t="shared" si="28"/>
        <v>9.4200000000000006E-2</v>
      </c>
    </row>
    <row r="194" spans="1:16" customFormat="1">
      <c r="A194" t="s">
        <v>18</v>
      </c>
      <c r="B194" t="s">
        <v>19</v>
      </c>
      <c r="C194">
        <v>20140630</v>
      </c>
      <c r="D194" s="2">
        <v>143097400</v>
      </c>
      <c r="E194" s="2">
        <v>305.74</v>
      </c>
      <c r="F194" s="2">
        <v>2.96</v>
      </c>
      <c r="G194" s="3">
        <v>29468500</v>
      </c>
      <c r="H194" s="4">
        <v>13.09</v>
      </c>
      <c r="I194" s="3">
        <v>23141100</v>
      </c>
      <c r="J194" s="4">
        <v>9.35</v>
      </c>
      <c r="K194" s="3">
        <v>246841000</v>
      </c>
      <c r="M194">
        <f t="shared" si="25"/>
        <v>3.0573999999999999</v>
      </c>
      <c r="N194">
        <f t="shared" si="26"/>
        <v>2.9600000000000001E-2</v>
      </c>
      <c r="O194">
        <f t="shared" si="27"/>
        <v>0.13089999999999999</v>
      </c>
      <c r="P194">
        <f t="shared" si="28"/>
        <v>9.35E-2</v>
      </c>
    </row>
    <row r="195" spans="1:16" customFormat="1">
      <c r="A195" t="s">
        <v>18</v>
      </c>
      <c r="B195" t="s">
        <v>19</v>
      </c>
      <c r="C195">
        <v>20131231</v>
      </c>
      <c r="D195" s="2">
        <v>135705700</v>
      </c>
      <c r="E195" s="2">
        <v>352.1</v>
      </c>
      <c r="F195" s="2">
        <v>2.68</v>
      </c>
      <c r="G195" s="3">
        <v>25018300</v>
      </c>
      <c r="H195" s="4">
        <v>11.92</v>
      </c>
      <c r="I195" s="3">
        <v>20115300</v>
      </c>
      <c r="J195" s="4">
        <v>9.2099999999999991</v>
      </c>
      <c r="K195" s="3">
        <v>231047100</v>
      </c>
      <c r="M195">
        <f t="shared" ref="M195:M258" si="38">E195/100</f>
        <v>3.5210000000000004</v>
      </c>
      <c r="N195">
        <f t="shared" ref="N195:N258" si="39">F195/100</f>
        <v>2.6800000000000001E-2</v>
      </c>
      <c r="O195">
        <f t="shared" ref="O195:O258" si="40">H195/100</f>
        <v>0.1192</v>
      </c>
      <c r="P195">
        <f t="shared" ref="P195:P258" si="41">J195/100</f>
        <v>9.2099999999999987E-2</v>
      </c>
    </row>
    <row r="196" spans="1:16" customFormat="1">
      <c r="A196" t="s">
        <v>18</v>
      </c>
      <c r="B196" t="s">
        <v>19</v>
      </c>
      <c r="C196">
        <v>20130630</v>
      </c>
      <c r="D196" s="2">
        <v>133907700</v>
      </c>
      <c r="E196" s="2">
        <v>410.11</v>
      </c>
      <c r="F196" s="2">
        <v>2.34</v>
      </c>
      <c r="G196" s="6">
        <f>(G195+G197)/2</f>
        <v>23053650</v>
      </c>
      <c r="H196" s="5">
        <f>G196/K196*100</f>
        <v>10.513646013535812</v>
      </c>
      <c r="I196" s="3">
        <v>19252222</v>
      </c>
      <c r="J196" s="4">
        <v>8.7799999999999994</v>
      </c>
      <c r="K196" s="3">
        <v>219273599</v>
      </c>
      <c r="M196">
        <f t="shared" si="38"/>
        <v>4.1010999999999997</v>
      </c>
      <c r="N196">
        <f t="shared" si="39"/>
        <v>2.3399999999999997E-2</v>
      </c>
      <c r="O196">
        <f t="shared" si="40"/>
        <v>0.10513646013535811</v>
      </c>
      <c r="P196">
        <f t="shared" si="41"/>
        <v>8.7799999999999989E-2</v>
      </c>
    </row>
    <row r="197" spans="1:16" customFormat="1">
      <c r="A197" t="s">
        <v>18</v>
      </c>
      <c r="B197" t="s">
        <v>19</v>
      </c>
      <c r="C197">
        <v>20121231</v>
      </c>
      <c r="D197" s="2">
        <v>122916500</v>
      </c>
      <c r="E197" s="2">
        <v>465.82</v>
      </c>
      <c r="F197" s="2">
        <v>2</v>
      </c>
      <c r="G197" s="3">
        <v>21089000</v>
      </c>
      <c r="H197" s="4">
        <v>12.06</v>
      </c>
      <c r="I197" s="3">
        <v>16241650</v>
      </c>
      <c r="J197" s="4">
        <v>9.2899999999999991</v>
      </c>
      <c r="K197" s="3">
        <v>174829350</v>
      </c>
      <c r="M197">
        <f t="shared" si="38"/>
        <v>4.6581999999999999</v>
      </c>
      <c r="N197">
        <f t="shared" si="39"/>
        <v>0.02</v>
      </c>
      <c r="O197">
        <f t="shared" si="40"/>
        <v>0.1206</v>
      </c>
      <c r="P197">
        <f t="shared" si="41"/>
        <v>9.2899999999999996E-2</v>
      </c>
    </row>
    <row r="198" spans="1:16" customFormat="1">
      <c r="A198" t="s">
        <v>18</v>
      </c>
      <c r="B198" t="s">
        <v>19</v>
      </c>
      <c r="C198">
        <v>20120630</v>
      </c>
      <c r="D198" s="2">
        <v>105800700</v>
      </c>
      <c r="E198" s="2">
        <v>455.95</v>
      </c>
      <c r="F198" s="2">
        <v>1.82</v>
      </c>
      <c r="G198" s="3">
        <v>16886200</v>
      </c>
      <c r="H198" s="4">
        <v>11.25</v>
      </c>
      <c r="I198" s="3">
        <v>12548323</v>
      </c>
      <c r="J198" s="4">
        <v>8.36</v>
      </c>
      <c r="K198" s="3">
        <v>150099556</v>
      </c>
      <c r="M198">
        <f t="shared" si="38"/>
        <v>4.5594999999999999</v>
      </c>
      <c r="N198">
        <f t="shared" si="39"/>
        <v>1.8200000000000001E-2</v>
      </c>
      <c r="O198">
        <f t="shared" si="40"/>
        <v>0.1125</v>
      </c>
      <c r="P198">
        <f t="shared" si="41"/>
        <v>8.3599999999999994E-2</v>
      </c>
    </row>
    <row r="199" spans="1:16" customFormat="1">
      <c r="A199" t="s">
        <v>18</v>
      </c>
      <c r="B199" t="s">
        <v>19</v>
      </c>
      <c r="C199">
        <v>20111231</v>
      </c>
      <c r="D199" s="2">
        <v>98325400</v>
      </c>
      <c r="E199" s="2">
        <v>385.3</v>
      </c>
      <c r="F199" s="2">
        <v>1.46</v>
      </c>
      <c r="G199" s="3">
        <v>14871500</v>
      </c>
      <c r="H199" s="4">
        <v>11.04</v>
      </c>
      <c r="I199" s="3">
        <v>11048310</v>
      </c>
      <c r="J199" s="4">
        <v>8.1999999999999993</v>
      </c>
      <c r="K199" s="3">
        <v>134735500</v>
      </c>
      <c r="M199">
        <f t="shared" si="38"/>
        <v>3.8530000000000002</v>
      </c>
      <c r="N199">
        <f t="shared" si="39"/>
        <v>1.46E-2</v>
      </c>
      <c r="O199">
        <f t="shared" si="40"/>
        <v>0.1104</v>
      </c>
      <c r="P199">
        <f t="shared" si="41"/>
        <v>8.199999999999999E-2</v>
      </c>
    </row>
    <row r="200" spans="1:16" customFormat="1">
      <c r="A200" t="s">
        <v>18</v>
      </c>
      <c r="B200" t="s">
        <v>19</v>
      </c>
      <c r="C200">
        <v>20110630</v>
      </c>
      <c r="D200" s="2">
        <v>92947400</v>
      </c>
      <c r="E200" s="2">
        <v>379.96</v>
      </c>
      <c r="F200" s="2">
        <v>1.33</v>
      </c>
      <c r="G200" s="3">
        <v>13515200</v>
      </c>
      <c r="H200" s="4">
        <v>11.22</v>
      </c>
      <c r="I200" s="3">
        <v>9925601</v>
      </c>
      <c r="J200" s="4">
        <v>8.24</v>
      </c>
      <c r="K200" s="3">
        <v>120456328</v>
      </c>
      <c r="M200">
        <f t="shared" si="38"/>
        <v>3.7995999999999999</v>
      </c>
      <c r="N200">
        <f t="shared" si="39"/>
        <v>1.3300000000000001E-2</v>
      </c>
      <c r="O200">
        <f t="shared" si="40"/>
        <v>0.11220000000000001</v>
      </c>
      <c r="P200">
        <f t="shared" si="41"/>
        <v>8.2400000000000001E-2</v>
      </c>
    </row>
    <row r="201" spans="1:16" customFormat="1">
      <c r="A201" t="s">
        <v>18</v>
      </c>
      <c r="B201" t="s">
        <v>19</v>
      </c>
      <c r="C201">
        <v>20101231</v>
      </c>
      <c r="D201" s="2">
        <v>85433900</v>
      </c>
      <c r="E201" s="2">
        <v>325.51</v>
      </c>
      <c r="F201" s="2">
        <v>1.38</v>
      </c>
      <c r="G201" s="3">
        <v>11378500</v>
      </c>
      <c r="H201" s="4">
        <v>11.22</v>
      </c>
      <c r="I201" s="3">
        <v>8781980</v>
      </c>
      <c r="J201" s="4">
        <v>8.8000000000000007</v>
      </c>
      <c r="K201" s="3">
        <v>99170200</v>
      </c>
      <c r="M201">
        <f t="shared" si="38"/>
        <v>3.2551000000000001</v>
      </c>
      <c r="N201">
        <f t="shared" si="39"/>
        <v>1.38E-2</v>
      </c>
      <c r="O201">
        <f t="shared" si="40"/>
        <v>0.11220000000000001</v>
      </c>
      <c r="P201">
        <f t="shared" si="41"/>
        <v>8.8000000000000009E-2</v>
      </c>
    </row>
    <row r="202" spans="1:16" customFormat="1">
      <c r="A202" t="s">
        <v>18</v>
      </c>
      <c r="B202" t="s">
        <v>19</v>
      </c>
      <c r="C202">
        <v>20100630</v>
      </c>
      <c r="D202" s="2">
        <v>79249678.5</v>
      </c>
      <c r="E202" s="2">
        <v>278.8</v>
      </c>
      <c r="F202" s="2">
        <v>1.37</v>
      </c>
      <c r="G202" s="3">
        <v>10538300</v>
      </c>
      <c r="H202" s="4">
        <v>11.96</v>
      </c>
      <c r="I202" s="3">
        <v>8185686</v>
      </c>
      <c r="J202" s="4">
        <v>9.2899999999999991</v>
      </c>
      <c r="K202" s="3">
        <v>88112876</v>
      </c>
      <c r="M202">
        <f t="shared" si="38"/>
        <v>2.7880000000000003</v>
      </c>
      <c r="N202">
        <f t="shared" si="39"/>
        <v>1.37E-2</v>
      </c>
      <c r="O202">
        <f t="shared" si="40"/>
        <v>0.11960000000000001</v>
      </c>
      <c r="P202">
        <f t="shared" si="41"/>
        <v>9.2899999999999996E-2</v>
      </c>
    </row>
    <row r="203" spans="1:16" customFormat="1">
      <c r="A203" t="s">
        <v>18</v>
      </c>
      <c r="B203" t="s">
        <v>19</v>
      </c>
      <c r="C203">
        <v>20091231</v>
      </c>
      <c r="D203" s="2">
        <v>70159746.099999994</v>
      </c>
      <c r="E203" s="2">
        <v>254.93</v>
      </c>
      <c r="F203" s="2">
        <v>1.37</v>
      </c>
      <c r="G203" s="3">
        <v>7702700</v>
      </c>
      <c r="H203" s="4">
        <v>10.75</v>
      </c>
      <c r="I203" s="3">
        <v>5666300</v>
      </c>
      <c r="J203" s="4">
        <v>7.91</v>
      </c>
      <c r="K203" s="3">
        <v>71305700</v>
      </c>
      <c r="M203">
        <f t="shared" si="38"/>
        <v>2.5493000000000001</v>
      </c>
      <c r="N203">
        <f t="shared" si="39"/>
        <v>1.37E-2</v>
      </c>
      <c r="O203">
        <f t="shared" si="40"/>
        <v>0.1075</v>
      </c>
      <c r="P203">
        <f t="shared" si="41"/>
        <v>7.9100000000000004E-2</v>
      </c>
    </row>
    <row r="204" spans="1:16" customFormat="1">
      <c r="A204" t="s">
        <v>18</v>
      </c>
      <c r="B204" t="s">
        <v>19</v>
      </c>
      <c r="C204">
        <v>20090630</v>
      </c>
      <c r="D204" s="2">
        <v>64103324.899999999</v>
      </c>
      <c r="E204" s="2">
        <v>218.78</v>
      </c>
      <c r="F204" s="2">
        <v>1.47</v>
      </c>
      <c r="G204" s="3">
        <v>6484400</v>
      </c>
      <c r="H204" s="4">
        <v>9.2100000000000009</v>
      </c>
      <c r="I204" s="3">
        <v>5217091</v>
      </c>
      <c r="J204" s="4">
        <v>7.41</v>
      </c>
      <c r="K204" s="3">
        <v>70406080</v>
      </c>
      <c r="M204">
        <f t="shared" si="38"/>
        <v>2.1878000000000002</v>
      </c>
      <c r="N204">
        <f t="shared" si="39"/>
        <v>1.47E-2</v>
      </c>
      <c r="O204">
        <f t="shared" si="40"/>
        <v>9.2100000000000015E-2</v>
      </c>
      <c r="P204">
        <f t="shared" si="41"/>
        <v>7.4099999999999999E-2</v>
      </c>
    </row>
    <row r="205" spans="1:16" customFormat="1">
      <c r="A205" t="s">
        <v>18</v>
      </c>
      <c r="B205" t="s">
        <v>19</v>
      </c>
      <c r="C205">
        <v>20081231</v>
      </c>
      <c r="D205" s="2">
        <v>49938642.899999999</v>
      </c>
      <c r="E205" s="2">
        <v>226.58</v>
      </c>
      <c r="F205" s="2">
        <v>1.88</v>
      </c>
      <c r="G205" s="3">
        <v>5771700</v>
      </c>
      <c r="H205" s="4">
        <v>11.24</v>
      </c>
      <c r="I205" s="3">
        <v>4590658</v>
      </c>
      <c r="J205" s="4">
        <v>8.94</v>
      </c>
      <c r="K205" s="3">
        <v>51349644</v>
      </c>
      <c r="M205">
        <f t="shared" si="38"/>
        <v>2.2658</v>
      </c>
      <c r="N205">
        <f t="shared" si="39"/>
        <v>1.8799999999999997E-2</v>
      </c>
      <c r="O205">
        <f t="shared" si="40"/>
        <v>0.1124</v>
      </c>
      <c r="P205">
        <f t="shared" si="41"/>
        <v>8.9399999999999993E-2</v>
      </c>
    </row>
    <row r="206" spans="1:16" customFormat="1">
      <c r="A206" t="s">
        <v>18</v>
      </c>
      <c r="B206" t="s">
        <v>19</v>
      </c>
      <c r="C206">
        <v>20080630</v>
      </c>
      <c r="D206" s="2">
        <v>44152411.5</v>
      </c>
      <c r="E206" s="2">
        <v>174.38</v>
      </c>
      <c r="F206" s="2">
        <v>1.82</v>
      </c>
      <c r="G206" s="3">
        <v>5352700</v>
      </c>
      <c r="H206" s="4">
        <v>10.85</v>
      </c>
      <c r="I206" s="3">
        <v>4188426</v>
      </c>
      <c r="J206" s="4">
        <v>8.49</v>
      </c>
      <c r="K206" s="3">
        <v>49333641</v>
      </c>
      <c r="M206">
        <f t="shared" si="38"/>
        <v>1.7438</v>
      </c>
      <c r="N206">
        <f t="shared" si="39"/>
        <v>1.8200000000000001E-2</v>
      </c>
      <c r="O206">
        <f t="shared" si="40"/>
        <v>0.1085</v>
      </c>
      <c r="P206">
        <f t="shared" si="41"/>
        <v>8.4900000000000003E-2</v>
      </c>
    </row>
    <row r="207" spans="1:16" customFormat="1">
      <c r="A207" t="s">
        <v>18</v>
      </c>
      <c r="B207" t="s">
        <v>19</v>
      </c>
      <c r="C207">
        <v>20071231</v>
      </c>
      <c r="D207" s="2">
        <v>40014277.700000003</v>
      </c>
      <c r="E207" s="2">
        <v>155.21</v>
      </c>
      <c r="F207" s="2">
        <v>1.78</v>
      </c>
      <c r="G207" s="3">
        <v>4785900</v>
      </c>
      <c r="H207" s="4">
        <v>11.73</v>
      </c>
      <c r="I207" s="3">
        <v>3602685</v>
      </c>
      <c r="J207" s="4">
        <v>8.83</v>
      </c>
      <c r="K207" s="3">
        <v>40800512</v>
      </c>
      <c r="M207">
        <f t="shared" si="38"/>
        <v>1.5521</v>
      </c>
      <c r="N207">
        <f t="shared" si="39"/>
        <v>1.78E-2</v>
      </c>
      <c r="O207">
        <f t="shared" si="40"/>
        <v>0.1173</v>
      </c>
      <c r="P207">
        <f t="shared" si="41"/>
        <v>8.8300000000000003E-2</v>
      </c>
    </row>
    <row r="208" spans="1:16" customFormat="1">
      <c r="A208" t="s">
        <v>18</v>
      </c>
      <c r="B208" t="s">
        <v>19</v>
      </c>
      <c r="C208">
        <v>20070630</v>
      </c>
      <c r="D208" s="2">
        <v>37805647.600000001</v>
      </c>
      <c r="E208" s="2">
        <v>152</v>
      </c>
      <c r="F208" s="2">
        <v>1.79</v>
      </c>
      <c r="G208" s="3">
        <v>4635000</v>
      </c>
      <c r="H208" s="4">
        <v>11.24</v>
      </c>
      <c r="I208" s="3">
        <v>3348416</v>
      </c>
      <c r="J208" s="4">
        <v>8.1199999999999992</v>
      </c>
      <c r="K208" s="3">
        <v>41236655</v>
      </c>
      <c r="M208">
        <f t="shared" si="38"/>
        <v>1.52</v>
      </c>
      <c r="N208">
        <f t="shared" si="39"/>
        <v>1.7899999999999999E-2</v>
      </c>
      <c r="O208">
        <f t="shared" si="40"/>
        <v>0.1124</v>
      </c>
      <c r="P208">
        <f t="shared" si="41"/>
        <v>8.1199999999999994E-2</v>
      </c>
    </row>
    <row r="209" spans="1:16" customFormat="1">
      <c r="A209" t="s">
        <v>18</v>
      </c>
      <c r="B209" t="s">
        <v>19</v>
      </c>
      <c r="C209">
        <v>20061231</v>
      </c>
      <c r="D209" s="2">
        <v>32451191.899999999</v>
      </c>
      <c r="E209" s="2">
        <v>126.03</v>
      </c>
      <c r="F209" s="2">
        <v>1.93</v>
      </c>
      <c r="G209" s="3">
        <v>2880100</v>
      </c>
      <c r="H209" s="4">
        <v>8.7100000000000009</v>
      </c>
      <c r="I209" s="3">
        <v>1586400</v>
      </c>
      <c r="J209" s="4">
        <v>4.8</v>
      </c>
      <c r="K209" s="3">
        <v>33066590</v>
      </c>
      <c r="M209">
        <f t="shared" si="38"/>
        <v>1.2603</v>
      </c>
      <c r="N209">
        <f t="shared" si="39"/>
        <v>1.9299999999999998E-2</v>
      </c>
      <c r="O209">
        <f t="shared" si="40"/>
        <v>8.7100000000000011E-2</v>
      </c>
      <c r="P209">
        <f t="shared" si="41"/>
        <v>4.8000000000000001E-2</v>
      </c>
    </row>
    <row r="210" spans="1:16" customFormat="1">
      <c r="A210" t="s">
        <v>18</v>
      </c>
      <c r="B210" t="s">
        <v>19</v>
      </c>
      <c r="C210">
        <v>20060630</v>
      </c>
      <c r="D210" s="2">
        <v>29225753.699999999</v>
      </c>
      <c r="E210" s="2">
        <v>100.28</v>
      </c>
      <c r="F210" s="2">
        <v>2.0099999999999998</v>
      </c>
      <c r="G210" s="3">
        <v>2184100</v>
      </c>
      <c r="H210" s="4">
        <v>7.17</v>
      </c>
      <c r="I210" s="3">
        <v>1404100</v>
      </c>
      <c r="J210" s="4">
        <v>4.6100000000000003</v>
      </c>
      <c r="K210" s="3">
        <v>30461646</v>
      </c>
      <c r="M210">
        <f t="shared" si="38"/>
        <v>1.0027999999999999</v>
      </c>
      <c r="N210">
        <f t="shared" si="39"/>
        <v>2.0099999999999996E-2</v>
      </c>
      <c r="O210">
        <f t="shared" si="40"/>
        <v>7.17E-2</v>
      </c>
      <c r="P210">
        <f t="shared" si="41"/>
        <v>4.6100000000000002E-2</v>
      </c>
    </row>
    <row r="211" spans="1:16" customFormat="1">
      <c r="A211" t="s">
        <v>18</v>
      </c>
      <c r="B211" t="s">
        <v>19</v>
      </c>
      <c r="C211">
        <v>20051231</v>
      </c>
      <c r="D211" s="2">
        <v>24257150.699999999</v>
      </c>
      <c r="E211" s="2">
        <v>90.44</v>
      </c>
      <c r="F211" s="2">
        <v>2.11</v>
      </c>
      <c r="G211" s="8">
        <v>2088930</v>
      </c>
      <c r="H211" s="4">
        <v>8.1999999999999993</v>
      </c>
      <c r="I211" s="9">
        <f t="shared" ref="I211:I214" si="42">K211*J211/100</f>
        <v>1069939.756097561</v>
      </c>
      <c r="J211" s="14">
        <f>H211-4</f>
        <v>4.1999999999999993</v>
      </c>
      <c r="K211" s="6">
        <f t="shared" ref="K211:K214" si="43">G211/H211*100</f>
        <v>25474756.097560979</v>
      </c>
      <c r="M211">
        <f t="shared" si="38"/>
        <v>0.90439999999999998</v>
      </c>
      <c r="N211">
        <f t="shared" si="39"/>
        <v>2.1099999999999997E-2</v>
      </c>
      <c r="O211">
        <f t="shared" si="40"/>
        <v>8.199999999999999E-2</v>
      </c>
      <c r="P211">
        <f t="shared" si="41"/>
        <v>4.1999999999999996E-2</v>
      </c>
    </row>
    <row r="212" spans="1:16" customFormat="1">
      <c r="A212" t="s">
        <v>18</v>
      </c>
      <c r="B212" t="s">
        <v>19</v>
      </c>
      <c r="C212">
        <v>20041231</v>
      </c>
      <c r="D212" s="2">
        <v>20301081.699999999</v>
      </c>
      <c r="E212" s="2">
        <v>87.01</v>
      </c>
      <c r="F212" s="2">
        <v>2.1800000000000002</v>
      </c>
      <c r="G212" s="5">
        <f t="shared" ref="G212:G213" si="44">G211*2-G210</f>
        <v>1993760</v>
      </c>
      <c r="H212" s="4">
        <v>7.83</v>
      </c>
      <c r="I212" s="9">
        <f t="shared" si="42"/>
        <v>975236.37292464881</v>
      </c>
      <c r="J212" s="14">
        <f t="shared" ref="J212:J213" si="45">H212-4</f>
        <v>3.83</v>
      </c>
      <c r="K212" s="6">
        <f t="shared" si="43"/>
        <v>25463090.676883779</v>
      </c>
      <c r="M212">
        <f t="shared" si="38"/>
        <v>0.8701000000000001</v>
      </c>
      <c r="N212">
        <f t="shared" si="39"/>
        <v>2.18E-2</v>
      </c>
      <c r="O212">
        <f t="shared" si="40"/>
        <v>7.8299999999999995E-2</v>
      </c>
      <c r="P212">
        <f t="shared" si="41"/>
        <v>3.8300000000000001E-2</v>
      </c>
    </row>
    <row r="213" spans="1:16" customFormat="1">
      <c r="A213" t="s">
        <v>18</v>
      </c>
      <c r="B213" t="s">
        <v>19</v>
      </c>
      <c r="C213">
        <v>20031231</v>
      </c>
      <c r="D213" s="2">
        <v>15694500</v>
      </c>
      <c r="E213" s="2">
        <v>92.72</v>
      </c>
      <c r="F213" s="2">
        <v>2.37</v>
      </c>
      <c r="G213" s="5">
        <f t="shared" si="44"/>
        <v>1898590</v>
      </c>
      <c r="H213" s="4">
        <v>8.74</v>
      </c>
      <c r="I213" s="9">
        <f t="shared" si="42"/>
        <v>1029670.0915331808</v>
      </c>
      <c r="J213" s="14">
        <f t="shared" si="45"/>
        <v>4.74</v>
      </c>
      <c r="K213" s="6">
        <f t="shared" si="43"/>
        <v>21722997.711670481</v>
      </c>
      <c r="M213">
        <f t="shared" si="38"/>
        <v>0.92720000000000002</v>
      </c>
      <c r="N213">
        <f t="shared" si="39"/>
        <v>2.3700000000000002E-2</v>
      </c>
      <c r="O213">
        <f t="shared" si="40"/>
        <v>8.7400000000000005E-2</v>
      </c>
      <c r="P213">
        <f t="shared" si="41"/>
        <v>4.7400000000000005E-2</v>
      </c>
    </row>
    <row r="214" spans="1:16" customFormat="1">
      <c r="A214" t="s">
        <v>20</v>
      </c>
      <c r="B214" t="s">
        <v>21</v>
      </c>
      <c r="C214">
        <v>20140930</v>
      </c>
      <c r="D214" s="2">
        <v>66870000</v>
      </c>
      <c r="E214" s="2">
        <v>336.57</v>
      </c>
      <c r="F214" s="8">
        <v>2.74</v>
      </c>
      <c r="G214" s="5">
        <f>G215*2-G216</f>
        <v>12172645.199999999</v>
      </c>
      <c r="H214" s="5">
        <f>H215*2-H216</f>
        <v>10.24</v>
      </c>
      <c r="I214" s="9">
        <f t="shared" si="42"/>
        <v>6228970.7859375002</v>
      </c>
      <c r="J214" s="14">
        <f>H214-5</f>
        <v>5.24</v>
      </c>
      <c r="K214" s="6">
        <f t="shared" si="43"/>
        <v>118873488.28125</v>
      </c>
      <c r="M214">
        <f t="shared" si="38"/>
        <v>3.3656999999999999</v>
      </c>
      <c r="N214">
        <f t="shared" si="39"/>
        <v>2.7400000000000001E-2</v>
      </c>
      <c r="O214">
        <f t="shared" si="40"/>
        <v>0.1024</v>
      </c>
      <c r="P214">
        <f t="shared" si="41"/>
        <v>5.2400000000000002E-2</v>
      </c>
    </row>
    <row r="215" spans="1:16" customFormat="1">
      <c r="A215" t="s">
        <v>20</v>
      </c>
      <c r="B215" t="s">
        <v>21</v>
      </c>
      <c r="C215">
        <v>20140630</v>
      </c>
      <c r="D215" s="2">
        <v>64450900</v>
      </c>
      <c r="E215" s="2">
        <v>367.97</v>
      </c>
      <c r="F215" s="2">
        <v>2.73</v>
      </c>
      <c r="G215" s="3">
        <v>10944722.6</v>
      </c>
      <c r="H215" s="4">
        <v>10.59</v>
      </c>
      <c r="I215" s="3">
        <v>8763600</v>
      </c>
      <c r="J215" s="4">
        <v>8.48</v>
      </c>
      <c r="K215" s="3">
        <v>103349600</v>
      </c>
      <c r="M215">
        <f t="shared" si="38"/>
        <v>3.6797000000000004</v>
      </c>
      <c r="N215">
        <f t="shared" si="39"/>
        <v>2.7300000000000001E-2</v>
      </c>
      <c r="O215">
        <f t="shared" si="40"/>
        <v>0.10589999999999999</v>
      </c>
      <c r="P215">
        <f t="shared" si="41"/>
        <v>8.48E-2</v>
      </c>
    </row>
    <row r="216" spans="1:16" customFormat="1">
      <c r="A216" t="s">
        <v>20</v>
      </c>
      <c r="B216" t="s">
        <v>21</v>
      </c>
      <c r="C216">
        <v>20131231</v>
      </c>
      <c r="D216" s="2">
        <v>58486183.299999997</v>
      </c>
      <c r="E216" s="2">
        <v>385.91</v>
      </c>
      <c r="F216" s="2">
        <v>2.74</v>
      </c>
      <c r="G216" s="3">
        <v>9716800</v>
      </c>
      <c r="H216" s="4">
        <v>10.94</v>
      </c>
      <c r="I216" s="3">
        <v>7825989.9999999991</v>
      </c>
      <c r="J216" s="4">
        <v>8.81</v>
      </c>
      <c r="K216" s="3">
        <v>88788420</v>
      </c>
      <c r="M216">
        <f t="shared" si="38"/>
        <v>3.8591000000000002</v>
      </c>
      <c r="N216">
        <f t="shared" si="39"/>
        <v>2.7400000000000001E-2</v>
      </c>
      <c r="O216">
        <f t="shared" si="40"/>
        <v>0.1094</v>
      </c>
      <c r="P216">
        <f t="shared" si="41"/>
        <v>8.8100000000000012E-2</v>
      </c>
    </row>
    <row r="217" spans="1:16" customFormat="1">
      <c r="A217" t="s">
        <v>20</v>
      </c>
      <c r="B217" t="s">
        <v>21</v>
      </c>
      <c r="C217">
        <v>20130630</v>
      </c>
      <c r="D217" s="2">
        <v>54726082.5</v>
      </c>
      <c r="E217" s="2">
        <v>427.01</v>
      </c>
      <c r="F217" s="2">
        <v>2.73</v>
      </c>
      <c r="G217" s="3">
        <v>9643939.9000000004</v>
      </c>
      <c r="H217" s="4">
        <v>12.25</v>
      </c>
      <c r="I217" s="3">
        <v>7611133</v>
      </c>
      <c r="J217" s="4">
        <v>9.67</v>
      </c>
      <c r="K217" s="3">
        <v>78726040</v>
      </c>
      <c r="M217">
        <f t="shared" si="38"/>
        <v>4.2701000000000002</v>
      </c>
      <c r="N217">
        <f t="shared" si="39"/>
        <v>2.7300000000000001E-2</v>
      </c>
      <c r="O217">
        <f t="shared" si="40"/>
        <v>0.1225</v>
      </c>
      <c r="P217">
        <f t="shared" si="41"/>
        <v>9.6699999999999994E-2</v>
      </c>
    </row>
    <row r="218" spans="1:16" customFormat="1">
      <c r="A218" t="s">
        <v>20</v>
      </c>
      <c r="B218" t="s">
        <v>21</v>
      </c>
      <c r="C218">
        <v>20121231</v>
      </c>
      <c r="D218" s="2">
        <v>49672023.399999999</v>
      </c>
      <c r="E218" s="2">
        <v>419.96</v>
      </c>
      <c r="F218" s="2">
        <v>2.67</v>
      </c>
      <c r="G218" s="3">
        <v>8663820</v>
      </c>
      <c r="H218" s="4">
        <v>12.9</v>
      </c>
      <c r="I218" s="3">
        <v>7082830</v>
      </c>
      <c r="J218" s="4">
        <v>10.9</v>
      </c>
      <c r="K218" s="3">
        <v>65001600</v>
      </c>
      <c r="M218">
        <f t="shared" si="38"/>
        <v>4.1996000000000002</v>
      </c>
      <c r="N218">
        <f t="shared" si="39"/>
        <v>2.6699999999999998E-2</v>
      </c>
      <c r="O218">
        <f t="shared" si="40"/>
        <v>0.129</v>
      </c>
      <c r="P218">
        <f t="shared" si="41"/>
        <v>0.109</v>
      </c>
    </row>
    <row r="219" spans="1:16" customFormat="1">
      <c r="A219" t="s">
        <v>20</v>
      </c>
      <c r="B219" t="s">
        <v>21</v>
      </c>
      <c r="C219">
        <v>20120630</v>
      </c>
      <c r="D219" s="2">
        <v>45373560.799999997</v>
      </c>
      <c r="E219" s="2">
        <v>450.34</v>
      </c>
      <c r="F219" s="2">
        <v>2.46</v>
      </c>
      <c r="G219" s="3">
        <v>7915162.9000000004</v>
      </c>
      <c r="H219" s="4">
        <v>13.18</v>
      </c>
      <c r="I219" s="3">
        <v>6581956</v>
      </c>
      <c r="J219" s="4">
        <v>10.96</v>
      </c>
      <c r="K219" s="3">
        <v>60054347</v>
      </c>
      <c r="M219">
        <f t="shared" si="38"/>
        <v>4.5034000000000001</v>
      </c>
      <c r="N219">
        <f t="shared" si="39"/>
        <v>2.46E-2</v>
      </c>
      <c r="O219">
        <f t="shared" si="40"/>
        <v>0.1318</v>
      </c>
      <c r="P219">
        <f t="shared" si="41"/>
        <v>0.1096</v>
      </c>
    </row>
    <row r="220" spans="1:16" customFormat="1">
      <c r="A220" t="s">
        <v>20</v>
      </c>
      <c r="B220" t="s">
        <v>21</v>
      </c>
      <c r="C220">
        <v>20111231</v>
      </c>
      <c r="D220" s="2">
        <v>40560951.5</v>
      </c>
      <c r="E220" s="2">
        <v>446.39</v>
      </c>
      <c r="F220" s="2">
        <v>2.35</v>
      </c>
      <c r="G220" s="3">
        <v>6194089.9999999991</v>
      </c>
      <c r="H220" s="4">
        <v>12.06</v>
      </c>
      <c r="I220" s="3">
        <v>4924460</v>
      </c>
      <c r="J220" s="4">
        <v>9.59</v>
      </c>
      <c r="K220" s="3">
        <v>51355910</v>
      </c>
      <c r="M220">
        <f t="shared" si="38"/>
        <v>4.4638999999999998</v>
      </c>
      <c r="N220">
        <f t="shared" si="39"/>
        <v>2.35E-2</v>
      </c>
      <c r="O220">
        <f t="shared" si="40"/>
        <v>0.1206</v>
      </c>
      <c r="P220">
        <f t="shared" si="41"/>
        <v>9.5899999999999999E-2</v>
      </c>
    </row>
    <row r="221" spans="1:16" customFormat="1">
      <c r="A221" t="s">
        <v>20</v>
      </c>
      <c r="B221" t="s">
        <v>21</v>
      </c>
      <c r="C221">
        <v>20110630</v>
      </c>
      <c r="D221" s="2">
        <v>37550881.200000003</v>
      </c>
      <c r="E221" s="2">
        <v>334.24</v>
      </c>
      <c r="F221" s="2">
        <v>1.96</v>
      </c>
      <c r="G221" s="3">
        <v>5739125.5999999996</v>
      </c>
      <c r="H221" s="4">
        <v>12.27</v>
      </c>
      <c r="I221" s="3">
        <v>4527688</v>
      </c>
      <c r="J221" s="4">
        <v>9.68</v>
      </c>
      <c r="K221" s="3">
        <v>46773640</v>
      </c>
      <c r="M221">
        <f t="shared" si="38"/>
        <v>3.3424</v>
      </c>
      <c r="N221">
        <f t="shared" si="39"/>
        <v>1.9599999999999999E-2</v>
      </c>
      <c r="O221">
        <f t="shared" si="40"/>
        <v>0.12269999999999999</v>
      </c>
      <c r="P221">
        <f t="shared" si="41"/>
        <v>9.6799999999999997E-2</v>
      </c>
    </row>
    <row r="222" spans="1:16" customFormat="1">
      <c r="A222" t="s">
        <v>20</v>
      </c>
      <c r="B222" t="s">
        <v>21</v>
      </c>
      <c r="C222">
        <v>20101231</v>
      </c>
      <c r="D222" s="2">
        <v>33473177.199999999</v>
      </c>
      <c r="E222" s="2">
        <v>307.12</v>
      </c>
      <c r="F222" s="2">
        <v>2.13</v>
      </c>
      <c r="G222" s="3">
        <v>5003639.9999999991</v>
      </c>
      <c r="H222" s="4">
        <v>12.62</v>
      </c>
      <c r="I222" s="3">
        <v>4166410</v>
      </c>
      <c r="J222" s="4">
        <v>10.51</v>
      </c>
      <c r="K222" s="3">
        <v>39654300</v>
      </c>
      <c r="M222">
        <f t="shared" si="38"/>
        <v>3.0712000000000002</v>
      </c>
      <c r="N222">
        <f t="shared" si="39"/>
        <v>2.1299999999999999E-2</v>
      </c>
      <c r="O222">
        <f t="shared" si="40"/>
        <v>0.12619999999999998</v>
      </c>
      <c r="P222">
        <f t="shared" si="41"/>
        <v>0.1051</v>
      </c>
    </row>
    <row r="223" spans="1:16" customFormat="1">
      <c r="A223" t="s">
        <v>20</v>
      </c>
      <c r="B223" t="s">
        <v>21</v>
      </c>
      <c r="C223">
        <v>20100630</v>
      </c>
      <c r="D223" s="2">
        <v>31029407.199999999</v>
      </c>
      <c r="E223" s="2">
        <v>255.13</v>
      </c>
      <c r="F223" s="2">
        <v>1.95</v>
      </c>
      <c r="G223" s="3">
        <v>4544966.5999999996</v>
      </c>
      <c r="H223" s="4">
        <v>12.47</v>
      </c>
      <c r="I223" s="3">
        <v>3916562.7</v>
      </c>
      <c r="J223" s="4">
        <v>10.75</v>
      </c>
      <c r="K223" s="3">
        <v>36447206</v>
      </c>
      <c r="M223">
        <f t="shared" si="38"/>
        <v>2.5512999999999999</v>
      </c>
      <c r="N223">
        <f t="shared" si="39"/>
        <v>1.95E-2</v>
      </c>
      <c r="O223">
        <f t="shared" si="40"/>
        <v>0.12470000000000001</v>
      </c>
      <c r="P223">
        <f t="shared" si="41"/>
        <v>0.1075</v>
      </c>
    </row>
    <row r="224" spans="1:16" customFormat="1">
      <c r="A224" t="s">
        <v>20</v>
      </c>
      <c r="B224" t="s">
        <v>21</v>
      </c>
      <c r="C224">
        <v>20091231</v>
      </c>
      <c r="D224" s="2">
        <v>27348094.199999999</v>
      </c>
      <c r="E224" s="2">
        <v>215.69</v>
      </c>
      <c r="F224" s="2">
        <v>2.21</v>
      </c>
      <c r="G224" s="3">
        <v>4219800</v>
      </c>
      <c r="H224" s="4">
        <v>14.35</v>
      </c>
      <c r="I224" s="3">
        <v>3640400</v>
      </c>
      <c r="J224" s="4">
        <v>12.38</v>
      </c>
      <c r="K224" s="3">
        <v>29412730</v>
      </c>
      <c r="M224">
        <f t="shared" si="38"/>
        <v>2.1568999999999998</v>
      </c>
      <c r="N224">
        <f t="shared" si="39"/>
        <v>2.2099999999999998E-2</v>
      </c>
      <c r="O224">
        <f t="shared" si="40"/>
        <v>0.14349999999999999</v>
      </c>
      <c r="P224">
        <f t="shared" si="41"/>
        <v>0.12380000000000001</v>
      </c>
    </row>
    <row r="225" spans="1:16" customFormat="1">
      <c r="A225" t="s">
        <v>20</v>
      </c>
      <c r="B225" t="s">
        <v>21</v>
      </c>
      <c r="C225">
        <v>20090630</v>
      </c>
      <c r="D225" s="2">
        <v>24982368.199999999</v>
      </c>
      <c r="E225" s="2">
        <v>200.41</v>
      </c>
      <c r="F225" s="2">
        <v>2.2799999999999998</v>
      </c>
      <c r="G225" s="3">
        <v>4022109.9</v>
      </c>
      <c r="H225" s="4">
        <v>16.12</v>
      </c>
      <c r="I225" s="3">
        <v>3362150</v>
      </c>
      <c r="J225" s="4">
        <v>13.48</v>
      </c>
      <c r="K225" s="3">
        <v>24951054</v>
      </c>
      <c r="M225">
        <f t="shared" si="38"/>
        <v>2.0040999999999998</v>
      </c>
      <c r="N225">
        <f t="shared" si="39"/>
        <v>2.2799999999999997E-2</v>
      </c>
      <c r="O225">
        <f t="shared" si="40"/>
        <v>0.16120000000000001</v>
      </c>
      <c r="P225">
        <f t="shared" si="41"/>
        <v>0.1348</v>
      </c>
    </row>
    <row r="226" spans="1:16" customFormat="1">
      <c r="A226" t="s">
        <v>20</v>
      </c>
      <c r="B226" t="s">
        <v>21</v>
      </c>
      <c r="C226">
        <v>20081231</v>
      </c>
      <c r="D226" s="2">
        <v>19307370</v>
      </c>
      <c r="E226" s="2">
        <v>180.23</v>
      </c>
      <c r="F226" s="2">
        <v>2.79</v>
      </c>
      <c r="G226" s="3">
        <v>3798610</v>
      </c>
      <c r="H226" s="4">
        <v>19.66</v>
      </c>
      <c r="I226" s="3">
        <v>3171560</v>
      </c>
      <c r="J226" s="4">
        <v>16.419999999999998</v>
      </c>
      <c r="K226" s="3">
        <v>19318609.999999996</v>
      </c>
      <c r="M226">
        <f t="shared" si="38"/>
        <v>1.8022999999999998</v>
      </c>
      <c r="N226">
        <f t="shared" si="39"/>
        <v>2.7900000000000001E-2</v>
      </c>
      <c r="O226">
        <f t="shared" si="40"/>
        <v>0.1966</v>
      </c>
      <c r="P226">
        <f t="shared" si="41"/>
        <v>0.16419999999999998</v>
      </c>
    </row>
    <row r="227" spans="1:16" customFormat="1">
      <c r="A227" t="s">
        <v>20</v>
      </c>
      <c r="B227" t="s">
        <v>21</v>
      </c>
      <c r="C227">
        <v>20080630</v>
      </c>
      <c r="D227" s="2">
        <v>17610760.600000001</v>
      </c>
      <c r="E227" s="2">
        <v>140.91999999999999</v>
      </c>
      <c r="F227" s="2">
        <v>2.4500000000000002</v>
      </c>
      <c r="G227" s="3">
        <v>3393429.5</v>
      </c>
      <c r="H227" s="4">
        <v>19.14</v>
      </c>
      <c r="I227" s="3">
        <v>2868635</v>
      </c>
      <c r="J227" s="4">
        <v>16.18</v>
      </c>
      <c r="K227" s="3">
        <v>17729517</v>
      </c>
      <c r="M227">
        <f t="shared" si="38"/>
        <v>1.4091999999999998</v>
      </c>
      <c r="N227">
        <f t="shared" si="39"/>
        <v>2.4500000000000001E-2</v>
      </c>
      <c r="O227">
        <f t="shared" si="40"/>
        <v>0.19140000000000001</v>
      </c>
      <c r="P227">
        <f t="shared" si="41"/>
        <v>0.1618</v>
      </c>
    </row>
    <row r="228" spans="1:16" customFormat="1">
      <c r="A228" t="s">
        <v>20</v>
      </c>
      <c r="B228" t="s">
        <v>21</v>
      </c>
      <c r="C228">
        <v>20071231</v>
      </c>
      <c r="D228" s="2">
        <v>15720810.1</v>
      </c>
      <c r="E228" s="2">
        <v>119.88</v>
      </c>
      <c r="F228" s="2">
        <v>2.4700000000000002</v>
      </c>
      <c r="G228" s="3">
        <v>3170942.6</v>
      </c>
      <c r="H228" s="4">
        <v>20.11</v>
      </c>
      <c r="I228" s="3">
        <v>2754016</v>
      </c>
      <c r="J228" s="4">
        <v>17.47</v>
      </c>
      <c r="K228" s="3">
        <v>15767989</v>
      </c>
      <c r="M228">
        <f t="shared" si="38"/>
        <v>1.1987999999999999</v>
      </c>
      <c r="N228">
        <f t="shared" si="39"/>
        <v>2.4700000000000003E-2</v>
      </c>
      <c r="O228">
        <f t="shared" si="40"/>
        <v>0.2011</v>
      </c>
      <c r="P228">
        <f t="shared" si="41"/>
        <v>0.17469999999999999</v>
      </c>
    </row>
    <row r="229" spans="1:16" customFormat="1">
      <c r="A229" t="s">
        <v>20</v>
      </c>
      <c r="B229" t="s">
        <v>21</v>
      </c>
      <c r="C229">
        <v>20061231</v>
      </c>
      <c r="D229" s="2">
        <v>12957731.699999999</v>
      </c>
      <c r="E229" s="2">
        <v>87.27</v>
      </c>
      <c r="F229" s="2">
        <v>3.13</v>
      </c>
      <c r="G229" s="3">
        <v>1463600</v>
      </c>
      <c r="H229" s="4">
        <v>12.78</v>
      </c>
      <c r="I229" s="3">
        <v>984000</v>
      </c>
      <c r="J229" s="4">
        <v>8.59</v>
      </c>
      <c r="K229" s="3">
        <v>11452269</v>
      </c>
      <c r="M229">
        <f t="shared" si="38"/>
        <v>0.87269999999999992</v>
      </c>
      <c r="N229">
        <f t="shared" si="39"/>
        <v>3.1300000000000001E-2</v>
      </c>
      <c r="O229">
        <f t="shared" si="40"/>
        <v>0.1278</v>
      </c>
      <c r="P229">
        <f t="shared" si="41"/>
        <v>8.5900000000000004E-2</v>
      </c>
    </row>
    <row r="230" spans="1:16" customFormat="1">
      <c r="A230" t="s">
        <v>20</v>
      </c>
      <c r="B230" t="s">
        <v>21</v>
      </c>
      <c r="C230">
        <v>20051231</v>
      </c>
      <c r="D230" s="2">
        <v>11178256.199999999</v>
      </c>
      <c r="E230" s="2">
        <v>81.97</v>
      </c>
      <c r="F230" s="2">
        <v>3.59</v>
      </c>
      <c r="G230" s="3">
        <v>1246000</v>
      </c>
      <c r="H230" s="4">
        <v>12.06</v>
      </c>
      <c r="I230" s="3">
        <v>784174</v>
      </c>
      <c r="J230" s="4">
        <v>7.59</v>
      </c>
      <c r="K230" s="3">
        <v>10331675</v>
      </c>
      <c r="M230">
        <f t="shared" si="38"/>
        <v>0.81969999999999998</v>
      </c>
      <c r="N230">
        <f t="shared" si="39"/>
        <v>3.5900000000000001E-2</v>
      </c>
      <c r="O230">
        <f t="shared" si="40"/>
        <v>0.1206</v>
      </c>
      <c r="P230">
        <f t="shared" si="41"/>
        <v>7.5899999999999995E-2</v>
      </c>
    </row>
    <row r="231" spans="1:16" customFormat="1">
      <c r="A231" t="s">
        <v>20</v>
      </c>
      <c r="B231" t="s">
        <v>21</v>
      </c>
      <c r="C231">
        <v>20041231</v>
      </c>
      <c r="D231" s="2">
        <v>10902628.199999999</v>
      </c>
      <c r="E231" s="2">
        <v>83.61</v>
      </c>
      <c r="F231" s="2">
        <v>3.79</v>
      </c>
      <c r="G231" s="3">
        <v>456500</v>
      </c>
      <c r="H231" s="4">
        <v>5.01</v>
      </c>
      <c r="I231" s="3">
        <v>347159</v>
      </c>
      <c r="J231" s="4">
        <v>3.81</v>
      </c>
      <c r="K231" s="3">
        <v>9111776</v>
      </c>
      <c r="M231">
        <f t="shared" si="38"/>
        <v>0.83609999999999995</v>
      </c>
      <c r="N231">
        <f t="shared" si="39"/>
        <v>3.7900000000000003E-2</v>
      </c>
      <c r="O231">
        <f t="shared" si="40"/>
        <v>5.0099999999999999E-2</v>
      </c>
      <c r="P231">
        <f t="shared" si="41"/>
        <v>3.8100000000000002E-2</v>
      </c>
    </row>
    <row r="232" spans="1:16" customFormat="1">
      <c r="A232" t="s">
        <v>22</v>
      </c>
      <c r="B232" t="s">
        <v>23</v>
      </c>
      <c r="C232">
        <v>20141231</v>
      </c>
      <c r="D232" s="2">
        <v>809806700</v>
      </c>
      <c r="E232" s="2">
        <v>286.52999999999997</v>
      </c>
      <c r="F232" s="2">
        <v>4.42</v>
      </c>
      <c r="G232" s="3">
        <v>138587945</v>
      </c>
      <c r="H232" s="4">
        <v>12.77</v>
      </c>
      <c r="I232" s="3">
        <v>98620600</v>
      </c>
      <c r="J232" s="4">
        <v>9.09</v>
      </c>
      <c r="K232" s="3">
        <v>1085261900</v>
      </c>
      <c r="M232">
        <f t="shared" si="38"/>
        <v>2.8652999999999995</v>
      </c>
      <c r="N232">
        <f t="shared" si="39"/>
        <v>4.4199999999999996E-2</v>
      </c>
      <c r="O232">
        <f t="shared" si="40"/>
        <v>0.12770000000000001</v>
      </c>
      <c r="P232">
        <f t="shared" si="41"/>
        <v>9.0899999999999995E-2</v>
      </c>
    </row>
    <row r="233" spans="1:16" customFormat="1">
      <c r="A233" t="s">
        <v>22</v>
      </c>
      <c r="B233" t="s">
        <v>23</v>
      </c>
      <c r="C233">
        <v>20140630</v>
      </c>
      <c r="D233" s="2">
        <v>784090700</v>
      </c>
      <c r="E233" s="2">
        <v>346.41</v>
      </c>
      <c r="F233" s="2">
        <v>4.3099999999999996</v>
      </c>
      <c r="G233" s="3">
        <v>125168760</v>
      </c>
      <c r="H233" s="4">
        <v>12.01</v>
      </c>
      <c r="I233" s="3">
        <v>90116300</v>
      </c>
      <c r="J233" s="4">
        <v>8.65</v>
      </c>
      <c r="K233" s="3">
        <v>1042204500</v>
      </c>
      <c r="M233">
        <f t="shared" si="38"/>
        <v>3.4641000000000002</v>
      </c>
      <c r="N233">
        <f t="shared" si="39"/>
        <v>4.3099999999999999E-2</v>
      </c>
      <c r="O233">
        <f t="shared" si="40"/>
        <v>0.1201</v>
      </c>
      <c r="P233">
        <f t="shared" si="41"/>
        <v>8.6500000000000007E-2</v>
      </c>
    </row>
    <row r="234" spans="1:16" customFormat="1">
      <c r="A234" t="s">
        <v>22</v>
      </c>
      <c r="B234" t="s">
        <v>23</v>
      </c>
      <c r="C234">
        <v>20131231</v>
      </c>
      <c r="D234" s="2">
        <v>722471300</v>
      </c>
      <c r="E234" s="2">
        <v>367.04</v>
      </c>
      <c r="F234" s="2">
        <v>4.46</v>
      </c>
      <c r="G234" s="3">
        <v>107496700</v>
      </c>
      <c r="H234" s="4">
        <v>11.860000000000001</v>
      </c>
      <c r="I234" s="3">
        <v>83847400</v>
      </c>
      <c r="J234" s="4">
        <v>9.25</v>
      </c>
      <c r="K234" s="3">
        <v>906563100</v>
      </c>
      <c r="M234">
        <f t="shared" si="38"/>
        <v>3.6704000000000003</v>
      </c>
      <c r="N234">
        <f t="shared" si="39"/>
        <v>4.4600000000000001E-2</v>
      </c>
      <c r="O234">
        <f t="shared" si="40"/>
        <v>0.11860000000000001</v>
      </c>
      <c r="P234">
        <f t="shared" si="41"/>
        <v>9.2499999999999999E-2</v>
      </c>
    </row>
    <row r="235" spans="1:16" customFormat="1">
      <c r="A235" t="s">
        <v>22</v>
      </c>
      <c r="B235" t="s">
        <v>23</v>
      </c>
      <c r="C235">
        <v>20130630</v>
      </c>
      <c r="D235" s="2">
        <v>694612000</v>
      </c>
      <c r="E235" s="2">
        <v>344.54</v>
      </c>
      <c r="F235" s="2">
        <v>4.3</v>
      </c>
      <c r="G235" s="3">
        <v>108695442</v>
      </c>
      <c r="H235" s="4">
        <v>12.62</v>
      </c>
      <c r="I235" s="3">
        <v>78480000</v>
      </c>
      <c r="J235" s="4">
        <v>9.11</v>
      </c>
      <c r="K235" s="3">
        <v>861295100</v>
      </c>
      <c r="M235">
        <f t="shared" si="38"/>
        <v>3.4454000000000002</v>
      </c>
      <c r="N235">
        <f t="shared" si="39"/>
        <v>4.2999999999999997E-2</v>
      </c>
      <c r="O235">
        <f t="shared" si="40"/>
        <v>0.12619999999999998</v>
      </c>
      <c r="P235">
        <f t="shared" si="41"/>
        <v>9.11E-2</v>
      </c>
    </row>
    <row r="236" spans="1:16" customFormat="1">
      <c r="A236" t="s">
        <v>22</v>
      </c>
      <c r="B236" t="s">
        <v>23</v>
      </c>
      <c r="C236">
        <v>20121231</v>
      </c>
      <c r="D236" s="2">
        <v>643339900</v>
      </c>
      <c r="E236" s="2">
        <v>326.14</v>
      </c>
      <c r="F236" s="2">
        <v>4.3499999999999996</v>
      </c>
      <c r="G236" s="3">
        <v>91004800</v>
      </c>
      <c r="H236" s="4">
        <v>12.61</v>
      </c>
      <c r="I236" s="3">
        <v>69780440</v>
      </c>
      <c r="J236" s="4">
        <v>9.67</v>
      </c>
      <c r="K236" s="3">
        <v>721617800</v>
      </c>
      <c r="M236">
        <f t="shared" si="38"/>
        <v>3.2614000000000001</v>
      </c>
      <c r="N236">
        <f t="shared" si="39"/>
        <v>4.3499999999999997E-2</v>
      </c>
      <c r="O236">
        <f t="shared" si="40"/>
        <v>0.12609999999999999</v>
      </c>
      <c r="P236">
        <f t="shared" si="41"/>
        <v>9.6699999999999994E-2</v>
      </c>
    </row>
    <row r="237" spans="1:16" customFormat="1">
      <c r="A237" t="s">
        <v>22</v>
      </c>
      <c r="B237" t="s">
        <v>23</v>
      </c>
      <c r="C237">
        <v>20120630</v>
      </c>
      <c r="D237" s="2">
        <v>608010400</v>
      </c>
      <c r="E237" s="2">
        <v>296.26</v>
      </c>
      <c r="F237" s="2">
        <v>4.12</v>
      </c>
      <c r="G237" s="3">
        <v>81868200</v>
      </c>
      <c r="H237" s="4">
        <v>12.02</v>
      </c>
      <c r="I237" s="3">
        <v>65726134</v>
      </c>
      <c r="J237" s="4">
        <v>9.65</v>
      </c>
      <c r="K237" s="3">
        <v>681099834</v>
      </c>
      <c r="M237">
        <f t="shared" si="38"/>
        <v>2.9626000000000001</v>
      </c>
      <c r="N237">
        <f t="shared" si="39"/>
        <v>4.1200000000000001E-2</v>
      </c>
      <c r="O237">
        <f t="shared" si="40"/>
        <v>0.1202</v>
      </c>
      <c r="P237">
        <f t="shared" si="41"/>
        <v>9.6500000000000002E-2</v>
      </c>
    </row>
    <row r="238" spans="1:16" customFormat="1">
      <c r="A238" t="s">
        <v>22</v>
      </c>
      <c r="B238" t="s">
        <v>23</v>
      </c>
      <c r="C238">
        <v>20111231</v>
      </c>
      <c r="D238" s="2">
        <v>562870500</v>
      </c>
      <c r="E238" s="2">
        <v>263.10000000000002</v>
      </c>
      <c r="F238" s="2">
        <v>4.08</v>
      </c>
      <c r="G238" s="3">
        <v>76301000</v>
      </c>
      <c r="H238" s="4">
        <v>11.94</v>
      </c>
      <c r="I238" s="3">
        <v>60214560</v>
      </c>
      <c r="J238" s="4">
        <v>9.5</v>
      </c>
      <c r="K238" s="3">
        <v>638837500</v>
      </c>
      <c r="M238">
        <f t="shared" si="38"/>
        <v>2.6310000000000002</v>
      </c>
      <c r="N238">
        <f t="shared" si="39"/>
        <v>4.0800000000000003E-2</v>
      </c>
      <c r="O238">
        <f t="shared" si="40"/>
        <v>0.11939999999999999</v>
      </c>
      <c r="P238">
        <f t="shared" si="41"/>
        <v>9.5000000000000001E-2</v>
      </c>
    </row>
    <row r="239" spans="1:16" customFormat="1">
      <c r="A239" t="s">
        <v>22</v>
      </c>
      <c r="B239" t="s">
        <v>23</v>
      </c>
      <c r="C239">
        <v>20110630</v>
      </c>
      <c r="D239" s="2">
        <v>538391300</v>
      </c>
      <c r="E239" s="2">
        <v>217.58</v>
      </c>
      <c r="F239" s="2">
        <v>3.64</v>
      </c>
      <c r="G239" s="3">
        <v>71678200</v>
      </c>
      <c r="H239" s="4">
        <v>11.91</v>
      </c>
      <c r="I239" s="3">
        <v>56331482</v>
      </c>
      <c r="J239" s="4">
        <v>9.36</v>
      </c>
      <c r="K239" s="3">
        <v>601832074</v>
      </c>
      <c r="M239">
        <f t="shared" si="38"/>
        <v>2.1758000000000002</v>
      </c>
      <c r="N239">
        <f t="shared" si="39"/>
        <v>3.6400000000000002E-2</v>
      </c>
      <c r="O239">
        <f t="shared" si="40"/>
        <v>0.1191</v>
      </c>
      <c r="P239">
        <f t="shared" si="41"/>
        <v>9.3599999999999989E-2</v>
      </c>
    </row>
    <row r="240" spans="1:16" customFormat="1">
      <c r="A240" t="s">
        <v>22</v>
      </c>
      <c r="B240" t="s">
        <v>23</v>
      </c>
      <c r="C240">
        <v>20101231</v>
      </c>
      <c r="D240" s="2">
        <v>495674100</v>
      </c>
      <c r="E240" s="2">
        <v>168.05</v>
      </c>
      <c r="F240" s="2">
        <v>3.4</v>
      </c>
      <c r="G240" s="3">
        <v>62412400</v>
      </c>
      <c r="H240" s="4">
        <v>11.59</v>
      </c>
      <c r="I240" s="3">
        <v>52508300</v>
      </c>
      <c r="J240" s="4">
        <v>9.75</v>
      </c>
      <c r="K240" s="3">
        <v>538369400</v>
      </c>
      <c r="M240">
        <f t="shared" si="38"/>
        <v>1.6805000000000001</v>
      </c>
      <c r="N240">
        <f t="shared" si="39"/>
        <v>3.4000000000000002E-2</v>
      </c>
      <c r="O240">
        <f t="shared" si="40"/>
        <v>0.1159</v>
      </c>
      <c r="P240">
        <f t="shared" si="41"/>
        <v>9.7500000000000003E-2</v>
      </c>
    </row>
    <row r="241" spans="1:16" customFormat="1">
      <c r="A241" t="s">
        <v>22</v>
      </c>
      <c r="B241" t="s">
        <v>23</v>
      </c>
      <c r="C241">
        <v>20100630</v>
      </c>
      <c r="D241" s="2">
        <v>462398300</v>
      </c>
      <c r="E241" s="2">
        <v>136.11000000000001</v>
      </c>
      <c r="F241" s="2">
        <v>3.15</v>
      </c>
      <c r="G241" s="3">
        <v>42996700</v>
      </c>
      <c r="H241" s="4">
        <v>8.31</v>
      </c>
      <c r="I241" s="3">
        <v>34769400</v>
      </c>
      <c r="J241" s="4">
        <v>6.72</v>
      </c>
      <c r="K241" s="3">
        <v>517409146</v>
      </c>
      <c r="M241">
        <f t="shared" si="38"/>
        <v>1.3611000000000002</v>
      </c>
      <c r="N241">
        <f t="shared" si="39"/>
        <v>3.15E-2</v>
      </c>
      <c r="O241">
        <f t="shared" si="40"/>
        <v>8.3100000000000007E-2</v>
      </c>
      <c r="P241">
        <f t="shared" si="41"/>
        <v>6.7199999999999996E-2</v>
      </c>
    </row>
    <row r="242" spans="1:16" customFormat="1">
      <c r="A242" t="s">
        <v>22</v>
      </c>
      <c r="B242" t="s">
        <v>23</v>
      </c>
      <c r="C242">
        <v>20091231</v>
      </c>
      <c r="D242" s="2">
        <v>413818700</v>
      </c>
      <c r="E242" s="2">
        <v>105.37</v>
      </c>
      <c r="F242" s="2">
        <v>3.06</v>
      </c>
      <c r="G242" s="3">
        <v>44034900</v>
      </c>
      <c r="H242" s="4">
        <v>10.07</v>
      </c>
      <c r="I242" s="3">
        <v>33837100</v>
      </c>
      <c r="J242" s="4">
        <v>7.74</v>
      </c>
      <c r="K242" s="3">
        <v>437300600</v>
      </c>
      <c r="M242">
        <f t="shared" si="38"/>
        <v>1.0537000000000001</v>
      </c>
      <c r="N242">
        <f t="shared" si="39"/>
        <v>3.0600000000000002E-2</v>
      </c>
      <c r="O242">
        <f t="shared" si="40"/>
        <v>0.1007</v>
      </c>
      <c r="P242">
        <f t="shared" si="41"/>
        <v>7.7399999999999997E-2</v>
      </c>
    </row>
    <row r="243" spans="1:16" customFormat="1">
      <c r="A243" t="s">
        <v>22</v>
      </c>
      <c r="B243" t="s">
        <v>23</v>
      </c>
      <c r="C243">
        <v>20081231</v>
      </c>
      <c r="D243" s="2">
        <v>310015900</v>
      </c>
      <c r="E243" s="2">
        <v>63.53</v>
      </c>
      <c r="F243" s="2">
        <v>2.75</v>
      </c>
      <c r="G243" s="3">
        <v>31948300</v>
      </c>
      <c r="H243" s="4">
        <v>9.41</v>
      </c>
      <c r="I243" s="3">
        <v>27306260</v>
      </c>
      <c r="J243" s="4">
        <v>8.0399999999999991</v>
      </c>
      <c r="K243" s="3">
        <v>339630100</v>
      </c>
      <c r="M243">
        <f t="shared" si="38"/>
        <v>0.63529999999999998</v>
      </c>
      <c r="N243">
        <f t="shared" si="39"/>
        <v>2.75E-2</v>
      </c>
      <c r="O243">
        <f t="shared" si="40"/>
        <v>9.4100000000000003E-2</v>
      </c>
      <c r="P243">
        <f t="shared" si="41"/>
        <v>8.0399999999999985E-2</v>
      </c>
    </row>
    <row r="244" spans="1:16" customFormat="1">
      <c r="A244" t="s">
        <v>22</v>
      </c>
      <c r="B244" t="s">
        <v>23</v>
      </c>
      <c r="C244">
        <v>20071231</v>
      </c>
      <c r="D244" s="2">
        <v>347417400</v>
      </c>
      <c r="E244" s="2">
        <v>93.42</v>
      </c>
      <c r="F244" s="2">
        <v>2.02</v>
      </c>
      <c r="G244" s="8">
        <v>31042600</v>
      </c>
      <c r="H244" s="14">
        <f>F244+8</f>
        <v>10.02</v>
      </c>
      <c r="I244" s="9">
        <f t="shared" ref="I244:I249" si="46">K244*J244/100</f>
        <v>24846472.255489022</v>
      </c>
      <c r="J244" s="14">
        <f>H244-2</f>
        <v>8.02</v>
      </c>
      <c r="K244" s="6">
        <f t="shared" ref="K244:K249" si="47">G244/H244*100</f>
        <v>309806387.22554892</v>
      </c>
      <c r="M244">
        <f t="shared" si="38"/>
        <v>0.93420000000000003</v>
      </c>
      <c r="N244">
        <f t="shared" si="39"/>
        <v>2.0199999999999999E-2</v>
      </c>
      <c r="O244">
        <f t="shared" si="40"/>
        <v>0.1002</v>
      </c>
      <c r="P244">
        <f t="shared" si="41"/>
        <v>8.0199999999999994E-2</v>
      </c>
    </row>
    <row r="245" spans="1:16" customFormat="1">
      <c r="A245" t="s">
        <v>22</v>
      </c>
      <c r="B245" t="s">
        <v>23</v>
      </c>
      <c r="C245">
        <v>20061231</v>
      </c>
      <c r="D245" s="2">
        <v>314984900</v>
      </c>
      <c r="E245" s="2">
        <v>5.08</v>
      </c>
      <c r="F245" s="2">
        <v>1.19</v>
      </c>
      <c r="G245" s="5">
        <f t="shared" ref="G245:G249" si="48">G244*2-G243</f>
        <v>30136900</v>
      </c>
      <c r="H245" s="14">
        <f t="shared" ref="H245:H249" si="49">F245+8</f>
        <v>9.19</v>
      </c>
      <c r="I245" s="9">
        <f t="shared" si="46"/>
        <v>23578271.055495106</v>
      </c>
      <c r="J245" s="14">
        <f t="shared" ref="J245:J249" si="50">H245-2</f>
        <v>7.1899999999999995</v>
      </c>
      <c r="K245" s="6">
        <f t="shared" si="47"/>
        <v>327931447.22524488</v>
      </c>
      <c r="M245">
        <f t="shared" si="38"/>
        <v>5.0799999999999998E-2</v>
      </c>
      <c r="N245">
        <f t="shared" si="39"/>
        <v>1.1899999999999999E-2</v>
      </c>
      <c r="O245">
        <f t="shared" si="40"/>
        <v>9.1899999999999996E-2</v>
      </c>
      <c r="P245">
        <f t="shared" si="41"/>
        <v>7.1899999999999992E-2</v>
      </c>
    </row>
    <row r="246" spans="1:16" customFormat="1">
      <c r="A246" t="s">
        <v>22</v>
      </c>
      <c r="B246" t="s">
        <v>23</v>
      </c>
      <c r="C246">
        <v>20051231</v>
      </c>
      <c r="D246" s="2">
        <v>282929100</v>
      </c>
      <c r="E246" s="2">
        <v>4.87</v>
      </c>
      <c r="F246" s="2">
        <v>1.27</v>
      </c>
      <c r="G246" s="5">
        <f t="shared" si="48"/>
        <v>29231200</v>
      </c>
      <c r="H246" s="14">
        <f t="shared" si="49"/>
        <v>9.27</v>
      </c>
      <c r="I246" s="9">
        <f t="shared" si="46"/>
        <v>22924576.483279396</v>
      </c>
      <c r="J246" s="14">
        <f t="shared" si="50"/>
        <v>7.27</v>
      </c>
      <c r="K246" s="6">
        <f t="shared" si="47"/>
        <v>315331175.83603019</v>
      </c>
      <c r="M246">
        <f t="shared" si="38"/>
        <v>4.87E-2</v>
      </c>
      <c r="N246">
        <f t="shared" si="39"/>
        <v>1.2699999999999999E-2</v>
      </c>
      <c r="O246">
        <f t="shared" si="40"/>
        <v>9.2699999999999991E-2</v>
      </c>
      <c r="P246">
        <f t="shared" si="41"/>
        <v>7.2700000000000001E-2</v>
      </c>
    </row>
    <row r="247" spans="1:16" customFormat="1">
      <c r="A247" t="s">
        <v>22</v>
      </c>
      <c r="B247" t="s">
        <v>23</v>
      </c>
      <c r="C247">
        <v>20041231</v>
      </c>
      <c r="D247" s="5">
        <f>D246*2-D245</f>
        <v>250873300</v>
      </c>
      <c r="E247" s="8">
        <v>4.63</v>
      </c>
      <c r="F247" s="8">
        <v>1.32</v>
      </c>
      <c r="G247" s="5">
        <f t="shared" si="48"/>
        <v>28325500</v>
      </c>
      <c r="H247" s="14">
        <f t="shared" si="49"/>
        <v>9.32</v>
      </c>
      <c r="I247" s="9">
        <f t="shared" si="46"/>
        <v>22247066.523605153</v>
      </c>
      <c r="J247" s="14">
        <f t="shared" si="50"/>
        <v>7.32</v>
      </c>
      <c r="K247" s="6">
        <f t="shared" si="47"/>
        <v>303921673.8197425</v>
      </c>
      <c r="M247">
        <f t="shared" si="38"/>
        <v>4.6300000000000001E-2</v>
      </c>
      <c r="N247">
        <f t="shared" si="39"/>
        <v>1.32E-2</v>
      </c>
      <c r="O247">
        <f t="shared" si="40"/>
        <v>9.3200000000000005E-2</v>
      </c>
      <c r="P247">
        <f t="shared" si="41"/>
        <v>7.3200000000000001E-2</v>
      </c>
    </row>
    <row r="248" spans="1:16" customFormat="1">
      <c r="A248" t="s">
        <v>22</v>
      </c>
      <c r="B248" t="s">
        <v>23</v>
      </c>
      <c r="C248">
        <v>20031231</v>
      </c>
      <c r="D248" s="5">
        <f>D247*2-D246</f>
        <v>218817500</v>
      </c>
      <c r="E248" s="8">
        <v>4.28</v>
      </c>
      <c r="F248" s="8">
        <v>1.42</v>
      </c>
      <c r="G248" s="5">
        <f t="shared" si="48"/>
        <v>27419800</v>
      </c>
      <c r="H248" s="14">
        <f t="shared" si="49"/>
        <v>9.42</v>
      </c>
      <c r="I248" s="9">
        <f t="shared" si="46"/>
        <v>21598186.411889598</v>
      </c>
      <c r="J248" s="14">
        <f t="shared" si="50"/>
        <v>7.42</v>
      </c>
      <c r="K248" s="6">
        <f t="shared" si="47"/>
        <v>291080679.40552014</v>
      </c>
      <c r="M248">
        <f t="shared" si="38"/>
        <v>4.2800000000000005E-2</v>
      </c>
      <c r="N248">
        <f t="shared" si="39"/>
        <v>1.4199999999999999E-2</v>
      </c>
      <c r="O248">
        <f t="shared" si="40"/>
        <v>9.4200000000000006E-2</v>
      </c>
      <c r="P248">
        <f t="shared" si="41"/>
        <v>7.4200000000000002E-2</v>
      </c>
    </row>
    <row r="249" spans="1:16" customFormat="1">
      <c r="A249" t="s">
        <v>22</v>
      </c>
      <c r="B249" t="s">
        <v>23</v>
      </c>
      <c r="C249">
        <v>20021231</v>
      </c>
      <c r="D249" s="5">
        <f>D248*2-D247</f>
        <v>186761700</v>
      </c>
      <c r="E249" s="8">
        <v>4.17</v>
      </c>
      <c r="F249" s="8">
        <v>1.29</v>
      </c>
      <c r="G249" s="5">
        <f t="shared" si="48"/>
        <v>26514100</v>
      </c>
      <c r="H249" s="14">
        <f t="shared" si="49"/>
        <v>9.2899999999999991</v>
      </c>
      <c r="I249" s="9">
        <f t="shared" si="46"/>
        <v>20806005.274488699</v>
      </c>
      <c r="J249" s="14">
        <f t="shared" si="50"/>
        <v>7.2899999999999991</v>
      </c>
      <c r="K249" s="6">
        <f t="shared" si="47"/>
        <v>285404736.27556515</v>
      </c>
      <c r="M249">
        <f t="shared" si="38"/>
        <v>4.1700000000000001E-2</v>
      </c>
      <c r="N249">
        <f t="shared" si="39"/>
        <v>1.29E-2</v>
      </c>
      <c r="O249">
        <f t="shared" si="40"/>
        <v>9.2899999999999996E-2</v>
      </c>
      <c r="P249">
        <f t="shared" si="41"/>
        <v>7.2899999999999993E-2</v>
      </c>
    </row>
    <row r="250" spans="1:16" customFormat="1">
      <c r="A250" t="s">
        <v>24</v>
      </c>
      <c r="B250" t="s">
        <v>25</v>
      </c>
      <c r="C250">
        <v>20140930</v>
      </c>
      <c r="D250" s="2">
        <v>347914800</v>
      </c>
      <c r="E250" s="2">
        <v>201.29</v>
      </c>
      <c r="F250" s="8">
        <v>2.34</v>
      </c>
      <c r="G250" s="3">
        <v>56629355</v>
      </c>
      <c r="H250" s="4">
        <v>13.81</v>
      </c>
      <c r="I250" s="3">
        <v>45498600</v>
      </c>
      <c r="J250" s="4">
        <v>11.1</v>
      </c>
      <c r="K250" s="3">
        <v>410060500</v>
      </c>
      <c r="M250">
        <f t="shared" si="38"/>
        <v>2.0129000000000001</v>
      </c>
      <c r="N250">
        <f t="shared" si="39"/>
        <v>2.3399999999999997E-2</v>
      </c>
      <c r="O250">
        <f t="shared" si="40"/>
        <v>0.1381</v>
      </c>
      <c r="P250">
        <f t="shared" si="41"/>
        <v>0.111</v>
      </c>
    </row>
    <row r="251" spans="1:16" customFormat="1">
      <c r="A251" t="s">
        <v>24</v>
      </c>
      <c r="B251" t="s">
        <v>25</v>
      </c>
      <c r="C251">
        <v>20140630</v>
      </c>
      <c r="D251" s="2">
        <v>343376900</v>
      </c>
      <c r="E251" s="2">
        <v>204.16</v>
      </c>
      <c r="F251" s="2">
        <v>2.2999999999999998</v>
      </c>
      <c r="G251" s="3">
        <v>54126715</v>
      </c>
      <c r="H251" s="4">
        <v>13.18</v>
      </c>
      <c r="I251" s="3">
        <v>43959500</v>
      </c>
      <c r="J251" s="4">
        <v>10.7</v>
      </c>
      <c r="K251" s="3">
        <v>410673100</v>
      </c>
      <c r="M251">
        <f t="shared" si="38"/>
        <v>2.0415999999999999</v>
      </c>
      <c r="N251">
        <f t="shared" si="39"/>
        <v>2.3E-2</v>
      </c>
      <c r="O251">
        <f t="shared" si="40"/>
        <v>0.1318</v>
      </c>
      <c r="P251">
        <f t="shared" si="41"/>
        <v>0.107</v>
      </c>
    </row>
    <row r="252" spans="1:16" customFormat="1">
      <c r="A252" t="s">
        <v>24</v>
      </c>
      <c r="B252" t="s">
        <v>25</v>
      </c>
      <c r="C252">
        <v>20131231</v>
      </c>
      <c r="D252" s="2">
        <v>326636800</v>
      </c>
      <c r="E252" s="2">
        <v>213.65</v>
      </c>
      <c r="F252" s="2">
        <v>2.2400000000000002</v>
      </c>
      <c r="G252" s="3">
        <v>51648200</v>
      </c>
      <c r="H252" s="4">
        <v>12.08</v>
      </c>
      <c r="I252" s="3">
        <v>41696500</v>
      </c>
      <c r="J252" s="4">
        <v>9.76</v>
      </c>
      <c r="K252" s="3">
        <v>427406800</v>
      </c>
      <c r="M252">
        <f t="shared" si="38"/>
        <v>2.1364999999999998</v>
      </c>
      <c r="N252">
        <f t="shared" si="39"/>
        <v>2.2400000000000003E-2</v>
      </c>
      <c r="O252">
        <f t="shared" si="40"/>
        <v>0.1208</v>
      </c>
      <c r="P252">
        <f t="shared" si="41"/>
        <v>9.7599999999999992E-2</v>
      </c>
    </row>
    <row r="253" spans="1:16" customFormat="1">
      <c r="A253" t="s">
        <v>24</v>
      </c>
      <c r="B253" t="s">
        <v>25</v>
      </c>
      <c r="C253">
        <v>20130630</v>
      </c>
      <c r="D253" s="2">
        <v>320141700</v>
      </c>
      <c r="E253" s="2">
        <v>222.92</v>
      </c>
      <c r="F253" s="2">
        <v>2.2000000000000002</v>
      </c>
      <c r="G253" s="3">
        <v>54410831</v>
      </c>
      <c r="H253" s="4">
        <v>13.85</v>
      </c>
      <c r="I253" s="3">
        <v>39835800</v>
      </c>
      <c r="J253" s="4">
        <v>10.14</v>
      </c>
      <c r="K253" s="3">
        <v>392857988</v>
      </c>
      <c r="M253">
        <f t="shared" si="38"/>
        <v>2.2292000000000001</v>
      </c>
      <c r="N253">
        <f t="shared" si="39"/>
        <v>2.2000000000000002E-2</v>
      </c>
      <c r="O253">
        <f t="shared" si="40"/>
        <v>0.13849999999999998</v>
      </c>
      <c r="P253">
        <f t="shared" si="41"/>
        <v>0.1014</v>
      </c>
    </row>
    <row r="254" spans="1:16" customFormat="1">
      <c r="A254" t="s">
        <v>24</v>
      </c>
      <c r="B254" t="s">
        <v>25</v>
      </c>
      <c r="C254">
        <v>20121231</v>
      </c>
      <c r="D254" s="2">
        <v>294729900</v>
      </c>
      <c r="E254" s="2">
        <v>250.68</v>
      </c>
      <c r="F254" s="2">
        <v>2.2999999999999998</v>
      </c>
      <c r="G254" s="3">
        <v>45607500</v>
      </c>
      <c r="H254" s="4">
        <v>14.07</v>
      </c>
      <c r="I254" s="3">
        <v>36445740</v>
      </c>
      <c r="J254" s="4">
        <v>11.239999999999998</v>
      </c>
      <c r="K254" s="3">
        <v>324250350</v>
      </c>
      <c r="M254">
        <f t="shared" si="38"/>
        <v>2.5068000000000001</v>
      </c>
      <c r="N254">
        <f t="shared" si="39"/>
        <v>2.3E-2</v>
      </c>
      <c r="O254">
        <f t="shared" si="40"/>
        <v>0.14069999999999999</v>
      </c>
      <c r="P254">
        <f t="shared" si="41"/>
        <v>0.11239999999999999</v>
      </c>
    </row>
    <row r="255" spans="1:16" customFormat="1">
      <c r="A255" t="s">
        <v>24</v>
      </c>
      <c r="B255" t="s">
        <v>25</v>
      </c>
      <c r="C255">
        <v>20120630</v>
      </c>
      <c r="D255" s="2">
        <v>280592000</v>
      </c>
      <c r="E255" s="2">
        <v>273.52999999999997</v>
      </c>
      <c r="F255" s="2">
        <v>2.23</v>
      </c>
      <c r="G255" s="3">
        <v>38223300</v>
      </c>
      <c r="H255" s="4">
        <v>12.57</v>
      </c>
      <c r="I255" s="3">
        <v>29131202</v>
      </c>
      <c r="J255" s="4">
        <v>9.58</v>
      </c>
      <c r="K255" s="3">
        <v>304083532</v>
      </c>
      <c r="M255">
        <f t="shared" si="38"/>
        <v>2.7352999999999996</v>
      </c>
      <c r="N255">
        <f t="shared" si="39"/>
        <v>2.23E-2</v>
      </c>
      <c r="O255">
        <f t="shared" si="40"/>
        <v>0.12570000000000001</v>
      </c>
      <c r="P255">
        <f t="shared" si="41"/>
        <v>9.5799999999999996E-2</v>
      </c>
    </row>
    <row r="256" spans="1:16" customFormat="1">
      <c r="A256" t="s">
        <v>24</v>
      </c>
      <c r="B256" t="s">
        <v>25</v>
      </c>
      <c r="C256">
        <v>20111231</v>
      </c>
      <c r="D256" s="2">
        <v>256175000</v>
      </c>
      <c r="E256" s="2">
        <v>256.37</v>
      </c>
      <c r="F256" s="2">
        <v>2.2000000000000002</v>
      </c>
      <c r="G256" s="3">
        <v>35244400</v>
      </c>
      <c r="H256" s="4">
        <v>12.44</v>
      </c>
      <c r="I256" s="3">
        <v>26262920</v>
      </c>
      <c r="J256" s="4">
        <v>9.27</v>
      </c>
      <c r="K256" s="3">
        <v>283310900</v>
      </c>
      <c r="M256">
        <f t="shared" si="38"/>
        <v>2.5636999999999999</v>
      </c>
      <c r="N256">
        <f t="shared" si="39"/>
        <v>2.2000000000000002E-2</v>
      </c>
      <c r="O256">
        <f t="shared" si="40"/>
        <v>0.1244</v>
      </c>
      <c r="P256">
        <f t="shared" si="41"/>
        <v>9.2699999999999991E-2</v>
      </c>
    </row>
    <row r="257" spans="1:16" customFormat="1">
      <c r="A257" t="s">
        <v>24</v>
      </c>
      <c r="B257" t="s">
        <v>25</v>
      </c>
      <c r="C257">
        <v>20110630</v>
      </c>
      <c r="D257" s="2">
        <v>243305600</v>
      </c>
      <c r="E257" s="2">
        <v>213.89</v>
      </c>
      <c r="F257" s="2">
        <v>2.1</v>
      </c>
      <c r="G257" s="3">
        <v>32072300</v>
      </c>
      <c r="H257" s="4">
        <v>12.2</v>
      </c>
      <c r="I257" s="3">
        <v>24737733</v>
      </c>
      <c r="J257" s="4">
        <v>9.41</v>
      </c>
      <c r="K257" s="3">
        <v>262887705</v>
      </c>
      <c r="M257">
        <f t="shared" si="38"/>
        <v>2.1389</v>
      </c>
      <c r="N257">
        <f t="shared" si="39"/>
        <v>2.1000000000000001E-2</v>
      </c>
      <c r="O257">
        <f t="shared" si="40"/>
        <v>0.122</v>
      </c>
      <c r="P257">
        <f t="shared" si="41"/>
        <v>9.4100000000000003E-2</v>
      </c>
    </row>
    <row r="258" spans="1:16" customFormat="1">
      <c r="A258" t="s">
        <v>24</v>
      </c>
      <c r="B258" t="s">
        <v>25</v>
      </c>
      <c r="C258">
        <v>20101231</v>
      </c>
      <c r="D258" s="2">
        <v>223692700</v>
      </c>
      <c r="E258" s="2">
        <v>185.84</v>
      </c>
      <c r="F258" s="2">
        <v>2.08</v>
      </c>
      <c r="G258" s="3">
        <v>29855300</v>
      </c>
      <c r="H258" s="4">
        <v>12.36</v>
      </c>
      <c r="I258" s="3">
        <v>22729600</v>
      </c>
      <c r="J258" s="4">
        <v>9.370000000000001</v>
      </c>
      <c r="K258" s="3">
        <v>241625500</v>
      </c>
      <c r="M258">
        <f t="shared" si="38"/>
        <v>1.8584000000000001</v>
      </c>
      <c r="N258">
        <f t="shared" si="39"/>
        <v>2.0799999999999999E-2</v>
      </c>
      <c r="O258">
        <f t="shared" si="40"/>
        <v>0.12359999999999999</v>
      </c>
      <c r="P258">
        <f t="shared" si="41"/>
        <v>9.3700000000000006E-2</v>
      </c>
    </row>
    <row r="259" spans="1:16" customFormat="1">
      <c r="A259" t="s">
        <v>24</v>
      </c>
      <c r="B259" t="s">
        <v>25</v>
      </c>
      <c r="C259">
        <v>20100630</v>
      </c>
      <c r="D259" s="2">
        <v>207056800</v>
      </c>
      <c r="E259" s="2">
        <v>161.16999999999999</v>
      </c>
      <c r="F259" s="2">
        <v>1.97</v>
      </c>
      <c r="G259" s="3">
        <v>26156800</v>
      </c>
      <c r="H259" s="4">
        <v>12.17</v>
      </c>
      <c r="I259" s="3">
        <v>19214609</v>
      </c>
      <c r="J259" s="4">
        <v>8.94</v>
      </c>
      <c r="K259" s="3">
        <v>214928513</v>
      </c>
      <c r="M259">
        <f t="shared" ref="M259:M323" si="51">E259/100</f>
        <v>1.6116999999999999</v>
      </c>
      <c r="N259">
        <f t="shared" ref="N259:N323" si="52">F259/100</f>
        <v>1.9699999999999999E-2</v>
      </c>
      <c r="O259">
        <f t="shared" ref="O259:O323" si="53">H259/100</f>
        <v>0.1217</v>
      </c>
      <c r="P259">
        <f t="shared" ref="P259:P323" si="54">J259/100</f>
        <v>8.9399999999999993E-2</v>
      </c>
    </row>
    <row r="260" spans="1:16" customFormat="1">
      <c r="A260" t="s">
        <v>24</v>
      </c>
      <c r="B260" t="s">
        <v>25</v>
      </c>
      <c r="C260">
        <v>20091231</v>
      </c>
      <c r="D260" s="2">
        <v>183931400</v>
      </c>
      <c r="E260" s="2">
        <v>151.05000000000001</v>
      </c>
      <c r="F260" s="2">
        <v>2.0499999999999998</v>
      </c>
      <c r="G260" s="3">
        <v>22644320</v>
      </c>
      <c r="H260" s="4">
        <v>12</v>
      </c>
      <c r="I260" s="3">
        <v>15379300</v>
      </c>
      <c r="J260" s="4">
        <v>8.15</v>
      </c>
      <c r="K260" s="3">
        <v>184935200</v>
      </c>
      <c r="M260">
        <f t="shared" si="51"/>
        <v>1.5105000000000002</v>
      </c>
      <c r="N260">
        <f t="shared" si="52"/>
        <v>2.0499999999999997E-2</v>
      </c>
      <c r="O260">
        <f t="shared" si="53"/>
        <v>0.12</v>
      </c>
      <c r="P260">
        <f t="shared" si="54"/>
        <v>8.1500000000000003E-2</v>
      </c>
    </row>
    <row r="261" spans="1:16" customFormat="1">
      <c r="A261" t="s">
        <v>24</v>
      </c>
      <c r="B261" t="s">
        <v>25</v>
      </c>
      <c r="C261">
        <v>20090630</v>
      </c>
      <c r="D261" s="2">
        <v>172921800</v>
      </c>
      <c r="E261" s="2">
        <v>123</v>
      </c>
      <c r="F261" s="2">
        <v>1.85</v>
      </c>
      <c r="G261" s="3">
        <v>20122600</v>
      </c>
      <c r="H261" s="4">
        <v>12.57</v>
      </c>
      <c r="I261" s="3">
        <v>14103429</v>
      </c>
      <c r="J261" s="4">
        <v>8.81</v>
      </c>
      <c r="K261" s="3">
        <v>160084328</v>
      </c>
      <c r="M261">
        <f t="shared" si="51"/>
        <v>1.23</v>
      </c>
      <c r="N261">
        <f t="shared" si="52"/>
        <v>1.8500000000000003E-2</v>
      </c>
      <c r="O261">
        <f t="shared" si="53"/>
        <v>0.12570000000000001</v>
      </c>
      <c r="P261">
        <f t="shared" si="54"/>
        <v>8.8100000000000012E-2</v>
      </c>
    </row>
    <row r="262" spans="1:16" customFormat="1">
      <c r="A262" t="s">
        <v>24</v>
      </c>
      <c r="B262" t="s">
        <v>25</v>
      </c>
      <c r="C262">
        <v>20081231</v>
      </c>
      <c r="D262" s="2">
        <v>132859000</v>
      </c>
      <c r="E262" s="2">
        <v>116.83</v>
      </c>
      <c r="F262" s="2">
        <v>2.2400000000000002</v>
      </c>
      <c r="G262" s="3">
        <v>18544700</v>
      </c>
      <c r="H262" s="4">
        <v>13.47</v>
      </c>
      <c r="I262" s="3">
        <v>13134100</v>
      </c>
      <c r="J262" s="4">
        <v>9.5399999999999991</v>
      </c>
      <c r="K262" s="3">
        <v>135143800</v>
      </c>
      <c r="M262">
        <f t="shared" si="51"/>
        <v>1.1682999999999999</v>
      </c>
      <c r="N262">
        <f t="shared" si="52"/>
        <v>2.2400000000000003E-2</v>
      </c>
      <c r="O262">
        <f t="shared" si="53"/>
        <v>0.13470000000000001</v>
      </c>
      <c r="P262">
        <f t="shared" si="54"/>
        <v>9.5399999999999985E-2</v>
      </c>
    </row>
    <row r="263" spans="1:16" customFormat="1">
      <c r="A263" t="s">
        <v>24</v>
      </c>
      <c r="B263" t="s">
        <v>25</v>
      </c>
      <c r="C263">
        <v>20080630</v>
      </c>
      <c r="D263" s="2">
        <v>124229700</v>
      </c>
      <c r="E263" s="2">
        <v>107.65</v>
      </c>
      <c r="F263" s="2">
        <v>1.97</v>
      </c>
      <c r="G263" s="3">
        <v>18110700</v>
      </c>
      <c r="H263" s="4">
        <v>14.06</v>
      </c>
      <c r="I263" s="3">
        <v>12855248</v>
      </c>
      <c r="J263" s="4">
        <v>9.98</v>
      </c>
      <c r="K263" s="3">
        <v>128810100</v>
      </c>
      <c r="M263">
        <f t="shared" si="51"/>
        <v>1.0765</v>
      </c>
      <c r="N263">
        <f t="shared" si="52"/>
        <v>1.9699999999999999E-2</v>
      </c>
      <c r="O263">
        <f t="shared" si="53"/>
        <v>0.1406</v>
      </c>
      <c r="P263">
        <f t="shared" si="54"/>
        <v>9.98E-2</v>
      </c>
    </row>
    <row r="264" spans="1:16" customFormat="1">
      <c r="A264" t="s">
        <v>24</v>
      </c>
      <c r="B264" t="s">
        <v>25</v>
      </c>
      <c r="C264">
        <v>20071231</v>
      </c>
      <c r="D264" s="2">
        <v>110446000</v>
      </c>
      <c r="E264" s="2">
        <v>95.63</v>
      </c>
      <c r="F264" s="2">
        <v>1.96</v>
      </c>
      <c r="G264" s="3">
        <v>16785800</v>
      </c>
      <c r="H264" s="4">
        <v>14.44</v>
      </c>
      <c r="I264" s="3">
        <v>12016600</v>
      </c>
      <c r="J264" s="4">
        <v>10.27</v>
      </c>
      <c r="K264" s="3">
        <v>113928700</v>
      </c>
      <c r="M264">
        <f t="shared" si="51"/>
        <v>0.95629999999999993</v>
      </c>
      <c r="N264">
        <f t="shared" si="52"/>
        <v>1.9599999999999999E-2</v>
      </c>
      <c r="O264">
        <f t="shared" si="53"/>
        <v>0.1444</v>
      </c>
      <c r="P264">
        <f t="shared" si="54"/>
        <v>0.1027</v>
      </c>
    </row>
    <row r="265" spans="1:16" customFormat="1">
      <c r="A265" t="s">
        <v>24</v>
      </c>
      <c r="B265" t="s">
        <v>25</v>
      </c>
      <c r="C265">
        <v>20070630</v>
      </c>
      <c r="D265" s="2">
        <v>113071000</v>
      </c>
      <c r="E265" s="8">
        <v>105.16</v>
      </c>
      <c r="F265" s="2">
        <v>1.75</v>
      </c>
      <c r="G265" s="3">
        <v>16079500</v>
      </c>
      <c r="H265" s="4">
        <v>14.17</v>
      </c>
      <c r="I265" s="3">
        <v>11404303</v>
      </c>
      <c r="J265" s="4">
        <v>10.050000000000001</v>
      </c>
      <c r="K265" s="3">
        <v>113475653</v>
      </c>
      <c r="M265">
        <f t="shared" si="51"/>
        <v>1.0515999999999999</v>
      </c>
      <c r="N265">
        <f t="shared" si="52"/>
        <v>1.7500000000000002E-2</v>
      </c>
      <c r="O265">
        <f t="shared" si="53"/>
        <v>0.14169999999999999</v>
      </c>
      <c r="P265">
        <f t="shared" si="54"/>
        <v>0.10050000000000001</v>
      </c>
    </row>
    <row r="266" spans="1:16" customFormat="1">
      <c r="A266" t="s">
        <v>24</v>
      </c>
      <c r="B266" t="s">
        <v>25</v>
      </c>
      <c r="C266">
        <v>20061231</v>
      </c>
      <c r="D266" s="2">
        <v>89736000</v>
      </c>
      <c r="E266" s="2">
        <v>114.69</v>
      </c>
      <c r="F266" s="2">
        <v>2.2999999999999998</v>
      </c>
      <c r="G266" s="3">
        <v>10630300</v>
      </c>
      <c r="H266" s="4">
        <v>10.83</v>
      </c>
      <c r="I266" s="3">
        <v>8313800</v>
      </c>
      <c r="J266" s="4">
        <v>8.52</v>
      </c>
      <c r="K266" s="3">
        <v>94200900</v>
      </c>
      <c r="M266">
        <f t="shared" si="51"/>
        <v>1.1469</v>
      </c>
      <c r="N266">
        <f t="shared" si="52"/>
        <v>2.3E-2</v>
      </c>
      <c r="O266">
        <f t="shared" si="53"/>
        <v>0.10830000000000001</v>
      </c>
      <c r="P266">
        <f t="shared" si="54"/>
        <v>8.5199999999999998E-2</v>
      </c>
    </row>
    <row r="267" spans="1:16" customFormat="1">
      <c r="A267" t="s">
        <v>24</v>
      </c>
      <c r="B267" t="s">
        <v>25</v>
      </c>
      <c r="C267">
        <v>20051231</v>
      </c>
      <c r="D267" s="2">
        <v>75333000</v>
      </c>
      <c r="E267" s="2">
        <v>108.24</v>
      </c>
      <c r="F267" s="2">
        <v>2.6</v>
      </c>
      <c r="G267" s="3">
        <v>9100900</v>
      </c>
      <c r="H267" s="4">
        <v>11.2</v>
      </c>
      <c r="I267" s="3">
        <v>7134456</v>
      </c>
      <c r="J267" s="4">
        <v>8.7799999999999994</v>
      </c>
      <c r="K267" s="3">
        <v>81258036</v>
      </c>
      <c r="M267">
        <f t="shared" si="51"/>
        <v>1.0824</v>
      </c>
      <c r="N267">
        <f t="shared" si="52"/>
        <v>2.6000000000000002E-2</v>
      </c>
      <c r="O267">
        <f t="shared" si="53"/>
        <v>0.11199999999999999</v>
      </c>
      <c r="P267">
        <f t="shared" si="54"/>
        <v>8.7799999999999989E-2</v>
      </c>
    </row>
    <row r="268" spans="1:16" customFormat="1">
      <c r="A268" t="s">
        <v>24</v>
      </c>
      <c r="B268" t="s">
        <v>25</v>
      </c>
      <c r="C268">
        <v>20041231</v>
      </c>
      <c r="D268" s="2">
        <v>63289400</v>
      </c>
      <c r="E268" s="2">
        <v>84.96</v>
      </c>
      <c r="F268" s="2">
        <v>2.4900000000000002</v>
      </c>
      <c r="G268" s="3">
        <v>6672700</v>
      </c>
      <c r="H268" s="4">
        <v>9.7200000000000006</v>
      </c>
      <c r="I268" s="3">
        <v>4647600</v>
      </c>
      <c r="J268" s="4">
        <v>6.7700000000000005</v>
      </c>
      <c r="K268" s="3">
        <v>68649177</v>
      </c>
      <c r="M268">
        <f t="shared" si="51"/>
        <v>0.84959999999999991</v>
      </c>
      <c r="N268">
        <f t="shared" si="52"/>
        <v>2.4900000000000002E-2</v>
      </c>
      <c r="O268">
        <f t="shared" si="53"/>
        <v>9.7200000000000009E-2</v>
      </c>
      <c r="P268">
        <f t="shared" si="54"/>
        <v>6.770000000000001E-2</v>
      </c>
    </row>
    <row r="269" spans="1:16" customFormat="1">
      <c r="A269" t="s">
        <v>26</v>
      </c>
      <c r="B269" t="s">
        <v>27</v>
      </c>
      <c r="C269">
        <v>20140930</v>
      </c>
      <c r="D269" s="2">
        <v>1085365200</v>
      </c>
      <c r="E269" s="2">
        <v>216.6</v>
      </c>
      <c r="F269" s="2">
        <v>2.2999999999999998</v>
      </c>
      <c r="G269" s="3">
        <v>167046210</v>
      </c>
      <c r="H269" s="4">
        <v>13.87</v>
      </c>
      <c r="I269" s="3">
        <v>141995300</v>
      </c>
      <c r="J269" s="4">
        <v>11.79</v>
      </c>
      <c r="K269" s="3">
        <v>1204370653</v>
      </c>
      <c r="M269">
        <f t="shared" si="51"/>
        <v>2.1659999999999999</v>
      </c>
      <c r="N269">
        <f t="shared" si="52"/>
        <v>2.3E-2</v>
      </c>
      <c r="O269">
        <f t="shared" si="53"/>
        <v>0.13869999999999999</v>
      </c>
      <c r="P269">
        <f t="shared" si="54"/>
        <v>0.11789999999999999</v>
      </c>
    </row>
    <row r="270" spans="1:16" customFormat="1">
      <c r="A270" t="s">
        <v>26</v>
      </c>
      <c r="B270" t="s">
        <v>27</v>
      </c>
      <c r="C270">
        <v>20140630</v>
      </c>
      <c r="D270" s="2">
        <v>1064611500</v>
      </c>
      <c r="E270" s="2">
        <v>238.02</v>
      </c>
      <c r="F270" s="2">
        <v>2.36</v>
      </c>
      <c r="G270" s="3">
        <v>160803552</v>
      </c>
      <c r="H270" s="4">
        <v>13.56</v>
      </c>
      <c r="I270" s="3">
        <v>134694600</v>
      </c>
      <c r="J270" s="4">
        <v>11.36</v>
      </c>
      <c r="K270" s="3">
        <v>1185866900</v>
      </c>
      <c r="M270">
        <f t="shared" si="51"/>
        <v>2.3802000000000003</v>
      </c>
      <c r="N270">
        <f t="shared" si="52"/>
        <v>2.3599999999999999E-2</v>
      </c>
      <c r="O270">
        <f t="shared" si="53"/>
        <v>0.1356</v>
      </c>
      <c r="P270">
        <f t="shared" si="54"/>
        <v>0.11359999999999999</v>
      </c>
    </row>
    <row r="271" spans="1:16" customFormat="1">
      <c r="A271" t="s">
        <v>26</v>
      </c>
      <c r="B271" t="s">
        <v>27</v>
      </c>
      <c r="C271">
        <v>20131231</v>
      </c>
      <c r="D271" s="2">
        <v>992237400</v>
      </c>
      <c r="E271" s="2">
        <v>257.19</v>
      </c>
      <c r="F271" s="2">
        <v>2.4300000000000002</v>
      </c>
      <c r="G271" s="3">
        <v>157226500</v>
      </c>
      <c r="H271" s="4">
        <v>13.12</v>
      </c>
      <c r="I271" s="3">
        <v>126685900</v>
      </c>
      <c r="J271" s="4">
        <v>10.57</v>
      </c>
      <c r="K271" s="3">
        <v>1198218700</v>
      </c>
      <c r="M271">
        <f t="shared" si="51"/>
        <v>2.5718999999999999</v>
      </c>
      <c r="N271">
        <f t="shared" si="52"/>
        <v>2.4300000000000002E-2</v>
      </c>
      <c r="O271">
        <f t="shared" si="53"/>
        <v>0.13119999999999998</v>
      </c>
      <c r="P271">
        <f t="shared" si="54"/>
        <v>0.1057</v>
      </c>
    </row>
    <row r="272" spans="1:16" customFormat="1">
      <c r="A272" t="s">
        <v>26</v>
      </c>
      <c r="B272" t="s">
        <v>27</v>
      </c>
      <c r="C272">
        <v>20130630</v>
      </c>
      <c r="D272" s="2">
        <v>943764200</v>
      </c>
      <c r="E272" s="2">
        <v>288.16000000000003</v>
      </c>
      <c r="F272" s="2">
        <v>2.5</v>
      </c>
      <c r="G272" s="3">
        <v>151631134</v>
      </c>
      <c r="H272" s="4">
        <v>13.65</v>
      </c>
      <c r="I272" s="3">
        <v>116469900</v>
      </c>
      <c r="J272" s="4">
        <v>10.48</v>
      </c>
      <c r="K272" s="3">
        <v>1110850800</v>
      </c>
      <c r="M272">
        <f t="shared" si="51"/>
        <v>2.8816000000000002</v>
      </c>
      <c r="N272">
        <f t="shared" si="52"/>
        <v>2.5000000000000001E-2</v>
      </c>
      <c r="O272">
        <f t="shared" si="53"/>
        <v>0.13650000000000001</v>
      </c>
      <c r="P272">
        <f t="shared" si="54"/>
        <v>0.1048</v>
      </c>
    </row>
    <row r="273" spans="1:16" customFormat="1">
      <c r="A273" t="s">
        <v>26</v>
      </c>
      <c r="B273" t="s">
        <v>27</v>
      </c>
      <c r="C273">
        <v>20121231</v>
      </c>
      <c r="D273" s="2">
        <v>880369200</v>
      </c>
      <c r="E273" s="2">
        <v>295.55</v>
      </c>
      <c r="F273" s="2">
        <v>2.5</v>
      </c>
      <c r="G273" s="3">
        <v>129901400</v>
      </c>
      <c r="H273" s="4">
        <v>13.66</v>
      </c>
      <c r="I273" s="3">
        <v>101008997</v>
      </c>
      <c r="J273" s="4">
        <v>10.62</v>
      </c>
      <c r="K273" s="3">
        <v>951120500</v>
      </c>
      <c r="M273">
        <f t="shared" si="51"/>
        <v>2.9555000000000002</v>
      </c>
      <c r="N273">
        <f t="shared" si="52"/>
        <v>2.5000000000000001E-2</v>
      </c>
      <c r="O273">
        <f t="shared" si="53"/>
        <v>0.1366</v>
      </c>
      <c r="P273">
        <f t="shared" si="54"/>
        <v>0.10619999999999999</v>
      </c>
    </row>
    <row r="274" spans="1:16" customFormat="1">
      <c r="A274" t="s">
        <v>26</v>
      </c>
      <c r="B274" t="s">
        <v>27</v>
      </c>
      <c r="C274">
        <v>20120630</v>
      </c>
      <c r="D274" s="2">
        <v>842403700</v>
      </c>
      <c r="E274" s="2">
        <v>281.39999999999998</v>
      </c>
      <c r="F274" s="2">
        <v>2.5099999999999998</v>
      </c>
      <c r="G274" s="3">
        <v>122436800</v>
      </c>
      <c r="H274" s="4">
        <v>13.56</v>
      </c>
      <c r="I274" s="3">
        <v>93712400</v>
      </c>
      <c r="J274" s="4">
        <v>10.38</v>
      </c>
      <c r="K274" s="3">
        <v>902926254</v>
      </c>
      <c r="M274">
        <f t="shared" si="51"/>
        <v>2.8139999999999996</v>
      </c>
      <c r="N274">
        <f t="shared" si="52"/>
        <v>2.5099999999999997E-2</v>
      </c>
      <c r="O274">
        <f t="shared" si="53"/>
        <v>0.1356</v>
      </c>
      <c r="P274">
        <f t="shared" si="54"/>
        <v>0.1038</v>
      </c>
    </row>
    <row r="275" spans="1:16" customFormat="1">
      <c r="A275" t="s">
        <v>26</v>
      </c>
      <c r="B275" t="s">
        <v>27</v>
      </c>
      <c r="C275">
        <v>20111231</v>
      </c>
      <c r="D275" s="2">
        <v>778889700</v>
      </c>
      <c r="E275" s="2">
        <v>266.92</v>
      </c>
      <c r="F275" s="2">
        <v>2.5</v>
      </c>
      <c r="G275" s="3">
        <v>111246300</v>
      </c>
      <c r="H275" s="4">
        <v>13.17</v>
      </c>
      <c r="I275" s="3">
        <v>85035500</v>
      </c>
      <c r="J275" s="4">
        <v>10.07</v>
      </c>
      <c r="K275" s="3">
        <v>844726300</v>
      </c>
      <c r="M275">
        <f t="shared" si="51"/>
        <v>2.6692</v>
      </c>
      <c r="N275">
        <f t="shared" si="52"/>
        <v>2.5000000000000001E-2</v>
      </c>
      <c r="O275">
        <f t="shared" si="53"/>
        <v>0.13170000000000001</v>
      </c>
      <c r="P275">
        <f t="shared" si="54"/>
        <v>0.1007</v>
      </c>
    </row>
    <row r="276" spans="1:16" customFormat="1">
      <c r="A276" t="s">
        <v>26</v>
      </c>
      <c r="B276" t="s">
        <v>27</v>
      </c>
      <c r="C276">
        <v>20110630</v>
      </c>
      <c r="D276" s="2">
        <v>733404000</v>
      </c>
      <c r="E276" s="2">
        <v>261.14</v>
      </c>
      <c r="F276" s="2">
        <v>2.4700000000000002</v>
      </c>
      <c r="G276" s="3">
        <v>99928000</v>
      </c>
      <c r="H276" s="4">
        <v>12.33</v>
      </c>
      <c r="I276" s="3">
        <v>79561300</v>
      </c>
      <c r="J276" s="4">
        <v>9.82</v>
      </c>
      <c r="K276" s="3">
        <v>810446067</v>
      </c>
      <c r="M276">
        <f t="shared" si="51"/>
        <v>2.6113999999999997</v>
      </c>
      <c r="N276">
        <f t="shared" si="52"/>
        <v>2.4700000000000003E-2</v>
      </c>
      <c r="O276">
        <f t="shared" si="53"/>
        <v>0.12330000000000001</v>
      </c>
      <c r="P276">
        <f t="shared" si="54"/>
        <v>9.820000000000001E-2</v>
      </c>
    </row>
    <row r="277" spans="1:16" customFormat="1">
      <c r="A277" t="s">
        <v>26</v>
      </c>
      <c r="B277" t="s">
        <v>27</v>
      </c>
      <c r="C277">
        <v>20101231</v>
      </c>
      <c r="D277" s="2">
        <v>679050600</v>
      </c>
      <c r="E277" s="2">
        <v>228.2</v>
      </c>
      <c r="F277" s="2">
        <v>2.46</v>
      </c>
      <c r="G277" s="3">
        <v>87237300</v>
      </c>
      <c r="H277" s="4">
        <v>12.27</v>
      </c>
      <c r="I277" s="3">
        <v>70919300</v>
      </c>
      <c r="J277" s="4">
        <v>9.9700000000000006</v>
      </c>
      <c r="K277" s="3">
        <v>711235700</v>
      </c>
      <c r="M277">
        <f t="shared" si="51"/>
        <v>2.282</v>
      </c>
      <c r="N277">
        <f t="shared" si="52"/>
        <v>2.46E-2</v>
      </c>
      <c r="O277">
        <f t="shared" si="53"/>
        <v>0.12269999999999999</v>
      </c>
      <c r="P277">
        <f t="shared" si="54"/>
        <v>9.9700000000000011E-2</v>
      </c>
    </row>
    <row r="278" spans="1:16" customFormat="1">
      <c r="A278" t="s">
        <v>26</v>
      </c>
      <c r="B278" t="s">
        <v>27</v>
      </c>
      <c r="C278">
        <v>20100630</v>
      </c>
      <c r="D278" s="2">
        <v>635438400</v>
      </c>
      <c r="E278" s="2">
        <v>189.81</v>
      </c>
      <c r="F278" s="2">
        <v>2.39</v>
      </c>
      <c r="G278" s="3">
        <v>75979100</v>
      </c>
      <c r="H278" s="4">
        <v>11.34</v>
      </c>
      <c r="I278" s="3">
        <v>63047913</v>
      </c>
      <c r="J278" s="4">
        <v>9.41</v>
      </c>
      <c r="K278" s="3">
        <v>670009700</v>
      </c>
      <c r="M278">
        <f t="shared" si="51"/>
        <v>1.8981000000000001</v>
      </c>
      <c r="N278">
        <f t="shared" si="52"/>
        <v>2.3900000000000001E-2</v>
      </c>
      <c r="O278">
        <f t="shared" si="53"/>
        <v>0.1134</v>
      </c>
      <c r="P278">
        <f t="shared" si="54"/>
        <v>9.4100000000000003E-2</v>
      </c>
    </row>
    <row r="279" spans="1:16" customFormat="1">
      <c r="A279" t="s">
        <v>26</v>
      </c>
      <c r="B279" t="s">
        <v>27</v>
      </c>
      <c r="C279">
        <v>20091231</v>
      </c>
      <c r="D279" s="2">
        <v>572862600</v>
      </c>
      <c r="E279" s="2">
        <v>164.41</v>
      </c>
      <c r="F279" s="2">
        <v>2.54</v>
      </c>
      <c r="G279" s="3">
        <v>73195600</v>
      </c>
      <c r="H279" s="4">
        <v>12.36</v>
      </c>
      <c r="I279" s="3">
        <v>58643100</v>
      </c>
      <c r="J279" s="4">
        <v>9.9</v>
      </c>
      <c r="K279" s="3">
        <v>592133000</v>
      </c>
      <c r="M279">
        <f t="shared" si="51"/>
        <v>1.6440999999999999</v>
      </c>
      <c r="N279">
        <f t="shared" si="52"/>
        <v>2.5399999999999999E-2</v>
      </c>
      <c r="O279">
        <f t="shared" si="53"/>
        <v>0.12359999999999999</v>
      </c>
      <c r="P279">
        <f t="shared" si="54"/>
        <v>9.9000000000000005E-2</v>
      </c>
    </row>
    <row r="280" spans="1:16" customFormat="1">
      <c r="A280" t="s">
        <v>26</v>
      </c>
      <c r="B280" t="s">
        <v>27</v>
      </c>
      <c r="C280">
        <v>20090630</v>
      </c>
      <c r="D280" s="2">
        <v>543646900</v>
      </c>
      <c r="E280" s="2">
        <v>138.19999999999999</v>
      </c>
      <c r="F280" s="2">
        <v>2.5099999999999998</v>
      </c>
      <c r="G280" s="3">
        <v>66432800</v>
      </c>
      <c r="H280" s="4">
        <v>12.09</v>
      </c>
      <c r="I280" s="3">
        <v>54783707</v>
      </c>
      <c r="J280" s="4">
        <v>9.9700000000000006</v>
      </c>
      <c r="K280" s="3">
        <v>549485525</v>
      </c>
      <c r="M280">
        <f t="shared" si="51"/>
        <v>1.3819999999999999</v>
      </c>
      <c r="N280">
        <f t="shared" si="52"/>
        <v>2.5099999999999997E-2</v>
      </c>
      <c r="O280">
        <f t="shared" si="53"/>
        <v>0.12089999999999999</v>
      </c>
      <c r="P280">
        <f t="shared" si="54"/>
        <v>9.9700000000000011E-2</v>
      </c>
    </row>
    <row r="281" spans="1:16" customFormat="1">
      <c r="A281" t="s">
        <v>26</v>
      </c>
      <c r="B281" t="s">
        <v>27</v>
      </c>
      <c r="C281">
        <v>20081231</v>
      </c>
      <c r="D281" s="2">
        <v>457199400</v>
      </c>
      <c r="E281" s="2">
        <v>130.15</v>
      </c>
      <c r="F281" s="2">
        <v>2.97</v>
      </c>
      <c r="G281" s="3">
        <v>62003300</v>
      </c>
      <c r="H281" s="4">
        <v>13.06</v>
      </c>
      <c r="I281" s="3">
        <v>51054900</v>
      </c>
      <c r="J281" s="4">
        <v>10.75</v>
      </c>
      <c r="K281" s="3">
        <v>474889300</v>
      </c>
      <c r="M281">
        <f t="shared" si="51"/>
        <v>1.3015000000000001</v>
      </c>
      <c r="N281">
        <f t="shared" si="52"/>
        <v>2.9700000000000001E-2</v>
      </c>
      <c r="O281">
        <f t="shared" si="53"/>
        <v>0.13059999999999999</v>
      </c>
      <c r="P281">
        <f t="shared" si="54"/>
        <v>0.1075</v>
      </c>
    </row>
    <row r="282" spans="1:16" customFormat="1">
      <c r="A282" t="s">
        <v>26</v>
      </c>
      <c r="B282" t="s">
        <v>27</v>
      </c>
      <c r="C282">
        <v>20080630</v>
      </c>
      <c r="D282" s="2">
        <v>435536500</v>
      </c>
      <c r="E282" s="2">
        <v>116.08</v>
      </c>
      <c r="F282" s="2">
        <v>2.8</v>
      </c>
      <c r="G282" s="3">
        <v>57013800</v>
      </c>
      <c r="H282" s="4">
        <v>12.46</v>
      </c>
      <c r="I282" s="3">
        <v>47267460</v>
      </c>
      <c r="J282" s="4">
        <v>10.33</v>
      </c>
      <c r="K282" s="3">
        <v>457574639</v>
      </c>
      <c r="M282">
        <f t="shared" si="51"/>
        <v>1.1608000000000001</v>
      </c>
      <c r="N282">
        <f t="shared" si="52"/>
        <v>2.7999999999999997E-2</v>
      </c>
      <c r="O282">
        <f t="shared" si="53"/>
        <v>0.1246</v>
      </c>
      <c r="P282">
        <f t="shared" si="54"/>
        <v>0.1033</v>
      </c>
    </row>
    <row r="283" spans="1:16" customFormat="1">
      <c r="A283" t="s">
        <v>26</v>
      </c>
      <c r="B283" t="s">
        <v>27</v>
      </c>
      <c r="C283">
        <v>20071231</v>
      </c>
      <c r="D283" s="2">
        <v>407322900</v>
      </c>
      <c r="E283" s="2">
        <v>103.5</v>
      </c>
      <c r="F283" s="2">
        <v>2.84</v>
      </c>
      <c r="G283" s="3">
        <v>57674100</v>
      </c>
      <c r="H283" s="4">
        <v>13.09</v>
      </c>
      <c r="I283" s="3">
        <v>48408500</v>
      </c>
      <c r="J283" s="4">
        <v>10.99</v>
      </c>
      <c r="K283" s="3">
        <v>440534500</v>
      </c>
      <c r="M283">
        <f t="shared" si="51"/>
        <v>1.0349999999999999</v>
      </c>
      <c r="N283">
        <f t="shared" si="52"/>
        <v>2.8399999999999998E-2</v>
      </c>
      <c r="O283">
        <f t="shared" si="53"/>
        <v>0.13089999999999999</v>
      </c>
      <c r="P283">
        <f t="shared" si="54"/>
        <v>0.1099</v>
      </c>
    </row>
    <row r="284" spans="1:16" customFormat="1">
      <c r="A284" t="s">
        <v>26</v>
      </c>
      <c r="B284" t="s">
        <v>27</v>
      </c>
      <c r="C284">
        <v>20070630</v>
      </c>
      <c r="D284" s="2">
        <v>391560600</v>
      </c>
      <c r="E284" s="2">
        <v>81.25</v>
      </c>
      <c r="F284" s="2">
        <v>2.67</v>
      </c>
      <c r="G284" s="3">
        <v>55224100</v>
      </c>
      <c r="H284" s="4">
        <v>13.67</v>
      </c>
      <c r="I284" s="3">
        <v>47779000</v>
      </c>
      <c r="J284" s="4">
        <v>11.83</v>
      </c>
      <c r="K284" s="3">
        <v>403980249</v>
      </c>
      <c r="M284">
        <f t="shared" si="51"/>
        <v>0.8125</v>
      </c>
      <c r="N284">
        <f t="shared" si="52"/>
        <v>2.6699999999999998E-2</v>
      </c>
      <c r="O284">
        <f t="shared" si="53"/>
        <v>0.13669999999999999</v>
      </c>
      <c r="P284">
        <f t="shared" si="54"/>
        <v>0.1183</v>
      </c>
    </row>
    <row r="285" spans="1:16" customFormat="1">
      <c r="A285" t="s">
        <v>26</v>
      </c>
      <c r="B285" t="s">
        <v>27</v>
      </c>
      <c r="C285">
        <v>20061231</v>
      </c>
      <c r="D285" s="2">
        <v>363117100</v>
      </c>
      <c r="E285" s="2">
        <v>70.56</v>
      </c>
      <c r="F285" s="2">
        <v>2.68</v>
      </c>
      <c r="G285" s="3">
        <v>53080500</v>
      </c>
      <c r="H285" s="4">
        <v>14.05</v>
      </c>
      <c r="I285" s="3">
        <v>46201900</v>
      </c>
      <c r="J285" s="4">
        <v>12.229999999999999</v>
      </c>
      <c r="K285" s="3">
        <v>377917000</v>
      </c>
      <c r="M285">
        <f t="shared" si="51"/>
        <v>0.7056</v>
      </c>
      <c r="N285">
        <f t="shared" si="52"/>
        <v>2.6800000000000001E-2</v>
      </c>
      <c r="O285">
        <f t="shared" si="53"/>
        <v>0.14050000000000001</v>
      </c>
      <c r="P285">
        <f t="shared" si="54"/>
        <v>0.12229999999999999</v>
      </c>
    </row>
    <row r="286" spans="1:16" customFormat="1">
      <c r="A286" t="s">
        <v>26</v>
      </c>
      <c r="B286" t="s">
        <v>27</v>
      </c>
      <c r="C286">
        <v>20060630</v>
      </c>
      <c r="D286" s="2">
        <v>346108000</v>
      </c>
      <c r="E286" s="2">
        <v>60.37</v>
      </c>
      <c r="F286" s="2">
        <v>2.48</v>
      </c>
      <c r="G286" s="3">
        <v>36955100</v>
      </c>
      <c r="H286" s="4">
        <v>10.74</v>
      </c>
      <c r="I286" s="3">
        <v>30854400</v>
      </c>
      <c r="J286" s="4">
        <v>8.9700000000000006</v>
      </c>
      <c r="K286" s="3">
        <v>344088454.37616384</v>
      </c>
      <c r="M286">
        <f t="shared" si="51"/>
        <v>0.60370000000000001</v>
      </c>
      <c r="N286">
        <f t="shared" si="52"/>
        <v>2.4799999999999999E-2</v>
      </c>
      <c r="O286">
        <f t="shared" si="53"/>
        <v>0.1074</v>
      </c>
      <c r="P286">
        <f t="shared" si="54"/>
        <v>8.9700000000000002E-2</v>
      </c>
    </row>
    <row r="287" spans="1:16" customFormat="1">
      <c r="A287" t="s">
        <v>26</v>
      </c>
      <c r="B287" t="s">
        <v>27</v>
      </c>
      <c r="C287">
        <v>20051231</v>
      </c>
      <c r="D287" s="2">
        <v>328955300</v>
      </c>
      <c r="E287" s="2">
        <v>54.2</v>
      </c>
      <c r="F287" s="2">
        <v>2.54</v>
      </c>
      <c r="G287" s="3">
        <v>31184400</v>
      </c>
      <c r="H287" s="4">
        <v>9.89</v>
      </c>
      <c r="I287" s="3">
        <v>25558600</v>
      </c>
      <c r="J287" s="4">
        <v>8.11</v>
      </c>
      <c r="K287" s="3">
        <v>315312436.80485338</v>
      </c>
      <c r="M287">
        <f t="shared" si="51"/>
        <v>0.54200000000000004</v>
      </c>
      <c r="N287">
        <f t="shared" si="52"/>
        <v>2.5399999999999999E-2</v>
      </c>
      <c r="O287">
        <f t="shared" si="53"/>
        <v>9.8900000000000002E-2</v>
      </c>
      <c r="P287">
        <f t="shared" si="54"/>
        <v>8.1099999999999992E-2</v>
      </c>
    </row>
    <row r="288" spans="1:16" customFormat="1">
      <c r="A288" t="s">
        <v>26</v>
      </c>
      <c r="B288" t="s">
        <v>27</v>
      </c>
      <c r="C288">
        <v>20041231</v>
      </c>
      <c r="D288" s="2">
        <v>370774800</v>
      </c>
      <c r="E288" s="2">
        <v>76.28</v>
      </c>
      <c r="F288" s="2">
        <v>1.61</v>
      </c>
      <c r="G288" s="6">
        <f>(G287+G289)/2</f>
        <v>26411500</v>
      </c>
      <c r="H288" s="6">
        <f>(H287+H289)/2</f>
        <v>7.7050000000000001</v>
      </c>
      <c r="I288" s="9">
        <f t="shared" ref="I288" si="55">K288*J288/100</f>
        <v>22983660.934458148</v>
      </c>
      <c r="J288" s="14">
        <f>H288-1</f>
        <v>6.7050000000000001</v>
      </c>
      <c r="K288" s="6">
        <f t="shared" ref="K288" si="56">G288/H288*100</f>
        <v>342783906.55418563</v>
      </c>
      <c r="M288">
        <f t="shared" si="51"/>
        <v>0.76280000000000003</v>
      </c>
      <c r="N288">
        <f t="shared" si="52"/>
        <v>1.61E-2</v>
      </c>
      <c r="O288">
        <f t="shared" si="53"/>
        <v>7.7050000000000007E-2</v>
      </c>
      <c r="P288">
        <f t="shared" si="54"/>
        <v>6.7049999999999998E-2</v>
      </c>
    </row>
    <row r="289" spans="1:16" customFormat="1">
      <c r="A289" t="s">
        <v>26</v>
      </c>
      <c r="B289" t="s">
        <v>27</v>
      </c>
      <c r="C289">
        <v>20031231</v>
      </c>
      <c r="D289" s="2">
        <v>340227700</v>
      </c>
      <c r="E289" s="2">
        <v>77.150000000000006</v>
      </c>
      <c r="F289" s="2">
        <v>1.87</v>
      </c>
      <c r="G289" s="3">
        <v>21638600</v>
      </c>
      <c r="H289" s="4">
        <v>5.52</v>
      </c>
      <c r="I289" s="3">
        <v>17295300</v>
      </c>
      <c r="J289" s="4">
        <v>4.41</v>
      </c>
      <c r="K289" s="3">
        <v>392003623</v>
      </c>
      <c r="M289">
        <f t="shared" si="51"/>
        <v>0.77150000000000007</v>
      </c>
      <c r="N289">
        <f t="shared" si="52"/>
        <v>1.8700000000000001E-2</v>
      </c>
      <c r="O289">
        <f t="shared" si="53"/>
        <v>5.5199999999999999E-2</v>
      </c>
      <c r="P289">
        <f t="shared" si="54"/>
        <v>4.41E-2</v>
      </c>
    </row>
    <row r="290" spans="1:16" customFormat="1">
      <c r="A290" t="s">
        <v>28</v>
      </c>
      <c r="B290" t="s">
        <v>29</v>
      </c>
      <c r="C290">
        <v>20140930</v>
      </c>
      <c r="D290" s="17">
        <v>127214400</v>
      </c>
      <c r="E290" s="2">
        <v>197</v>
      </c>
      <c r="F290" s="2">
        <v>2.1</v>
      </c>
      <c r="G290" s="3">
        <v>22467072.059999999</v>
      </c>
      <c r="H290" s="4">
        <v>12.42</v>
      </c>
      <c r="I290" s="3">
        <v>17115300</v>
      </c>
      <c r="J290" s="4">
        <v>9.4600000000000009</v>
      </c>
      <c r="K290" s="3">
        <v>180894300</v>
      </c>
      <c r="M290">
        <f t="shared" si="51"/>
        <v>1.97</v>
      </c>
      <c r="N290">
        <f t="shared" si="52"/>
        <v>2.1000000000000001E-2</v>
      </c>
      <c r="O290">
        <f t="shared" si="53"/>
        <v>0.1242</v>
      </c>
      <c r="P290">
        <f t="shared" si="54"/>
        <v>9.4600000000000004E-2</v>
      </c>
    </row>
    <row r="291" spans="1:16" customFormat="1">
      <c r="A291" t="s">
        <v>28</v>
      </c>
      <c r="B291" t="s">
        <v>29</v>
      </c>
      <c r="C291">
        <v>20140630</v>
      </c>
      <c r="D291" s="17">
        <v>124535600</v>
      </c>
      <c r="E291" s="2">
        <v>185.49</v>
      </c>
      <c r="F291" s="2">
        <v>2.0699999999999998</v>
      </c>
      <c r="G291" s="3">
        <v>20321500</v>
      </c>
      <c r="H291" s="4">
        <v>11.82</v>
      </c>
      <c r="I291" s="3">
        <v>16329000</v>
      </c>
      <c r="J291" s="4">
        <v>8.9700000000000006</v>
      </c>
      <c r="K291" s="3">
        <v>181954700</v>
      </c>
      <c r="M291">
        <f t="shared" si="51"/>
        <v>1.8549</v>
      </c>
      <c r="N291">
        <f t="shared" si="52"/>
        <v>2.07E-2</v>
      </c>
      <c r="O291">
        <f t="shared" si="53"/>
        <v>0.1182</v>
      </c>
      <c r="P291">
        <f t="shared" si="54"/>
        <v>8.9700000000000002E-2</v>
      </c>
    </row>
    <row r="292" spans="1:16" customFormat="1">
      <c r="A292" t="s">
        <v>28</v>
      </c>
      <c r="B292" t="s">
        <v>29</v>
      </c>
      <c r="C292">
        <v>20131231</v>
      </c>
      <c r="D292" s="17">
        <v>116631000</v>
      </c>
      <c r="E292" s="2">
        <v>241.02</v>
      </c>
      <c r="F292" s="2">
        <v>2.0699999999999998</v>
      </c>
      <c r="G292" s="3">
        <v>17535100</v>
      </c>
      <c r="H292" s="4">
        <v>10.57</v>
      </c>
      <c r="I292" s="3">
        <v>15112100</v>
      </c>
      <c r="J292" s="4">
        <v>9.11</v>
      </c>
      <c r="K292" s="3">
        <v>165886100</v>
      </c>
      <c r="M292">
        <f t="shared" si="51"/>
        <v>2.4102000000000001</v>
      </c>
      <c r="N292">
        <f t="shared" si="52"/>
        <v>2.07E-2</v>
      </c>
      <c r="O292">
        <f t="shared" si="53"/>
        <v>0.1057</v>
      </c>
      <c r="P292">
        <f t="shared" si="54"/>
        <v>9.11E-2</v>
      </c>
    </row>
    <row r="293" spans="1:16" customFormat="1">
      <c r="A293" t="s">
        <v>28</v>
      </c>
      <c r="B293" t="s">
        <v>29</v>
      </c>
      <c r="C293">
        <v>20130630</v>
      </c>
      <c r="D293" s="17">
        <v>110455400</v>
      </c>
      <c r="E293" s="2">
        <v>292.83</v>
      </c>
      <c r="F293" s="2">
        <v>2.34</v>
      </c>
      <c r="G293" s="3">
        <v>15901800</v>
      </c>
      <c r="H293" s="4">
        <v>10.55</v>
      </c>
      <c r="I293" s="3">
        <v>12522900</v>
      </c>
      <c r="J293" s="4">
        <v>8.31</v>
      </c>
      <c r="K293" s="3">
        <v>150727962</v>
      </c>
      <c r="M293">
        <f t="shared" si="51"/>
        <v>2.9282999999999997</v>
      </c>
      <c r="N293">
        <f t="shared" si="52"/>
        <v>2.3399999999999997E-2</v>
      </c>
      <c r="O293">
        <f t="shared" si="53"/>
        <v>0.10550000000000001</v>
      </c>
      <c r="P293">
        <f t="shared" si="54"/>
        <v>8.3100000000000007E-2</v>
      </c>
    </row>
    <row r="294" spans="1:16" customFormat="1">
      <c r="A294" t="s">
        <v>28</v>
      </c>
      <c r="B294" t="s">
        <v>29</v>
      </c>
      <c r="C294">
        <v>20121231</v>
      </c>
      <c r="D294" s="17">
        <v>102318700</v>
      </c>
      <c r="E294" s="2">
        <v>339.63</v>
      </c>
      <c r="F294" s="2">
        <v>2.5299999999999998</v>
      </c>
      <c r="G294" s="3">
        <v>15210300</v>
      </c>
      <c r="H294" s="4">
        <v>10.99</v>
      </c>
      <c r="I294" s="3">
        <v>11072102</v>
      </c>
      <c r="J294" s="4">
        <v>8</v>
      </c>
      <c r="K294" s="3">
        <v>138401274</v>
      </c>
      <c r="M294">
        <f t="shared" si="51"/>
        <v>3.3963000000000001</v>
      </c>
      <c r="N294">
        <f t="shared" si="52"/>
        <v>2.53E-2</v>
      </c>
      <c r="O294">
        <f t="shared" si="53"/>
        <v>0.1099</v>
      </c>
      <c r="P294">
        <f t="shared" si="54"/>
        <v>0.08</v>
      </c>
    </row>
    <row r="295" spans="1:16" customFormat="1">
      <c r="A295" t="s">
        <v>28</v>
      </c>
      <c r="B295" t="s">
        <v>29</v>
      </c>
      <c r="C295">
        <v>20120630</v>
      </c>
      <c r="D295" s="17">
        <v>97248698.299999997</v>
      </c>
      <c r="E295" s="2">
        <v>371.07</v>
      </c>
      <c r="F295" s="2">
        <v>2.39</v>
      </c>
      <c r="G295" s="3">
        <v>14199500</v>
      </c>
      <c r="H295" s="4">
        <v>11.14</v>
      </c>
      <c r="I295" s="3">
        <v>10260859</v>
      </c>
      <c r="J295" s="4">
        <v>8.0500000000000007</v>
      </c>
      <c r="K295" s="3">
        <v>127464093</v>
      </c>
      <c r="M295">
        <f t="shared" si="51"/>
        <v>3.7107000000000001</v>
      </c>
      <c r="N295">
        <f t="shared" si="52"/>
        <v>2.3900000000000001E-2</v>
      </c>
      <c r="O295">
        <f t="shared" si="53"/>
        <v>0.1114</v>
      </c>
      <c r="P295">
        <f t="shared" si="54"/>
        <v>8.0500000000000002E-2</v>
      </c>
    </row>
    <row r="296" spans="1:16" customFormat="1">
      <c r="A296" t="s">
        <v>28</v>
      </c>
      <c r="B296" t="s">
        <v>29</v>
      </c>
      <c r="C296">
        <v>20111231</v>
      </c>
      <c r="D296" s="17">
        <v>89036500</v>
      </c>
      <c r="E296" s="2">
        <v>367</v>
      </c>
      <c r="F296" s="2">
        <v>2.36</v>
      </c>
      <c r="G296" s="3">
        <v>11989000</v>
      </c>
      <c r="H296" s="4">
        <v>10.57</v>
      </c>
      <c r="I296" s="3">
        <v>8949216</v>
      </c>
      <c r="J296" s="4">
        <v>7.89</v>
      </c>
      <c r="K296" s="3">
        <v>113424787</v>
      </c>
      <c r="M296">
        <f t="shared" si="51"/>
        <v>3.67</v>
      </c>
      <c r="N296">
        <f t="shared" si="52"/>
        <v>2.3599999999999999E-2</v>
      </c>
      <c r="O296">
        <f t="shared" si="53"/>
        <v>0.1057</v>
      </c>
      <c r="P296">
        <f t="shared" si="54"/>
        <v>7.8899999999999998E-2</v>
      </c>
    </row>
    <row r="297" spans="1:16" customFormat="1">
      <c r="A297" t="s">
        <v>28</v>
      </c>
      <c r="B297" t="s">
        <v>29</v>
      </c>
      <c r="C297">
        <v>20110630</v>
      </c>
      <c r="D297" s="17">
        <v>85117900</v>
      </c>
      <c r="E297" s="2">
        <v>358.61</v>
      </c>
      <c r="F297" s="2">
        <v>2.41</v>
      </c>
      <c r="G297" s="3">
        <v>11470800</v>
      </c>
      <c r="H297" s="4">
        <v>10.82</v>
      </c>
      <c r="I297" s="3">
        <v>8544792</v>
      </c>
      <c r="J297" s="4">
        <v>8.06</v>
      </c>
      <c r="K297" s="3">
        <v>106014787</v>
      </c>
      <c r="M297">
        <f t="shared" si="51"/>
        <v>3.5861000000000001</v>
      </c>
      <c r="N297">
        <f t="shared" si="52"/>
        <v>2.41E-2</v>
      </c>
      <c r="O297">
        <f t="shared" si="53"/>
        <v>0.1082</v>
      </c>
      <c r="P297">
        <f t="shared" si="54"/>
        <v>8.0600000000000005E-2</v>
      </c>
    </row>
    <row r="298" spans="1:16" customFormat="1">
      <c r="A298" t="s">
        <v>28</v>
      </c>
      <c r="B298" t="s">
        <v>29</v>
      </c>
      <c r="C298">
        <v>20101231</v>
      </c>
      <c r="D298" s="17">
        <v>77951800</v>
      </c>
      <c r="E298" s="2">
        <v>313.38</v>
      </c>
      <c r="F298" s="2">
        <v>2.34</v>
      </c>
      <c r="G298" s="3">
        <v>10331200</v>
      </c>
      <c r="H298" s="4">
        <v>11.02</v>
      </c>
      <c r="I298" s="3">
        <v>7640588</v>
      </c>
      <c r="J298" s="4">
        <v>8.15</v>
      </c>
      <c r="K298" s="3">
        <v>93749546</v>
      </c>
      <c r="M298">
        <f t="shared" si="51"/>
        <v>3.1337999999999999</v>
      </c>
      <c r="N298">
        <f t="shared" si="52"/>
        <v>2.3399999999999997E-2</v>
      </c>
      <c r="O298">
        <f t="shared" si="53"/>
        <v>0.11019999999999999</v>
      </c>
      <c r="P298">
        <f t="shared" si="54"/>
        <v>8.1500000000000003E-2</v>
      </c>
    </row>
    <row r="299" spans="1:16" customFormat="1">
      <c r="A299" t="s">
        <v>28</v>
      </c>
      <c r="B299" t="s">
        <v>29</v>
      </c>
      <c r="C299">
        <v>20100630</v>
      </c>
      <c r="D299" s="17">
        <v>72585539.799999997</v>
      </c>
      <c r="E299" s="2">
        <v>238.14</v>
      </c>
      <c r="F299" s="2">
        <v>2.25</v>
      </c>
      <c r="G299" s="3">
        <v>7825312.4000000004</v>
      </c>
      <c r="H299" s="4">
        <v>9.36</v>
      </c>
      <c r="I299" s="3">
        <v>5350641</v>
      </c>
      <c r="J299" s="4">
        <v>6.4</v>
      </c>
      <c r="K299" s="3">
        <v>83603765</v>
      </c>
      <c r="M299">
        <f t="shared" si="51"/>
        <v>2.3813999999999997</v>
      </c>
      <c r="N299">
        <f t="shared" si="52"/>
        <v>2.2499999999999999E-2</v>
      </c>
      <c r="O299">
        <f t="shared" si="53"/>
        <v>9.3599999999999989E-2</v>
      </c>
      <c r="P299">
        <f t="shared" si="54"/>
        <v>6.4000000000000001E-2</v>
      </c>
    </row>
    <row r="300" spans="1:16" customFormat="1">
      <c r="A300" t="s">
        <v>28</v>
      </c>
      <c r="B300" t="s">
        <v>29</v>
      </c>
      <c r="C300">
        <v>20091231</v>
      </c>
      <c r="D300" s="17">
        <v>64896900</v>
      </c>
      <c r="E300" s="2">
        <v>194.66</v>
      </c>
      <c r="F300" s="2">
        <v>2.4300000000000002</v>
      </c>
      <c r="G300" s="3">
        <v>7051200</v>
      </c>
      <c r="H300" s="4">
        <v>10.39</v>
      </c>
      <c r="I300" s="3">
        <v>4641983</v>
      </c>
      <c r="J300" s="4">
        <v>6.84</v>
      </c>
      <c r="K300" s="3">
        <v>67865255</v>
      </c>
      <c r="M300">
        <f t="shared" si="51"/>
        <v>1.9465999999999999</v>
      </c>
      <c r="N300">
        <f t="shared" si="52"/>
        <v>2.4300000000000002E-2</v>
      </c>
      <c r="O300">
        <f t="shared" si="53"/>
        <v>0.10390000000000001</v>
      </c>
      <c r="P300">
        <f t="shared" si="54"/>
        <v>6.8400000000000002E-2</v>
      </c>
    </row>
    <row r="301" spans="1:16" customFormat="1">
      <c r="A301" t="s">
        <v>28</v>
      </c>
      <c r="B301" t="s">
        <v>29</v>
      </c>
      <c r="C301">
        <v>20081231</v>
      </c>
      <c r="D301" s="17">
        <v>46848700</v>
      </c>
      <c r="E301" s="2">
        <v>151.25</v>
      </c>
      <c r="F301" s="2">
        <v>3</v>
      </c>
      <c r="G301" s="3">
        <v>4370500</v>
      </c>
      <c r="H301" s="4">
        <v>9.1</v>
      </c>
      <c r="I301" s="3">
        <v>2870500</v>
      </c>
      <c r="J301" s="4">
        <v>5.98</v>
      </c>
      <c r="K301" s="3">
        <v>48027473</v>
      </c>
      <c r="M301">
        <f t="shared" si="51"/>
        <v>1.5125</v>
      </c>
      <c r="N301">
        <f t="shared" si="52"/>
        <v>0.03</v>
      </c>
      <c r="O301">
        <f t="shared" si="53"/>
        <v>9.0999999999999998E-2</v>
      </c>
      <c r="P301">
        <f t="shared" si="54"/>
        <v>5.9800000000000006E-2</v>
      </c>
    </row>
    <row r="302" spans="1:16" customFormat="1">
      <c r="A302" t="s">
        <v>28</v>
      </c>
      <c r="B302" t="s">
        <v>29</v>
      </c>
      <c r="C302">
        <v>20071231</v>
      </c>
      <c r="D302" s="17">
        <v>41756700</v>
      </c>
      <c r="E302" s="2">
        <v>92.81</v>
      </c>
      <c r="F302" s="2">
        <v>4.1100000000000003</v>
      </c>
      <c r="G302" s="3">
        <v>2670800</v>
      </c>
      <c r="H302" s="4">
        <v>7.19</v>
      </c>
      <c r="I302" s="3">
        <v>2303054</v>
      </c>
      <c r="J302" s="4">
        <v>6.2</v>
      </c>
      <c r="K302" s="3">
        <v>37146036</v>
      </c>
      <c r="M302">
        <f t="shared" si="51"/>
        <v>0.92810000000000004</v>
      </c>
      <c r="N302">
        <f t="shared" si="52"/>
        <v>4.1100000000000005E-2</v>
      </c>
      <c r="O302">
        <f t="shared" si="53"/>
        <v>7.1900000000000006E-2</v>
      </c>
      <c r="P302">
        <f t="shared" si="54"/>
        <v>6.2E-2</v>
      </c>
    </row>
    <row r="303" spans="1:16" customFormat="1">
      <c r="A303" t="s">
        <v>28</v>
      </c>
      <c r="B303" t="s">
        <v>29</v>
      </c>
      <c r="C303">
        <v>20061231</v>
      </c>
      <c r="D303" s="17">
        <v>33424730.199999999</v>
      </c>
      <c r="E303" s="8">
        <v>90.18</v>
      </c>
      <c r="F303" s="8">
        <v>3.87</v>
      </c>
      <c r="G303" s="5">
        <f>K303*H303/100</f>
        <v>1751728.4009999998</v>
      </c>
      <c r="H303" s="14">
        <v>6.39</v>
      </c>
      <c r="I303" s="9">
        <f t="shared" ref="I303:I305" si="57">K303*J303/100</f>
        <v>1751728.4009999998</v>
      </c>
      <c r="J303" s="11">
        <f>H303</f>
        <v>6.39</v>
      </c>
      <c r="K303" s="7">
        <v>27413590</v>
      </c>
      <c r="M303">
        <f t="shared" si="51"/>
        <v>0.90180000000000005</v>
      </c>
      <c r="N303">
        <f t="shared" si="52"/>
        <v>3.8699999999999998E-2</v>
      </c>
      <c r="O303">
        <f t="shared" si="53"/>
        <v>6.3899999999999998E-2</v>
      </c>
      <c r="P303">
        <f t="shared" si="54"/>
        <v>6.3899999999999998E-2</v>
      </c>
    </row>
    <row r="304" spans="1:16" customFormat="1">
      <c r="A304" t="s">
        <v>28</v>
      </c>
      <c r="B304" t="s">
        <v>29</v>
      </c>
      <c r="C304">
        <v>20051231</v>
      </c>
      <c r="D304" s="17">
        <v>28550394.800000001</v>
      </c>
      <c r="E304" s="8">
        <v>85.73</v>
      </c>
      <c r="F304" s="8">
        <v>3.52</v>
      </c>
      <c r="G304" s="5">
        <f>K304*H304/100</f>
        <v>1439343.9646000001</v>
      </c>
      <c r="H304" s="14">
        <v>5.47</v>
      </c>
      <c r="I304" s="9">
        <f t="shared" si="57"/>
        <v>1439343.9646000001</v>
      </c>
      <c r="J304" s="11">
        <f>H304</f>
        <v>5.47</v>
      </c>
      <c r="K304" s="7">
        <v>26313418</v>
      </c>
      <c r="M304">
        <f t="shared" si="51"/>
        <v>0.85730000000000006</v>
      </c>
      <c r="N304">
        <f t="shared" si="52"/>
        <v>3.5200000000000002E-2</v>
      </c>
      <c r="O304">
        <f t="shared" si="53"/>
        <v>5.4699999999999999E-2</v>
      </c>
      <c r="P304">
        <f t="shared" si="54"/>
        <v>5.4699999999999999E-2</v>
      </c>
    </row>
    <row r="305" spans="1:16" customFormat="1">
      <c r="A305" t="s">
        <v>28</v>
      </c>
      <c r="B305" t="s">
        <v>29</v>
      </c>
      <c r="C305">
        <v>20041231</v>
      </c>
      <c r="D305" s="5">
        <f>D304*2-D303</f>
        <v>23676059.400000002</v>
      </c>
      <c r="E305" s="8">
        <v>86.19</v>
      </c>
      <c r="F305" s="8">
        <v>3.29</v>
      </c>
      <c r="G305" s="5">
        <f>G304*2-G303</f>
        <v>1126959.5282000003</v>
      </c>
      <c r="H305" s="5">
        <f>H304*2-H303</f>
        <v>4.55</v>
      </c>
      <c r="I305" s="9">
        <f t="shared" si="57"/>
        <v>1126959.5282000003</v>
      </c>
      <c r="J305" s="11">
        <f>H305</f>
        <v>4.55</v>
      </c>
      <c r="K305" s="6">
        <f t="shared" ref="K305" si="58">G305/H305*100</f>
        <v>24768341.279120885</v>
      </c>
      <c r="M305">
        <f t="shared" si="51"/>
        <v>0.8619</v>
      </c>
      <c r="N305">
        <f t="shared" si="52"/>
        <v>3.2899999999999999E-2</v>
      </c>
      <c r="O305">
        <f t="shared" ref="O305" si="59">H305/100</f>
        <v>4.5499999999999999E-2</v>
      </c>
      <c r="P305">
        <f t="shared" ref="P305" si="60">J305/100</f>
        <v>4.5499999999999999E-2</v>
      </c>
    </row>
    <row r="306" spans="1:16" customFormat="1">
      <c r="A306" t="s">
        <v>30</v>
      </c>
      <c r="B306" t="s">
        <v>31</v>
      </c>
      <c r="C306">
        <v>20140930</v>
      </c>
      <c r="D306" s="2">
        <v>934948900</v>
      </c>
      <c r="E306" s="2">
        <v>234.47</v>
      </c>
      <c r="F306" s="8">
        <v>2.82</v>
      </c>
      <c r="G306" s="3">
        <v>148467803</v>
      </c>
      <c r="H306" s="4">
        <v>14.5</v>
      </c>
      <c r="I306" s="3">
        <v>119286200</v>
      </c>
      <c r="J306" s="4">
        <v>11.65</v>
      </c>
      <c r="K306" s="3">
        <v>1023915880</v>
      </c>
      <c r="M306">
        <f t="shared" si="51"/>
        <v>2.3447</v>
      </c>
      <c r="N306">
        <f t="shared" si="52"/>
        <v>2.8199999999999999E-2</v>
      </c>
      <c r="O306">
        <f t="shared" si="53"/>
        <v>0.14499999999999999</v>
      </c>
      <c r="P306">
        <f t="shared" si="54"/>
        <v>0.11650000000000001</v>
      </c>
    </row>
    <row r="307" spans="1:16" customFormat="1">
      <c r="A307" t="s">
        <v>30</v>
      </c>
      <c r="B307" t="s">
        <v>31</v>
      </c>
      <c r="C307">
        <v>20140630</v>
      </c>
      <c r="D307" s="2">
        <v>919060100</v>
      </c>
      <c r="E307" s="2">
        <v>248.87</v>
      </c>
      <c r="F307" s="2">
        <v>2.59</v>
      </c>
      <c r="G307" s="3">
        <v>143959209</v>
      </c>
      <c r="H307" s="4">
        <v>14.24</v>
      </c>
      <c r="I307" s="3">
        <v>113288400</v>
      </c>
      <c r="J307" s="4">
        <v>11.21</v>
      </c>
      <c r="K307" s="3">
        <v>1010949500</v>
      </c>
      <c r="M307">
        <f t="shared" si="51"/>
        <v>2.4887000000000001</v>
      </c>
      <c r="N307">
        <f t="shared" si="52"/>
        <v>2.5899999999999999E-2</v>
      </c>
      <c r="O307">
        <f t="shared" si="53"/>
        <v>0.1424</v>
      </c>
      <c r="P307">
        <f t="shared" si="54"/>
        <v>0.11210000000000001</v>
      </c>
    </row>
    <row r="308" spans="1:16" customFormat="1">
      <c r="A308" t="s">
        <v>30</v>
      </c>
      <c r="B308" t="s">
        <v>31</v>
      </c>
      <c r="C308">
        <v>20131231</v>
      </c>
      <c r="D308" s="2">
        <v>859005700</v>
      </c>
      <c r="E308" s="2">
        <v>268.22000000000003</v>
      </c>
      <c r="F308" s="2">
        <v>2.66</v>
      </c>
      <c r="G308" s="3">
        <v>131672400</v>
      </c>
      <c r="H308" s="4">
        <v>13.34</v>
      </c>
      <c r="I308" s="3">
        <v>106170000</v>
      </c>
      <c r="J308" s="4">
        <v>10.75</v>
      </c>
      <c r="K308" s="3">
        <v>987279000</v>
      </c>
      <c r="M308">
        <f t="shared" si="51"/>
        <v>2.6822000000000004</v>
      </c>
      <c r="N308">
        <f t="shared" si="52"/>
        <v>2.6600000000000002E-2</v>
      </c>
      <c r="O308">
        <f t="shared" si="53"/>
        <v>0.13339999999999999</v>
      </c>
      <c r="P308">
        <f t="shared" si="54"/>
        <v>0.1075</v>
      </c>
    </row>
    <row r="309" spans="1:16" customFormat="1">
      <c r="A309" t="s">
        <v>30</v>
      </c>
      <c r="B309" t="s">
        <v>31</v>
      </c>
      <c r="C309">
        <v>20130630</v>
      </c>
      <c r="D309" s="2">
        <v>809505200</v>
      </c>
      <c r="E309" s="2">
        <v>265.2</v>
      </c>
      <c r="F309" s="2">
        <v>2.63</v>
      </c>
      <c r="G309" s="3">
        <v>131564860</v>
      </c>
      <c r="H309" s="4">
        <v>14.18</v>
      </c>
      <c r="I309" s="3">
        <v>98905600</v>
      </c>
      <c r="J309" s="4">
        <v>10.66</v>
      </c>
      <c r="K309" s="3">
        <v>927819887</v>
      </c>
      <c r="M309">
        <f t="shared" si="51"/>
        <v>2.6519999999999997</v>
      </c>
      <c r="N309">
        <f t="shared" si="52"/>
        <v>2.63E-2</v>
      </c>
      <c r="O309">
        <f t="shared" si="53"/>
        <v>0.14180000000000001</v>
      </c>
      <c r="P309">
        <f t="shared" si="54"/>
        <v>0.1066</v>
      </c>
    </row>
    <row r="310" spans="1:16" customFormat="1">
      <c r="A310" t="s">
        <v>30</v>
      </c>
      <c r="B310" t="s">
        <v>31</v>
      </c>
      <c r="C310">
        <v>20121231</v>
      </c>
      <c r="D310" s="2">
        <v>751231200</v>
      </c>
      <c r="E310" s="2">
        <v>271.29000000000002</v>
      </c>
      <c r="F310" s="2">
        <v>2.69</v>
      </c>
      <c r="G310" s="3">
        <v>109342900</v>
      </c>
      <c r="H310" s="4">
        <v>14.32</v>
      </c>
      <c r="I310" s="3">
        <v>86477850</v>
      </c>
      <c r="J310" s="4">
        <v>11.32</v>
      </c>
      <c r="K310" s="3">
        <v>763770500</v>
      </c>
      <c r="M310">
        <f t="shared" si="51"/>
        <v>2.7129000000000003</v>
      </c>
      <c r="N310">
        <f t="shared" si="52"/>
        <v>2.69E-2</v>
      </c>
      <c r="O310">
        <f t="shared" si="53"/>
        <v>0.14319999999999999</v>
      </c>
      <c r="P310">
        <f t="shared" si="54"/>
        <v>0.11320000000000001</v>
      </c>
    </row>
    <row r="311" spans="1:16" customFormat="1">
      <c r="A311" t="s">
        <v>30</v>
      </c>
      <c r="B311" t="s">
        <v>31</v>
      </c>
      <c r="C311">
        <v>20120630</v>
      </c>
      <c r="D311" s="2">
        <v>706134300</v>
      </c>
      <c r="E311" s="2">
        <v>262.38</v>
      </c>
      <c r="F311" s="2">
        <v>2.62</v>
      </c>
      <c r="G311" s="3">
        <v>99977600</v>
      </c>
      <c r="H311" s="4">
        <v>13.82</v>
      </c>
      <c r="I311" s="3">
        <v>80951472</v>
      </c>
      <c r="J311" s="4">
        <v>11.19</v>
      </c>
      <c r="K311" s="3">
        <v>723426918</v>
      </c>
      <c r="M311">
        <f t="shared" si="51"/>
        <v>2.6238000000000001</v>
      </c>
      <c r="N311">
        <f t="shared" si="52"/>
        <v>2.6200000000000001E-2</v>
      </c>
      <c r="O311">
        <f t="shared" si="53"/>
        <v>0.13819999999999999</v>
      </c>
      <c r="P311">
        <f t="shared" si="54"/>
        <v>0.1119</v>
      </c>
    </row>
    <row r="312" spans="1:16" customFormat="1">
      <c r="A312" t="s">
        <v>30</v>
      </c>
      <c r="B312" t="s">
        <v>31</v>
      </c>
      <c r="C312">
        <v>20111231</v>
      </c>
      <c r="D312" s="2">
        <v>649641100</v>
      </c>
      <c r="E312" s="2">
        <v>241.44</v>
      </c>
      <c r="F312" s="2">
        <v>2.64</v>
      </c>
      <c r="G312" s="3">
        <v>92450600</v>
      </c>
      <c r="H312" s="4">
        <v>13.68</v>
      </c>
      <c r="I312" s="3">
        <v>74158480</v>
      </c>
      <c r="J312" s="4">
        <v>10.97</v>
      </c>
      <c r="K312" s="3">
        <v>676011700</v>
      </c>
      <c r="M312">
        <f t="shared" si="51"/>
        <v>2.4144000000000001</v>
      </c>
      <c r="N312">
        <f t="shared" si="52"/>
        <v>2.64E-2</v>
      </c>
      <c r="O312">
        <f t="shared" si="53"/>
        <v>0.1368</v>
      </c>
      <c r="P312">
        <f t="shared" si="54"/>
        <v>0.10970000000000001</v>
      </c>
    </row>
    <row r="313" spans="1:16" customFormat="1">
      <c r="A313" t="s">
        <v>30</v>
      </c>
      <c r="B313" t="s">
        <v>31</v>
      </c>
      <c r="C313">
        <v>20110630</v>
      </c>
      <c r="D313" s="2">
        <v>614038700</v>
      </c>
      <c r="E313" s="2">
        <v>244.68</v>
      </c>
      <c r="F313" s="2">
        <v>2.5299999999999998</v>
      </c>
      <c r="G313" s="3">
        <v>82335500</v>
      </c>
      <c r="H313" s="4">
        <v>12.51</v>
      </c>
      <c r="I313" s="3">
        <v>68580009</v>
      </c>
      <c r="J313" s="4">
        <v>10.42</v>
      </c>
      <c r="K313" s="3">
        <v>658157474</v>
      </c>
      <c r="M313">
        <f t="shared" si="51"/>
        <v>2.4468000000000001</v>
      </c>
      <c r="N313">
        <f t="shared" si="52"/>
        <v>2.53E-2</v>
      </c>
      <c r="O313">
        <f t="shared" si="53"/>
        <v>0.12509999999999999</v>
      </c>
      <c r="P313">
        <f t="shared" si="54"/>
        <v>0.1042</v>
      </c>
    </row>
    <row r="314" spans="1:16" customFormat="1">
      <c r="A314" t="s">
        <v>30</v>
      </c>
      <c r="B314" t="s">
        <v>31</v>
      </c>
      <c r="C314">
        <v>20101231</v>
      </c>
      <c r="D314" s="2">
        <v>566912800</v>
      </c>
      <c r="E314" s="2">
        <v>221.14</v>
      </c>
      <c r="F314" s="2">
        <v>2.52</v>
      </c>
      <c r="G314" s="3">
        <v>76244900</v>
      </c>
      <c r="H314" s="4">
        <v>12.68</v>
      </c>
      <c r="I314" s="3">
        <v>62559419.999999993</v>
      </c>
      <c r="J314" s="4">
        <v>10.4</v>
      </c>
      <c r="K314" s="3">
        <v>601532900</v>
      </c>
      <c r="M314">
        <f t="shared" si="51"/>
        <v>2.2113999999999998</v>
      </c>
      <c r="N314">
        <f t="shared" si="52"/>
        <v>2.52E-2</v>
      </c>
      <c r="O314">
        <f t="shared" si="53"/>
        <v>0.1268</v>
      </c>
      <c r="P314">
        <f t="shared" si="54"/>
        <v>0.10400000000000001</v>
      </c>
    </row>
    <row r="315" spans="1:16" customFormat="1">
      <c r="A315" t="s">
        <v>30</v>
      </c>
      <c r="B315" t="s">
        <v>31</v>
      </c>
      <c r="C315">
        <v>20100630</v>
      </c>
      <c r="D315" s="2">
        <v>534938200</v>
      </c>
      <c r="E315" s="2">
        <v>204.72</v>
      </c>
      <c r="F315" s="2">
        <v>2.4900000000000002</v>
      </c>
      <c r="G315" s="3">
        <v>65776100</v>
      </c>
      <c r="H315" s="4">
        <v>11.68</v>
      </c>
      <c r="I315" s="3">
        <v>52204148</v>
      </c>
      <c r="J315" s="4">
        <v>9.27</v>
      </c>
      <c r="K315" s="3">
        <v>563151541</v>
      </c>
      <c r="M315">
        <f t="shared" si="51"/>
        <v>2.0472000000000001</v>
      </c>
      <c r="N315">
        <f t="shared" si="52"/>
        <v>2.4900000000000002E-2</v>
      </c>
      <c r="O315">
        <f t="shared" si="53"/>
        <v>0.1168</v>
      </c>
      <c r="P315">
        <f t="shared" si="54"/>
        <v>9.2699999999999991E-2</v>
      </c>
    </row>
    <row r="316" spans="1:16" customFormat="1">
      <c r="A316" t="s">
        <v>30</v>
      </c>
      <c r="B316" t="s">
        <v>31</v>
      </c>
      <c r="C316">
        <v>20091231</v>
      </c>
      <c r="D316" s="2">
        <v>481977300</v>
      </c>
      <c r="E316" s="2">
        <v>175.77</v>
      </c>
      <c r="F316" s="2">
        <v>2.63</v>
      </c>
      <c r="G316" s="3">
        <v>60823300</v>
      </c>
      <c r="H316" s="4">
        <v>11.7</v>
      </c>
      <c r="I316" s="3">
        <v>48394400</v>
      </c>
      <c r="J316" s="4">
        <v>9.31</v>
      </c>
      <c r="K316" s="3">
        <v>519754500</v>
      </c>
      <c r="M316">
        <f t="shared" si="51"/>
        <v>1.7577</v>
      </c>
      <c r="N316">
        <f t="shared" si="52"/>
        <v>2.63E-2</v>
      </c>
      <c r="O316">
        <f t="shared" si="53"/>
        <v>0.11699999999999999</v>
      </c>
      <c r="P316">
        <f t="shared" si="54"/>
        <v>9.3100000000000002E-2</v>
      </c>
    </row>
    <row r="317" spans="1:16" customFormat="1">
      <c r="A317" t="s">
        <v>30</v>
      </c>
      <c r="B317" t="s">
        <v>31</v>
      </c>
      <c r="C317">
        <v>20090630</v>
      </c>
      <c r="D317" s="2">
        <v>452535700</v>
      </c>
      <c r="E317" s="2">
        <v>150.51</v>
      </c>
      <c r="F317" s="2">
        <v>2.57</v>
      </c>
      <c r="G317" s="3">
        <v>58549000</v>
      </c>
      <c r="H317" s="4">
        <v>11.97</v>
      </c>
      <c r="I317" s="3">
        <v>45489198</v>
      </c>
      <c r="J317" s="4">
        <v>9.3000000000000007</v>
      </c>
      <c r="K317" s="3">
        <v>489131161</v>
      </c>
      <c r="M317">
        <f t="shared" si="51"/>
        <v>1.5050999999999999</v>
      </c>
      <c r="N317">
        <f t="shared" si="52"/>
        <v>2.5699999999999997E-2</v>
      </c>
      <c r="O317">
        <f t="shared" si="53"/>
        <v>0.1197</v>
      </c>
      <c r="P317">
        <f t="shared" si="54"/>
        <v>9.3000000000000013E-2</v>
      </c>
    </row>
    <row r="318" spans="1:16" customFormat="1">
      <c r="A318" t="s">
        <v>30</v>
      </c>
      <c r="B318" t="s">
        <v>31</v>
      </c>
      <c r="C318">
        <v>20081231</v>
      </c>
      <c r="D318" s="2">
        <v>379394300</v>
      </c>
      <c r="E318" s="2">
        <v>131.58000000000001</v>
      </c>
      <c r="F318" s="2">
        <v>2.91</v>
      </c>
      <c r="G318" s="3">
        <v>51041600</v>
      </c>
      <c r="H318" s="4">
        <v>12.16</v>
      </c>
      <c r="I318" s="3">
        <v>42672400</v>
      </c>
      <c r="J318" s="4">
        <v>10.17</v>
      </c>
      <c r="K318" s="3">
        <v>419649300</v>
      </c>
      <c r="M318">
        <f t="shared" si="51"/>
        <v>1.3158000000000001</v>
      </c>
      <c r="N318">
        <f t="shared" si="52"/>
        <v>2.9100000000000001E-2</v>
      </c>
      <c r="O318">
        <f t="shared" si="53"/>
        <v>0.1216</v>
      </c>
      <c r="P318">
        <f t="shared" si="54"/>
        <v>0.1017</v>
      </c>
    </row>
    <row r="319" spans="1:16" customFormat="1">
      <c r="A319" t="s">
        <v>30</v>
      </c>
      <c r="B319" t="s">
        <v>31</v>
      </c>
      <c r="C319">
        <v>20080630</v>
      </c>
      <c r="D319" s="2">
        <v>353753700</v>
      </c>
      <c r="E319" s="2">
        <v>117.23</v>
      </c>
      <c r="F319" s="2">
        <v>2.59</v>
      </c>
      <c r="G319" s="3">
        <v>49004000</v>
      </c>
      <c r="H319" s="4">
        <v>12.06</v>
      </c>
      <c r="I319" s="3">
        <v>40958567</v>
      </c>
      <c r="J319" s="4">
        <v>10.08</v>
      </c>
      <c r="K319" s="3">
        <v>406334992</v>
      </c>
      <c r="M319">
        <f t="shared" si="51"/>
        <v>1.1723000000000001</v>
      </c>
      <c r="N319">
        <f t="shared" si="52"/>
        <v>2.5899999999999999E-2</v>
      </c>
      <c r="O319">
        <f t="shared" si="53"/>
        <v>0.1206</v>
      </c>
      <c r="P319">
        <f t="shared" si="54"/>
        <v>0.1008</v>
      </c>
    </row>
    <row r="320" spans="1:16" customFormat="1">
      <c r="A320" t="s">
        <v>30</v>
      </c>
      <c r="B320" t="s">
        <v>31</v>
      </c>
      <c r="C320">
        <v>20071231</v>
      </c>
      <c r="D320" s="2">
        <v>327215700</v>
      </c>
      <c r="E320" s="2">
        <v>104.41</v>
      </c>
      <c r="F320" s="2">
        <v>2.72</v>
      </c>
      <c r="G320" s="3">
        <v>46318200</v>
      </c>
      <c r="H320" s="4">
        <v>12.58</v>
      </c>
      <c r="I320" s="3">
        <v>38203100</v>
      </c>
      <c r="J320" s="4">
        <v>10.370000000000001</v>
      </c>
      <c r="K320" s="3">
        <v>368312300</v>
      </c>
      <c r="M320">
        <f t="shared" si="51"/>
        <v>1.0441</v>
      </c>
      <c r="N320">
        <f t="shared" si="52"/>
        <v>2.7200000000000002E-2</v>
      </c>
      <c r="O320">
        <f t="shared" si="53"/>
        <v>0.1258</v>
      </c>
      <c r="P320">
        <f t="shared" si="54"/>
        <v>0.10370000000000001</v>
      </c>
    </row>
    <row r="321" spans="1:16" customFormat="1">
      <c r="A321" t="s">
        <v>30</v>
      </c>
      <c r="B321" t="s">
        <v>31</v>
      </c>
      <c r="C321">
        <v>20070630</v>
      </c>
      <c r="D321" s="2">
        <v>316537300</v>
      </c>
      <c r="E321" s="2">
        <v>90.67</v>
      </c>
      <c r="F321" s="2">
        <v>2.68</v>
      </c>
      <c r="G321" s="3">
        <v>39395000</v>
      </c>
      <c r="H321" s="4">
        <v>11.34</v>
      </c>
      <c r="I321" s="3">
        <v>32759687</v>
      </c>
      <c r="J321" s="4">
        <v>9.43</v>
      </c>
      <c r="K321" s="3">
        <v>347398589</v>
      </c>
      <c r="M321">
        <f t="shared" si="51"/>
        <v>0.90670000000000006</v>
      </c>
      <c r="N321">
        <f t="shared" si="52"/>
        <v>2.6800000000000001E-2</v>
      </c>
      <c r="O321">
        <f t="shared" si="53"/>
        <v>0.1134</v>
      </c>
      <c r="P321">
        <f t="shared" si="54"/>
        <v>9.4299999999999995E-2</v>
      </c>
    </row>
    <row r="322" spans="1:16" customFormat="1">
      <c r="A322" t="s">
        <v>30</v>
      </c>
      <c r="B322" t="s">
        <v>31</v>
      </c>
      <c r="C322">
        <v>20061231</v>
      </c>
      <c r="D322" s="2">
        <v>287351600</v>
      </c>
      <c r="E322" s="2">
        <v>82.24</v>
      </c>
      <c r="F322" s="2">
        <v>2.7</v>
      </c>
      <c r="G322" s="3">
        <v>37439500</v>
      </c>
      <c r="H322" s="4">
        <v>12.11</v>
      </c>
      <c r="I322" s="3">
        <v>30672500</v>
      </c>
      <c r="J322" s="4">
        <v>9.92</v>
      </c>
      <c r="K322" s="3">
        <v>309108900</v>
      </c>
      <c r="M322">
        <f t="shared" si="51"/>
        <v>0.82239999999999991</v>
      </c>
      <c r="N322">
        <f t="shared" si="52"/>
        <v>2.7000000000000003E-2</v>
      </c>
      <c r="O322">
        <f t="shared" si="53"/>
        <v>0.1211</v>
      </c>
      <c r="P322">
        <f t="shared" si="54"/>
        <v>9.9199999999999997E-2</v>
      </c>
    </row>
    <row r="323" spans="1:16" customFormat="1">
      <c r="A323" t="s">
        <v>30</v>
      </c>
      <c r="B323" t="s">
        <v>31</v>
      </c>
      <c r="C323">
        <v>20051231</v>
      </c>
      <c r="D323" s="2">
        <v>245839800</v>
      </c>
      <c r="E323" s="2">
        <v>66.78</v>
      </c>
      <c r="F323" s="2">
        <v>2.57</v>
      </c>
      <c r="G323" s="3">
        <v>34810400</v>
      </c>
      <c r="H323" s="4">
        <v>13.59</v>
      </c>
      <c r="I323" s="3">
        <v>28391400</v>
      </c>
      <c r="J323" s="4">
        <v>11.08</v>
      </c>
      <c r="K323" s="3">
        <v>256147167</v>
      </c>
      <c r="M323">
        <f t="shared" si="51"/>
        <v>0.66780000000000006</v>
      </c>
      <c r="N323">
        <f t="shared" si="52"/>
        <v>2.5699999999999997E-2</v>
      </c>
      <c r="O323">
        <f t="shared" si="53"/>
        <v>0.13589999999999999</v>
      </c>
      <c r="P323">
        <f t="shared" si="54"/>
        <v>0.1108</v>
      </c>
    </row>
    <row r="324" spans="1:16" customFormat="1">
      <c r="A324" t="s">
        <v>30</v>
      </c>
      <c r="B324" t="s">
        <v>31</v>
      </c>
      <c r="C324">
        <v>20041231</v>
      </c>
      <c r="D324" s="2">
        <v>222742600</v>
      </c>
      <c r="E324" s="2">
        <v>61.64</v>
      </c>
      <c r="F324" s="2">
        <v>2.42</v>
      </c>
      <c r="G324" s="3">
        <v>25598800</v>
      </c>
      <c r="H324" s="4">
        <v>11.29</v>
      </c>
      <c r="I324" s="3">
        <v>19423800</v>
      </c>
      <c r="J324" s="4">
        <v>8.57</v>
      </c>
      <c r="K324" s="3">
        <v>226738707</v>
      </c>
      <c r="M324">
        <f t="shared" ref="M324:M368" si="61">E324/100</f>
        <v>0.61640000000000006</v>
      </c>
      <c r="N324">
        <f t="shared" ref="N324:N368" si="62">F324/100</f>
        <v>2.4199999999999999E-2</v>
      </c>
      <c r="O324">
        <f t="shared" ref="O324:O368" si="63">H324/100</f>
        <v>0.11289999999999999</v>
      </c>
      <c r="P324">
        <f t="shared" ref="P324:P368" si="64">J324/100</f>
        <v>8.5699999999999998E-2</v>
      </c>
    </row>
    <row r="325" spans="1:16" customFormat="1">
      <c r="A325" t="s">
        <v>30</v>
      </c>
      <c r="B325" t="s">
        <v>31</v>
      </c>
      <c r="C325">
        <v>20031231</v>
      </c>
      <c r="D325" s="2">
        <v>212213400</v>
      </c>
      <c r="E325" s="2">
        <v>40.840000000000003</v>
      </c>
      <c r="F325" s="2">
        <v>3.72</v>
      </c>
      <c r="G325" s="3">
        <v>12683000</v>
      </c>
      <c r="H325" s="4">
        <v>6.51</v>
      </c>
      <c r="I325" s="3">
        <v>11442200</v>
      </c>
      <c r="J325" s="4">
        <v>5.87</v>
      </c>
      <c r="K325" s="3">
        <v>194823349</v>
      </c>
      <c r="M325">
        <f t="shared" si="61"/>
        <v>0.40840000000000004</v>
      </c>
      <c r="N325">
        <f t="shared" si="62"/>
        <v>3.7200000000000004E-2</v>
      </c>
      <c r="O325">
        <f t="shared" si="63"/>
        <v>6.5099999999999991E-2</v>
      </c>
      <c r="P325">
        <f t="shared" si="64"/>
        <v>5.8700000000000002E-2</v>
      </c>
    </row>
    <row r="326" spans="1:16" customFormat="1">
      <c r="A326" t="s">
        <v>30</v>
      </c>
      <c r="B326" t="s">
        <v>31</v>
      </c>
      <c r="C326">
        <v>20021231</v>
      </c>
      <c r="D326" s="2">
        <v>176638800</v>
      </c>
      <c r="E326" s="2">
        <v>10.15</v>
      </c>
      <c r="F326" s="2">
        <v>1.54</v>
      </c>
      <c r="G326" s="8">
        <v>10939000</v>
      </c>
      <c r="H326" s="4">
        <v>6.91</v>
      </c>
      <c r="I326" s="9">
        <f t="shared" ref="I326:I327" si="65">K326*J326/100</f>
        <v>9150133.1403762661</v>
      </c>
      <c r="J326" s="4">
        <v>5.78</v>
      </c>
      <c r="K326" s="6">
        <f t="shared" ref="K326:K327" si="66">G326/H326*100</f>
        <v>158306801.7366136</v>
      </c>
      <c r="M326">
        <f t="shared" si="61"/>
        <v>0.10150000000000001</v>
      </c>
      <c r="N326">
        <f t="shared" si="62"/>
        <v>1.54E-2</v>
      </c>
      <c r="O326">
        <f t="shared" si="63"/>
        <v>6.9099999999999995E-2</v>
      </c>
      <c r="P326">
        <f t="shared" si="64"/>
        <v>5.7800000000000004E-2</v>
      </c>
    </row>
    <row r="327" spans="1:16" customFormat="1">
      <c r="A327" t="s">
        <v>30</v>
      </c>
      <c r="B327" t="s">
        <v>31</v>
      </c>
      <c r="C327">
        <v>20011231</v>
      </c>
      <c r="D327" s="2">
        <v>150590600</v>
      </c>
      <c r="E327" s="2">
        <v>7.94</v>
      </c>
      <c r="F327" s="2">
        <v>1.53</v>
      </c>
      <c r="G327" s="5">
        <f t="shared" ref="G327" si="67">G326*2-G325</f>
        <v>9195000</v>
      </c>
      <c r="H327" s="4">
        <v>6.88</v>
      </c>
      <c r="I327" s="9">
        <f t="shared" si="65"/>
        <v>7858517.4418604644</v>
      </c>
      <c r="J327" s="14">
        <f>H327-1</f>
        <v>5.88</v>
      </c>
      <c r="K327" s="6">
        <f t="shared" si="66"/>
        <v>133648255.81395349</v>
      </c>
      <c r="M327">
        <f t="shared" si="61"/>
        <v>7.9399999999999998E-2</v>
      </c>
      <c r="N327">
        <f t="shared" si="62"/>
        <v>1.5300000000000001E-2</v>
      </c>
      <c r="O327">
        <f t="shared" si="63"/>
        <v>6.88E-2</v>
      </c>
      <c r="P327">
        <f t="shared" si="64"/>
        <v>5.8799999999999998E-2</v>
      </c>
    </row>
    <row r="328" spans="1:16" customFormat="1">
      <c r="A328" t="s">
        <v>32</v>
      </c>
      <c r="B328" t="s">
        <v>33</v>
      </c>
      <c r="C328">
        <v>20140930</v>
      </c>
      <c r="D328" s="2">
        <v>844440300</v>
      </c>
      <c r="E328" s="2">
        <v>207.7</v>
      </c>
      <c r="F328" s="8">
        <v>2.21</v>
      </c>
      <c r="G328" s="3">
        <v>127022571</v>
      </c>
      <c r="H328" s="4">
        <v>13.46</v>
      </c>
      <c r="I328" s="3">
        <v>99183300</v>
      </c>
      <c r="J328" s="4">
        <v>10.51</v>
      </c>
      <c r="K328" s="3">
        <v>943704091</v>
      </c>
      <c r="M328">
        <f t="shared" si="61"/>
        <v>2.077</v>
      </c>
      <c r="N328">
        <f t="shared" si="62"/>
        <v>2.2099999999999998E-2</v>
      </c>
      <c r="O328">
        <f t="shared" si="63"/>
        <v>0.1346</v>
      </c>
      <c r="P328">
        <f t="shared" si="64"/>
        <v>0.1051</v>
      </c>
    </row>
    <row r="329" spans="1:16" customFormat="1">
      <c r="A329" t="s">
        <v>32</v>
      </c>
      <c r="B329" t="s">
        <v>33</v>
      </c>
      <c r="C329">
        <v>20140630</v>
      </c>
      <c r="D329" s="2">
        <v>842459500</v>
      </c>
      <c r="E329" s="2">
        <v>217.02</v>
      </c>
      <c r="F329" s="2">
        <v>2.21</v>
      </c>
      <c r="G329" s="3">
        <v>123873645</v>
      </c>
      <c r="H329" s="4">
        <v>13.14</v>
      </c>
      <c r="I329" s="3">
        <v>95348200</v>
      </c>
      <c r="J329" s="4">
        <v>10.11</v>
      </c>
      <c r="K329" s="3">
        <v>942721800</v>
      </c>
      <c r="M329">
        <f t="shared" si="61"/>
        <v>2.1701999999999999</v>
      </c>
      <c r="N329">
        <f t="shared" si="62"/>
        <v>2.2099999999999998E-2</v>
      </c>
      <c r="O329">
        <f t="shared" si="63"/>
        <v>0.13140000000000002</v>
      </c>
      <c r="P329">
        <f t="shared" si="64"/>
        <v>0.1011</v>
      </c>
    </row>
    <row r="330" spans="1:16" customFormat="1">
      <c r="A330" t="s">
        <v>32</v>
      </c>
      <c r="B330" t="s">
        <v>33</v>
      </c>
      <c r="C330">
        <v>20131231</v>
      </c>
      <c r="D330" s="2">
        <v>760779100</v>
      </c>
      <c r="E330" s="2">
        <v>229.35</v>
      </c>
      <c r="F330" s="2">
        <v>2.21</v>
      </c>
      <c r="G330" s="3">
        <v>117334700</v>
      </c>
      <c r="H330" s="4">
        <v>12.46</v>
      </c>
      <c r="I330" s="3">
        <v>91364600</v>
      </c>
      <c r="J330" s="4">
        <v>9.6999999999999993</v>
      </c>
      <c r="K330" s="3">
        <v>941872600</v>
      </c>
      <c r="M330">
        <f t="shared" si="61"/>
        <v>2.2934999999999999</v>
      </c>
      <c r="N330">
        <f t="shared" si="62"/>
        <v>2.2099999999999998E-2</v>
      </c>
      <c r="O330">
        <f t="shared" si="63"/>
        <v>0.1246</v>
      </c>
      <c r="P330">
        <f t="shared" si="64"/>
        <v>9.6999999999999989E-2</v>
      </c>
    </row>
    <row r="331" spans="1:16" customFormat="1">
      <c r="A331" t="s">
        <v>32</v>
      </c>
      <c r="B331" t="s">
        <v>33</v>
      </c>
      <c r="C331">
        <v>20130630</v>
      </c>
      <c r="D331" s="2">
        <v>743963300</v>
      </c>
      <c r="E331" s="2">
        <v>238.96</v>
      </c>
      <c r="F331" s="2">
        <v>2.23</v>
      </c>
      <c r="G331" s="3">
        <v>121496872</v>
      </c>
      <c r="H331" s="4">
        <v>13.33</v>
      </c>
      <c r="I331" s="3">
        <v>84467800</v>
      </c>
      <c r="J331" s="4">
        <v>9.27</v>
      </c>
      <c r="K331" s="3">
        <v>911454400</v>
      </c>
      <c r="M331">
        <f t="shared" si="61"/>
        <v>2.3896000000000002</v>
      </c>
      <c r="N331">
        <f t="shared" si="62"/>
        <v>2.23E-2</v>
      </c>
      <c r="O331">
        <f t="shared" si="63"/>
        <v>0.1333</v>
      </c>
      <c r="P331">
        <f t="shared" si="64"/>
        <v>9.2699999999999991E-2</v>
      </c>
    </row>
    <row r="332" spans="1:16" customFormat="1">
      <c r="A332" t="s">
        <v>32</v>
      </c>
      <c r="B332" t="s">
        <v>33</v>
      </c>
      <c r="C332">
        <v>20121231</v>
      </c>
      <c r="D332" s="2">
        <v>686469600</v>
      </c>
      <c r="E332" s="2">
        <v>236.3</v>
      </c>
      <c r="F332" s="2">
        <v>2.25</v>
      </c>
      <c r="G332" s="3">
        <v>98865800</v>
      </c>
      <c r="H332" s="4">
        <v>13.63</v>
      </c>
      <c r="I332" s="3">
        <v>76426100</v>
      </c>
      <c r="J332" s="4">
        <v>10.54</v>
      </c>
      <c r="K332" s="3">
        <v>725323000</v>
      </c>
      <c r="M332">
        <f t="shared" si="61"/>
        <v>2.363</v>
      </c>
      <c r="N332">
        <f t="shared" si="62"/>
        <v>2.2499999999999999E-2</v>
      </c>
      <c r="O332">
        <f t="shared" si="63"/>
        <v>0.1363</v>
      </c>
      <c r="P332">
        <f t="shared" si="64"/>
        <v>0.10539999999999999</v>
      </c>
    </row>
    <row r="333" spans="1:16" customFormat="1">
      <c r="A333" t="s">
        <v>32</v>
      </c>
      <c r="B333" t="s">
        <v>33</v>
      </c>
      <c r="C333">
        <v>20120630</v>
      </c>
      <c r="D333" s="2">
        <v>675366400</v>
      </c>
      <c r="E333" s="2">
        <v>232.56</v>
      </c>
      <c r="F333" s="2">
        <v>2.19</v>
      </c>
      <c r="G333" s="3">
        <v>92095900</v>
      </c>
      <c r="H333" s="4">
        <v>13</v>
      </c>
      <c r="I333" s="3">
        <v>71905645</v>
      </c>
      <c r="J333" s="4">
        <v>10.15</v>
      </c>
      <c r="K333" s="3">
        <v>708430000</v>
      </c>
      <c r="M333">
        <f t="shared" si="61"/>
        <v>2.3256000000000001</v>
      </c>
      <c r="N333">
        <f t="shared" si="62"/>
        <v>2.1899999999999999E-2</v>
      </c>
      <c r="O333">
        <f t="shared" si="63"/>
        <v>0.13</v>
      </c>
      <c r="P333">
        <f t="shared" si="64"/>
        <v>0.10150000000000001</v>
      </c>
    </row>
    <row r="334" spans="1:16" customFormat="1">
      <c r="A334" t="s">
        <v>32</v>
      </c>
      <c r="B334" t="s">
        <v>33</v>
      </c>
      <c r="C334">
        <v>20111231</v>
      </c>
      <c r="D334" s="2">
        <v>634281400</v>
      </c>
      <c r="E334" s="2">
        <v>220.75</v>
      </c>
      <c r="F334" s="2">
        <v>2.2000000000000002</v>
      </c>
      <c r="G334" s="3">
        <v>86427100</v>
      </c>
      <c r="H334" s="4">
        <v>12.98</v>
      </c>
      <c r="I334" s="3">
        <v>67124400</v>
      </c>
      <c r="J334" s="4">
        <v>10.08</v>
      </c>
      <c r="K334" s="3">
        <v>665603400</v>
      </c>
      <c r="M334">
        <f t="shared" si="61"/>
        <v>2.2075</v>
      </c>
      <c r="N334">
        <f t="shared" si="62"/>
        <v>2.2000000000000002E-2</v>
      </c>
      <c r="O334">
        <f t="shared" si="63"/>
        <v>0.1298</v>
      </c>
      <c r="P334">
        <f t="shared" si="64"/>
        <v>0.1008</v>
      </c>
    </row>
    <row r="335" spans="1:16" customFormat="1">
      <c r="A335" t="s">
        <v>32</v>
      </c>
      <c r="B335" t="s">
        <v>33</v>
      </c>
      <c r="C335">
        <v>20110630</v>
      </c>
      <c r="D335" s="2">
        <v>621652400</v>
      </c>
      <c r="E335" s="2">
        <v>217.29</v>
      </c>
      <c r="F335" s="2">
        <v>2.17</v>
      </c>
      <c r="G335" s="3">
        <v>84818900</v>
      </c>
      <c r="H335" s="4">
        <v>12.95</v>
      </c>
      <c r="I335" s="3">
        <v>65562717</v>
      </c>
      <c r="J335" s="4">
        <v>10.01</v>
      </c>
      <c r="K335" s="3">
        <v>654972201</v>
      </c>
      <c r="M335">
        <f t="shared" si="61"/>
        <v>2.1728999999999998</v>
      </c>
      <c r="N335">
        <f t="shared" si="62"/>
        <v>2.1700000000000001E-2</v>
      </c>
      <c r="O335">
        <f t="shared" si="63"/>
        <v>0.1295</v>
      </c>
      <c r="P335">
        <f t="shared" si="64"/>
        <v>0.10009999999999999</v>
      </c>
    </row>
    <row r="336" spans="1:16" customFormat="1">
      <c r="A336" t="s">
        <v>32</v>
      </c>
      <c r="B336" t="s">
        <v>33</v>
      </c>
      <c r="C336">
        <v>20101231</v>
      </c>
      <c r="D336" s="2">
        <v>566062100</v>
      </c>
      <c r="E336" s="2">
        <v>196.67</v>
      </c>
      <c r="F336" s="2">
        <v>2.17</v>
      </c>
      <c r="G336" s="3">
        <v>74070400</v>
      </c>
      <c r="H336" s="4">
        <v>12.58</v>
      </c>
      <c r="I336" s="3">
        <v>59378700</v>
      </c>
      <c r="J336" s="4">
        <v>10.09</v>
      </c>
      <c r="K336" s="3">
        <v>588717000</v>
      </c>
      <c r="M336">
        <f t="shared" si="61"/>
        <v>1.9666999999999999</v>
      </c>
      <c r="N336">
        <f t="shared" si="62"/>
        <v>2.1700000000000001E-2</v>
      </c>
      <c r="O336">
        <f t="shared" si="63"/>
        <v>0.1258</v>
      </c>
      <c r="P336">
        <f t="shared" si="64"/>
        <v>0.1009</v>
      </c>
    </row>
    <row r="337" spans="1:16" customFormat="1">
      <c r="A337" t="s">
        <v>32</v>
      </c>
      <c r="B337" t="s">
        <v>33</v>
      </c>
      <c r="C337">
        <v>20100630</v>
      </c>
      <c r="D337" s="2">
        <v>539187900</v>
      </c>
      <c r="E337" s="2">
        <v>188.44</v>
      </c>
      <c r="F337" s="2">
        <v>2.2599999999999998</v>
      </c>
      <c r="G337" s="3">
        <v>65769400</v>
      </c>
      <c r="H337" s="4">
        <v>11.73</v>
      </c>
      <c r="I337" s="3">
        <v>52312745</v>
      </c>
      <c r="J337" s="4">
        <v>9.33</v>
      </c>
      <c r="K337" s="3">
        <v>560693947</v>
      </c>
      <c r="M337">
        <f t="shared" si="61"/>
        <v>1.8844000000000001</v>
      </c>
      <c r="N337">
        <f t="shared" si="62"/>
        <v>2.2599999999999999E-2</v>
      </c>
      <c r="O337">
        <f t="shared" si="63"/>
        <v>0.1173</v>
      </c>
      <c r="P337">
        <f t="shared" si="64"/>
        <v>9.3299999999999994E-2</v>
      </c>
    </row>
    <row r="338" spans="1:16" customFormat="1">
      <c r="A338" t="s">
        <v>32</v>
      </c>
      <c r="B338" t="s">
        <v>33</v>
      </c>
      <c r="C338">
        <v>20091231</v>
      </c>
      <c r="D338" s="2">
        <v>491035800</v>
      </c>
      <c r="E338" s="2">
        <v>151.16999999999999</v>
      </c>
      <c r="F338" s="2">
        <v>2.2999999999999998</v>
      </c>
      <c r="G338" s="3">
        <v>57502400</v>
      </c>
      <c r="H338" s="4">
        <v>11.14</v>
      </c>
      <c r="I338" s="3">
        <v>46823100</v>
      </c>
      <c r="J338" s="4">
        <v>9.07</v>
      </c>
      <c r="K338" s="3">
        <v>516384800</v>
      </c>
      <c r="M338">
        <f t="shared" si="61"/>
        <v>1.5116999999999998</v>
      </c>
      <c r="N338">
        <f t="shared" si="62"/>
        <v>2.3E-2</v>
      </c>
      <c r="O338">
        <f t="shared" si="63"/>
        <v>0.1114</v>
      </c>
      <c r="P338">
        <f t="shared" si="64"/>
        <v>9.0700000000000003E-2</v>
      </c>
    </row>
    <row r="339" spans="1:16" customFormat="1">
      <c r="A339" t="s">
        <v>32</v>
      </c>
      <c r="B339" t="s">
        <v>33</v>
      </c>
      <c r="C339">
        <v>20090630</v>
      </c>
      <c r="D339" s="2">
        <v>431347400</v>
      </c>
      <c r="E339" s="2">
        <v>138.96</v>
      </c>
      <c r="F339" s="2">
        <v>2.5</v>
      </c>
      <c r="G339" s="3">
        <v>57326900</v>
      </c>
      <c r="H339" s="4">
        <v>11.53</v>
      </c>
      <c r="I339" s="3">
        <v>46885747</v>
      </c>
      <c r="J339" s="4">
        <v>9.43</v>
      </c>
      <c r="K339" s="3">
        <v>497197745</v>
      </c>
      <c r="M339">
        <f t="shared" si="61"/>
        <v>1.3896000000000002</v>
      </c>
      <c r="N339">
        <f t="shared" si="62"/>
        <v>2.5000000000000001E-2</v>
      </c>
      <c r="O339">
        <f t="shared" si="63"/>
        <v>0.1153</v>
      </c>
      <c r="P339">
        <f t="shared" si="64"/>
        <v>9.4299999999999995E-2</v>
      </c>
    </row>
    <row r="340" spans="1:16" customFormat="1">
      <c r="A340" t="s">
        <v>32</v>
      </c>
      <c r="B340" t="s">
        <v>33</v>
      </c>
      <c r="C340">
        <v>20081231</v>
      </c>
      <c r="D340" s="2">
        <v>329614600</v>
      </c>
      <c r="E340" s="2">
        <v>121.72</v>
      </c>
      <c r="F340" s="2">
        <v>3.23</v>
      </c>
      <c r="G340" s="3">
        <v>53279300</v>
      </c>
      <c r="H340" s="4">
        <v>13.43</v>
      </c>
      <c r="I340" s="3">
        <v>42875100</v>
      </c>
      <c r="J340" s="4">
        <v>10.81</v>
      </c>
      <c r="K340" s="3">
        <v>396694300</v>
      </c>
      <c r="M340">
        <f t="shared" si="61"/>
        <v>1.2172000000000001</v>
      </c>
      <c r="N340">
        <f t="shared" si="62"/>
        <v>3.2300000000000002E-2</v>
      </c>
      <c r="O340">
        <f t="shared" si="63"/>
        <v>0.1343</v>
      </c>
      <c r="P340">
        <f t="shared" si="64"/>
        <v>0.1081</v>
      </c>
    </row>
    <row r="341" spans="1:16" customFormat="1">
      <c r="A341" t="s">
        <v>32</v>
      </c>
      <c r="B341" t="s">
        <v>33</v>
      </c>
      <c r="C341">
        <v>20080630</v>
      </c>
      <c r="D341" s="2">
        <v>324284000</v>
      </c>
      <c r="E341" s="2">
        <v>120.39</v>
      </c>
      <c r="F341" s="2">
        <v>3.11</v>
      </c>
      <c r="G341" s="3">
        <v>54260700</v>
      </c>
      <c r="H341" s="4">
        <v>13.78</v>
      </c>
      <c r="I341" s="3">
        <v>42723410</v>
      </c>
      <c r="J341" s="4">
        <v>10.85</v>
      </c>
      <c r="K341" s="3">
        <v>393764151</v>
      </c>
      <c r="M341">
        <f t="shared" si="61"/>
        <v>1.2039</v>
      </c>
      <c r="N341">
        <f t="shared" si="62"/>
        <v>3.1099999999999999E-2</v>
      </c>
      <c r="O341">
        <f t="shared" si="63"/>
        <v>0.13780000000000001</v>
      </c>
      <c r="P341">
        <f t="shared" si="64"/>
        <v>0.1085</v>
      </c>
    </row>
    <row r="342" spans="1:16" customFormat="1">
      <c r="A342" t="s">
        <v>32</v>
      </c>
      <c r="B342" t="s">
        <v>33</v>
      </c>
      <c r="C342">
        <v>20071231</v>
      </c>
      <c r="D342" s="2">
        <v>285056100</v>
      </c>
      <c r="E342" s="2">
        <v>108.18</v>
      </c>
      <c r="F342" s="2">
        <v>3.37</v>
      </c>
      <c r="G342" s="3">
        <v>50064000</v>
      </c>
      <c r="H342" s="4">
        <v>13.34</v>
      </c>
      <c r="I342" s="3">
        <v>40045400</v>
      </c>
      <c r="J342" s="4">
        <v>10.67</v>
      </c>
      <c r="K342" s="3">
        <v>375410800</v>
      </c>
      <c r="M342">
        <f t="shared" si="61"/>
        <v>1.0818000000000001</v>
      </c>
      <c r="N342">
        <f t="shared" si="62"/>
        <v>3.3700000000000001E-2</v>
      </c>
      <c r="O342">
        <f t="shared" si="63"/>
        <v>0.13339999999999999</v>
      </c>
      <c r="P342">
        <f t="shared" si="64"/>
        <v>0.1067</v>
      </c>
    </row>
    <row r="343" spans="1:16" customFormat="1">
      <c r="A343" t="s">
        <v>32</v>
      </c>
      <c r="B343" t="s">
        <v>33</v>
      </c>
      <c r="C343">
        <v>20070630</v>
      </c>
      <c r="D343" s="2">
        <v>267113000</v>
      </c>
      <c r="E343" s="2">
        <v>103.92</v>
      </c>
      <c r="F343" s="2">
        <v>3.7</v>
      </c>
      <c r="G343" s="3">
        <v>50105500</v>
      </c>
      <c r="H343" s="4">
        <v>13.39</v>
      </c>
      <c r="I343" s="3">
        <v>42359541</v>
      </c>
      <c r="J343" s="4">
        <v>11.32</v>
      </c>
      <c r="K343" s="3">
        <v>374200896</v>
      </c>
      <c r="M343">
        <f t="shared" si="61"/>
        <v>1.0392000000000001</v>
      </c>
      <c r="N343">
        <f t="shared" si="62"/>
        <v>3.7000000000000005E-2</v>
      </c>
      <c r="O343">
        <f t="shared" si="63"/>
        <v>0.13390000000000002</v>
      </c>
      <c r="P343">
        <f t="shared" si="64"/>
        <v>0.11320000000000001</v>
      </c>
    </row>
    <row r="344" spans="1:16" customFormat="1">
      <c r="A344" t="s">
        <v>32</v>
      </c>
      <c r="B344" t="s">
        <v>33</v>
      </c>
      <c r="C344">
        <v>20061231</v>
      </c>
      <c r="D344" s="2">
        <v>243180600</v>
      </c>
      <c r="E344" s="2">
        <v>96</v>
      </c>
      <c r="F344" s="2">
        <v>3.88</v>
      </c>
      <c r="G344" s="3">
        <v>47136200</v>
      </c>
      <c r="H344" s="4">
        <v>13.59</v>
      </c>
      <c r="I344" s="3">
        <v>39685500</v>
      </c>
      <c r="J344" s="4">
        <v>11.44</v>
      </c>
      <c r="K344" s="3">
        <v>346901700</v>
      </c>
      <c r="M344">
        <f t="shared" si="61"/>
        <v>0.96</v>
      </c>
      <c r="N344">
        <f t="shared" si="62"/>
        <v>3.8800000000000001E-2</v>
      </c>
      <c r="O344">
        <f t="shared" si="63"/>
        <v>0.13589999999999999</v>
      </c>
      <c r="P344">
        <f t="shared" si="64"/>
        <v>0.1144</v>
      </c>
    </row>
    <row r="345" spans="1:16" customFormat="1">
      <c r="A345" t="s">
        <v>32</v>
      </c>
      <c r="B345" t="s">
        <v>33</v>
      </c>
      <c r="C345">
        <v>20060630</v>
      </c>
      <c r="D345" s="2">
        <v>240553600</v>
      </c>
      <c r="E345" s="2">
        <v>87.44</v>
      </c>
      <c r="F345" s="2">
        <v>3.66</v>
      </c>
      <c r="G345" s="3">
        <v>45202700</v>
      </c>
      <c r="H345" s="4">
        <v>12.4</v>
      </c>
      <c r="I345" s="3">
        <v>38641018</v>
      </c>
      <c r="J345" s="4">
        <v>10.6</v>
      </c>
      <c r="K345" s="3">
        <v>364537903</v>
      </c>
      <c r="M345">
        <f t="shared" si="61"/>
        <v>0.87439999999999996</v>
      </c>
      <c r="N345">
        <f t="shared" si="62"/>
        <v>3.6600000000000001E-2</v>
      </c>
      <c r="O345">
        <f t="shared" si="63"/>
        <v>0.124</v>
      </c>
      <c r="P345">
        <f t="shared" si="64"/>
        <v>0.106</v>
      </c>
    </row>
    <row r="346" spans="1:16" customFormat="1">
      <c r="A346" t="s">
        <v>32</v>
      </c>
      <c r="B346" t="s">
        <v>33</v>
      </c>
      <c r="C346">
        <v>20051231</v>
      </c>
      <c r="D346" s="2">
        <v>223504600</v>
      </c>
      <c r="E346" s="2">
        <v>80.55</v>
      </c>
      <c r="F346" s="2">
        <v>3.72</v>
      </c>
      <c r="G346" s="3">
        <v>32623700</v>
      </c>
      <c r="H346" s="4">
        <v>10.42</v>
      </c>
      <c r="I346" s="3">
        <v>25297000</v>
      </c>
      <c r="J346" s="4">
        <v>8.08</v>
      </c>
      <c r="K346" s="3">
        <v>313087332</v>
      </c>
      <c r="M346">
        <f t="shared" si="61"/>
        <v>0.80549999999999999</v>
      </c>
      <c r="N346">
        <f t="shared" si="62"/>
        <v>3.7200000000000004E-2</v>
      </c>
      <c r="O346">
        <f t="shared" si="63"/>
        <v>0.1042</v>
      </c>
      <c r="P346">
        <f t="shared" si="64"/>
        <v>8.0799999999999997E-2</v>
      </c>
    </row>
    <row r="347" spans="1:16" customFormat="1">
      <c r="A347" t="s">
        <v>32</v>
      </c>
      <c r="B347" t="s">
        <v>33</v>
      </c>
      <c r="C347">
        <v>20041231</v>
      </c>
      <c r="D347" s="2">
        <v>214646200</v>
      </c>
      <c r="E347" s="2">
        <v>68.02</v>
      </c>
      <c r="F347" s="2">
        <v>3.48</v>
      </c>
      <c r="G347" s="3">
        <v>27047800</v>
      </c>
      <c r="H347" s="4">
        <v>10.039999999999999</v>
      </c>
      <c r="I347" s="3">
        <v>22844700</v>
      </c>
      <c r="J347" s="4">
        <v>8.48</v>
      </c>
      <c r="K347" s="3">
        <v>269400398</v>
      </c>
      <c r="M347">
        <f t="shared" si="61"/>
        <v>0.68019999999999992</v>
      </c>
      <c r="N347">
        <f t="shared" si="62"/>
        <v>3.4799999999999998E-2</v>
      </c>
      <c r="O347">
        <f t="shared" si="63"/>
        <v>0.10039999999999999</v>
      </c>
      <c r="P347">
        <f t="shared" si="64"/>
        <v>8.48E-2</v>
      </c>
    </row>
    <row r="348" spans="1:16" customFormat="1">
      <c r="A348" t="s">
        <v>32</v>
      </c>
      <c r="B348" t="s">
        <v>33</v>
      </c>
      <c r="C348">
        <v>20031231</v>
      </c>
      <c r="D348" s="2">
        <v>215747300</v>
      </c>
      <c r="E348" s="2">
        <v>67.290000000000006</v>
      </c>
      <c r="F348" s="2">
        <v>1.095</v>
      </c>
      <c r="G348" s="3">
        <v>20415800</v>
      </c>
      <c r="H348" s="4">
        <v>7.6899999999999995</v>
      </c>
      <c r="I348" s="3">
        <v>18878000</v>
      </c>
      <c r="J348" s="4">
        <v>7.1099999999999994</v>
      </c>
      <c r="K348" s="3">
        <v>265485046</v>
      </c>
      <c r="M348">
        <f t="shared" si="61"/>
        <v>0.67290000000000005</v>
      </c>
      <c r="N348">
        <f t="shared" si="62"/>
        <v>1.095E-2</v>
      </c>
      <c r="O348">
        <f t="shared" si="63"/>
        <v>7.6899999999999996E-2</v>
      </c>
      <c r="P348">
        <f t="shared" si="64"/>
        <v>7.1099999999999997E-2</v>
      </c>
    </row>
    <row r="349" spans="1:16" customFormat="1">
      <c r="A349" t="s">
        <v>34</v>
      </c>
      <c r="B349" t="s">
        <v>35</v>
      </c>
      <c r="C349">
        <v>20141231</v>
      </c>
      <c r="D349" s="2">
        <v>218790800</v>
      </c>
      <c r="E349" s="2">
        <v>181.26</v>
      </c>
      <c r="F349" s="2">
        <v>2.36</v>
      </c>
      <c r="G349" s="5">
        <f>G350*2-G351</f>
        <v>40426104</v>
      </c>
      <c r="H349" s="5">
        <f>G349/K349*100</f>
        <v>13.742770242454261</v>
      </c>
      <c r="I349" s="3">
        <v>26278600</v>
      </c>
      <c r="J349" s="4">
        <v>8.93</v>
      </c>
      <c r="K349" s="3">
        <v>294162700</v>
      </c>
      <c r="M349">
        <f t="shared" si="61"/>
        <v>1.8126</v>
      </c>
      <c r="N349">
        <f t="shared" si="62"/>
        <v>2.3599999999999999E-2</v>
      </c>
      <c r="O349">
        <f t="shared" si="63"/>
        <v>0.13742770242454261</v>
      </c>
      <c r="P349">
        <f t="shared" si="64"/>
        <v>8.929999999999999E-2</v>
      </c>
    </row>
    <row r="350" spans="1:16" customFormat="1">
      <c r="A350" t="s">
        <v>34</v>
      </c>
      <c r="B350" t="s">
        <v>35</v>
      </c>
      <c r="C350">
        <v>20140630</v>
      </c>
      <c r="D350" s="2">
        <v>211914400</v>
      </c>
      <c r="E350" s="2">
        <v>192.68</v>
      </c>
      <c r="F350" s="2">
        <v>2.2999999999999998</v>
      </c>
      <c r="G350" s="3">
        <v>34823652</v>
      </c>
      <c r="H350" s="4">
        <v>12.53</v>
      </c>
      <c r="I350" s="3">
        <v>24196500</v>
      </c>
      <c r="J350" s="4">
        <v>8.7100000000000009</v>
      </c>
      <c r="K350" s="3">
        <v>277922200</v>
      </c>
      <c r="M350">
        <f t="shared" si="61"/>
        <v>1.9268000000000001</v>
      </c>
      <c r="N350">
        <f t="shared" si="62"/>
        <v>2.3E-2</v>
      </c>
      <c r="O350">
        <f t="shared" si="63"/>
        <v>0.12529999999999999</v>
      </c>
      <c r="P350">
        <f t="shared" si="64"/>
        <v>8.7100000000000011E-2</v>
      </c>
    </row>
    <row r="351" spans="1:16" customFormat="1">
      <c r="A351" t="s">
        <v>34</v>
      </c>
      <c r="B351" t="s">
        <v>35</v>
      </c>
      <c r="C351">
        <v>20131231</v>
      </c>
      <c r="D351" s="2">
        <v>194117500</v>
      </c>
      <c r="E351" s="2">
        <v>206.62</v>
      </c>
      <c r="F351" s="2">
        <v>2.13</v>
      </c>
      <c r="G351" s="3">
        <v>29221200</v>
      </c>
      <c r="H351" s="4">
        <v>11.239999999999998</v>
      </c>
      <c r="I351" s="3">
        <v>22838000</v>
      </c>
      <c r="J351" s="4">
        <v>8.7799999999999994</v>
      </c>
      <c r="K351" s="3">
        <v>260049400</v>
      </c>
      <c r="M351">
        <f t="shared" si="61"/>
        <v>2.0662000000000003</v>
      </c>
      <c r="N351">
        <f t="shared" si="62"/>
        <v>2.1299999999999999E-2</v>
      </c>
      <c r="O351">
        <f t="shared" si="63"/>
        <v>0.11239999999999999</v>
      </c>
      <c r="P351">
        <f t="shared" si="64"/>
        <v>8.7799999999999989E-2</v>
      </c>
    </row>
    <row r="352" spans="1:16" customFormat="1">
      <c r="A352" t="s">
        <v>34</v>
      </c>
      <c r="B352" t="s">
        <v>35</v>
      </c>
      <c r="C352">
        <v>20130630</v>
      </c>
      <c r="D352" s="2">
        <v>182455200</v>
      </c>
      <c r="E352" s="2">
        <v>223.93</v>
      </c>
      <c r="F352" s="2">
        <v>2.0099999999999998</v>
      </c>
      <c r="G352" s="3">
        <v>30826048</v>
      </c>
      <c r="H352" s="4">
        <v>12.89</v>
      </c>
      <c r="I352" s="3">
        <v>21333400</v>
      </c>
      <c r="J352" s="4">
        <v>8.92</v>
      </c>
      <c r="K352" s="3">
        <v>239147000</v>
      </c>
      <c r="M352">
        <f t="shared" si="61"/>
        <v>2.2393000000000001</v>
      </c>
      <c r="N352">
        <f t="shared" si="62"/>
        <v>2.0099999999999996E-2</v>
      </c>
      <c r="O352">
        <f t="shared" si="63"/>
        <v>0.12890000000000001</v>
      </c>
      <c r="P352">
        <f t="shared" si="64"/>
        <v>8.9200000000000002E-2</v>
      </c>
    </row>
    <row r="353" spans="1:16" customFormat="1">
      <c r="A353" t="s">
        <v>34</v>
      </c>
      <c r="B353" t="s">
        <v>35</v>
      </c>
      <c r="C353">
        <v>20121231</v>
      </c>
      <c r="D353" s="2">
        <v>166290100</v>
      </c>
      <c r="E353" s="2">
        <v>288.25</v>
      </c>
      <c r="F353" s="2">
        <v>2.12</v>
      </c>
      <c r="G353" s="3">
        <v>26344100</v>
      </c>
      <c r="H353" s="4">
        <v>13.44</v>
      </c>
      <c r="I353" s="3">
        <v>19398200</v>
      </c>
      <c r="J353" s="4">
        <v>9.89</v>
      </c>
      <c r="K353" s="3">
        <v>196012649</v>
      </c>
      <c r="M353">
        <f t="shared" si="61"/>
        <v>2.8824999999999998</v>
      </c>
      <c r="N353">
        <f t="shared" si="62"/>
        <v>2.12E-2</v>
      </c>
      <c r="O353">
        <f t="shared" si="63"/>
        <v>0.13439999999999999</v>
      </c>
      <c r="P353">
        <f t="shared" si="64"/>
        <v>9.8900000000000002E-2</v>
      </c>
    </row>
    <row r="354" spans="1:16" customFormat="1">
      <c r="A354" t="s">
        <v>34</v>
      </c>
      <c r="B354" t="s">
        <v>35</v>
      </c>
      <c r="C354">
        <v>20120630</v>
      </c>
      <c r="D354" s="2">
        <v>153535200</v>
      </c>
      <c r="E354" s="2">
        <v>273.18</v>
      </c>
      <c r="F354" s="2">
        <v>1.67</v>
      </c>
      <c r="G354" s="3">
        <v>24642000</v>
      </c>
      <c r="H354" s="4">
        <v>13.44</v>
      </c>
      <c r="I354" s="3">
        <v>18429400</v>
      </c>
      <c r="J354" s="4">
        <v>10.051584140328741</v>
      </c>
      <c r="K354" s="3">
        <v>183348214</v>
      </c>
      <c r="M354">
        <f t="shared" si="61"/>
        <v>2.7318000000000002</v>
      </c>
      <c r="N354">
        <f t="shared" si="62"/>
        <v>1.67E-2</v>
      </c>
      <c r="O354">
        <f t="shared" si="63"/>
        <v>0.13439999999999999</v>
      </c>
      <c r="P354">
        <f t="shared" si="64"/>
        <v>0.10051584140328741</v>
      </c>
    </row>
    <row r="355" spans="1:16" customFormat="1">
      <c r="A355" t="s">
        <v>34</v>
      </c>
      <c r="B355" t="s">
        <v>35</v>
      </c>
      <c r="C355">
        <v>20111231</v>
      </c>
      <c r="D355" s="2">
        <v>143403700</v>
      </c>
      <c r="E355" s="2">
        <v>272.31</v>
      </c>
      <c r="F355" s="2">
        <v>1.62</v>
      </c>
      <c r="G355" s="3">
        <v>20986800</v>
      </c>
      <c r="H355" s="4">
        <v>12.27</v>
      </c>
      <c r="I355" s="3">
        <v>16946600</v>
      </c>
      <c r="J355" s="4">
        <v>9.91</v>
      </c>
      <c r="K355" s="3">
        <v>171041565</v>
      </c>
      <c r="M355">
        <f t="shared" si="61"/>
        <v>2.7231000000000001</v>
      </c>
      <c r="N355">
        <f t="shared" si="62"/>
        <v>1.6200000000000003E-2</v>
      </c>
      <c r="O355">
        <f t="shared" si="63"/>
        <v>0.12269999999999999</v>
      </c>
      <c r="P355">
        <f t="shared" si="64"/>
        <v>9.9100000000000008E-2</v>
      </c>
    </row>
    <row r="356" spans="1:16" customFormat="1">
      <c r="A356" t="s">
        <v>34</v>
      </c>
      <c r="B356" t="s">
        <v>35</v>
      </c>
      <c r="C356">
        <v>20110630</v>
      </c>
      <c r="D356" s="2">
        <v>135481900</v>
      </c>
      <c r="E356" s="2">
        <v>238.23</v>
      </c>
      <c r="F356" s="2">
        <v>1.48</v>
      </c>
      <c r="G356" s="3">
        <v>17246800</v>
      </c>
      <c r="H356" s="4">
        <v>11.4</v>
      </c>
      <c r="I356" s="3">
        <v>13415500</v>
      </c>
      <c r="J356" s="4">
        <v>8.8699999999999992</v>
      </c>
      <c r="K356" s="3">
        <v>151287719</v>
      </c>
      <c r="M356">
        <f t="shared" si="61"/>
        <v>2.3822999999999999</v>
      </c>
      <c r="N356">
        <f t="shared" si="62"/>
        <v>1.4800000000000001E-2</v>
      </c>
      <c r="O356">
        <f t="shared" si="63"/>
        <v>0.114</v>
      </c>
      <c r="P356">
        <f t="shared" si="64"/>
        <v>8.8699999999999987E-2</v>
      </c>
    </row>
    <row r="357" spans="1:16" customFormat="1">
      <c r="A357" t="s">
        <v>34</v>
      </c>
      <c r="B357" t="s">
        <v>35</v>
      </c>
      <c r="C357">
        <v>20101231</v>
      </c>
      <c r="D357" s="2">
        <v>126424500</v>
      </c>
      <c r="E357" s="2">
        <v>213.51</v>
      </c>
      <c r="F357" s="2">
        <v>1.44</v>
      </c>
      <c r="G357" s="3">
        <v>15661400</v>
      </c>
      <c r="H357" s="4">
        <v>11.31</v>
      </c>
      <c r="I357" s="3">
        <v>11698800</v>
      </c>
      <c r="J357" s="4">
        <v>8.4500000000000011</v>
      </c>
      <c r="K357" s="3">
        <v>138526200</v>
      </c>
      <c r="M357">
        <f t="shared" si="61"/>
        <v>2.1351</v>
      </c>
      <c r="N357">
        <f t="shared" si="62"/>
        <v>1.44E-2</v>
      </c>
      <c r="O357">
        <f t="shared" si="63"/>
        <v>0.11310000000000001</v>
      </c>
      <c r="P357">
        <f t="shared" si="64"/>
        <v>8.4500000000000006E-2</v>
      </c>
    </row>
    <row r="358" spans="1:16" customFormat="1">
      <c r="A358" t="s">
        <v>34</v>
      </c>
      <c r="B358" t="s">
        <v>35</v>
      </c>
      <c r="C358">
        <v>20100630</v>
      </c>
      <c r="D358" s="2">
        <v>119283800</v>
      </c>
      <c r="E358" s="2">
        <v>169.92</v>
      </c>
      <c r="F358" s="2">
        <v>1.38</v>
      </c>
      <c r="G358" s="3">
        <v>14873200</v>
      </c>
      <c r="H358" s="4">
        <v>10.95</v>
      </c>
      <c r="I358" s="3">
        <v>11219000</v>
      </c>
      <c r="J358" s="4">
        <v>8.26</v>
      </c>
      <c r="K358" s="3">
        <v>135828311</v>
      </c>
      <c r="M358">
        <f t="shared" si="61"/>
        <v>1.6991999999999998</v>
      </c>
      <c r="N358">
        <f t="shared" si="62"/>
        <v>1.38E-2</v>
      </c>
      <c r="O358">
        <f t="shared" si="63"/>
        <v>0.10949999999999999</v>
      </c>
      <c r="P358">
        <f t="shared" si="64"/>
        <v>8.2599999999999993E-2</v>
      </c>
    </row>
    <row r="359" spans="1:16" customFormat="1">
      <c r="A359" t="s">
        <v>34</v>
      </c>
      <c r="B359" t="s">
        <v>35</v>
      </c>
      <c r="C359">
        <v>20091231</v>
      </c>
      <c r="D359" s="2">
        <v>106564900</v>
      </c>
      <c r="E359" s="2">
        <v>149.36000000000001</v>
      </c>
      <c r="F359" s="2">
        <v>1.42</v>
      </c>
      <c r="G359" s="3">
        <v>11858800</v>
      </c>
      <c r="H359" s="4">
        <v>10.719999999999999</v>
      </c>
      <c r="I359" s="3">
        <v>10152700</v>
      </c>
      <c r="J359" s="4">
        <v>9.17</v>
      </c>
      <c r="K359" s="3">
        <v>110664800</v>
      </c>
      <c r="M359">
        <f t="shared" si="61"/>
        <v>1.4936</v>
      </c>
      <c r="N359">
        <f t="shared" si="62"/>
        <v>1.4199999999999999E-2</v>
      </c>
      <c r="O359">
        <f t="shared" si="63"/>
        <v>0.10719999999999999</v>
      </c>
      <c r="P359">
        <f t="shared" si="64"/>
        <v>9.1700000000000004E-2</v>
      </c>
    </row>
    <row r="360" spans="1:16" customFormat="1">
      <c r="A360" t="s">
        <v>34</v>
      </c>
      <c r="B360" t="s">
        <v>35</v>
      </c>
      <c r="C360">
        <v>20090630</v>
      </c>
      <c r="D360" s="2">
        <v>98874800</v>
      </c>
      <c r="E360" s="2">
        <v>150.05000000000001</v>
      </c>
      <c r="F360" s="2">
        <v>1.67</v>
      </c>
      <c r="G360" s="3">
        <v>11377200</v>
      </c>
      <c r="H360" s="4">
        <v>12.04</v>
      </c>
      <c r="I360" s="3">
        <v>9874729</v>
      </c>
      <c r="J360" s="4">
        <v>10.45</v>
      </c>
      <c r="K360" s="3">
        <v>94495017</v>
      </c>
      <c r="M360">
        <f t="shared" si="61"/>
        <v>1.5005000000000002</v>
      </c>
      <c r="N360">
        <f t="shared" si="62"/>
        <v>1.67E-2</v>
      </c>
      <c r="O360">
        <f t="shared" si="63"/>
        <v>0.12039999999999999</v>
      </c>
      <c r="P360">
        <f t="shared" si="64"/>
        <v>0.1045</v>
      </c>
    </row>
    <row r="361" spans="1:16" customFormat="1">
      <c r="A361" t="s">
        <v>34</v>
      </c>
      <c r="B361" t="s">
        <v>35</v>
      </c>
      <c r="C361">
        <v>20081231</v>
      </c>
      <c r="D361" s="2">
        <v>66492400</v>
      </c>
      <c r="E361" s="2">
        <v>150.03</v>
      </c>
      <c r="F361" s="2">
        <v>2.04</v>
      </c>
      <c r="G361" s="3">
        <v>10687000</v>
      </c>
      <c r="H361" s="4">
        <v>14.32</v>
      </c>
      <c r="I361" s="3">
        <v>9199300</v>
      </c>
      <c r="J361" s="4">
        <v>12.32</v>
      </c>
      <c r="K361" s="3">
        <v>74654700</v>
      </c>
      <c r="M361">
        <f t="shared" si="61"/>
        <v>1.5003</v>
      </c>
      <c r="N361">
        <f t="shared" si="62"/>
        <v>2.0400000000000001E-2</v>
      </c>
      <c r="O361">
        <f t="shared" si="63"/>
        <v>0.14319999999999999</v>
      </c>
      <c r="P361">
        <f t="shared" si="64"/>
        <v>0.1232</v>
      </c>
    </row>
    <row r="362" spans="1:16" customFormat="1">
      <c r="A362" t="s">
        <v>34</v>
      </c>
      <c r="B362" t="s">
        <v>35</v>
      </c>
      <c r="C362">
        <v>20080630</v>
      </c>
      <c r="D362" s="2">
        <v>63381200</v>
      </c>
      <c r="E362" s="2">
        <v>115.41</v>
      </c>
      <c r="F362" s="2">
        <v>1.68</v>
      </c>
      <c r="G362" s="3">
        <v>10288100</v>
      </c>
      <c r="H362" s="4">
        <v>14.28</v>
      </c>
      <c r="I362" s="3">
        <v>8890417</v>
      </c>
      <c r="J362" s="4">
        <v>12.34</v>
      </c>
      <c r="K362" s="3">
        <v>72045518</v>
      </c>
      <c r="M362">
        <f t="shared" si="61"/>
        <v>1.1540999999999999</v>
      </c>
      <c r="N362">
        <f t="shared" si="62"/>
        <v>1.6799999999999999E-2</v>
      </c>
      <c r="O362">
        <f t="shared" si="63"/>
        <v>0.14279999999999998</v>
      </c>
      <c r="P362">
        <f t="shared" si="64"/>
        <v>0.1234</v>
      </c>
    </row>
    <row r="363" spans="1:16" customFormat="1">
      <c r="A363" t="s">
        <v>34</v>
      </c>
      <c r="B363" t="s">
        <v>35</v>
      </c>
      <c r="C363">
        <v>20071231</v>
      </c>
      <c r="D363" s="2">
        <v>57520800</v>
      </c>
      <c r="E363" s="2">
        <v>110.01</v>
      </c>
      <c r="F363" s="2">
        <v>1.62</v>
      </c>
      <c r="G363" s="3">
        <v>9517100</v>
      </c>
      <c r="H363" s="4">
        <v>15.27</v>
      </c>
      <c r="I363" s="3">
        <v>8189400</v>
      </c>
      <c r="J363" s="4">
        <v>13.139999999999999</v>
      </c>
      <c r="K363" s="3">
        <v>62330000</v>
      </c>
      <c r="M363">
        <f t="shared" si="61"/>
        <v>1.1001000000000001</v>
      </c>
      <c r="N363">
        <f t="shared" si="62"/>
        <v>1.6200000000000003E-2</v>
      </c>
      <c r="O363">
        <f t="shared" si="63"/>
        <v>0.1527</v>
      </c>
      <c r="P363">
        <f t="shared" si="64"/>
        <v>0.13139999999999999</v>
      </c>
    </row>
    <row r="364" spans="1:16" customFormat="1">
      <c r="A364" t="s">
        <v>34</v>
      </c>
      <c r="B364" t="s">
        <v>35</v>
      </c>
      <c r="C364">
        <v>20070630</v>
      </c>
      <c r="D364" s="2">
        <v>53551900</v>
      </c>
      <c r="E364" s="2">
        <v>85.19</v>
      </c>
      <c r="F364" s="2">
        <v>1.56</v>
      </c>
      <c r="G364" s="3">
        <v>9045200</v>
      </c>
      <c r="H364" s="4">
        <v>15.99</v>
      </c>
      <c r="I364" s="3">
        <v>7790400</v>
      </c>
      <c r="J364" s="4">
        <v>13.77</v>
      </c>
      <c r="K364" s="3">
        <v>56567855</v>
      </c>
      <c r="M364">
        <f t="shared" si="61"/>
        <v>0.85189999999999999</v>
      </c>
      <c r="N364">
        <f t="shared" si="62"/>
        <v>1.5600000000000001E-2</v>
      </c>
      <c r="O364">
        <f t="shared" si="63"/>
        <v>0.15990000000000001</v>
      </c>
      <c r="P364">
        <f t="shared" si="64"/>
        <v>0.13769999999999999</v>
      </c>
    </row>
    <row r="365" spans="1:16" customFormat="1">
      <c r="A365" t="s">
        <v>34</v>
      </c>
      <c r="B365" t="s">
        <v>35</v>
      </c>
      <c r="C365">
        <v>20061231</v>
      </c>
      <c r="D365" s="2">
        <v>46316700</v>
      </c>
      <c r="E365" s="2">
        <v>84.62</v>
      </c>
      <c r="F365" s="2">
        <v>2.11</v>
      </c>
      <c r="G365" s="3">
        <v>4441100</v>
      </c>
      <c r="H365" s="4">
        <v>9.41</v>
      </c>
      <c r="I365" s="3">
        <v>3102700</v>
      </c>
      <c r="J365" s="4">
        <v>6.57</v>
      </c>
      <c r="K365" s="3">
        <v>47195700</v>
      </c>
      <c r="M365">
        <f t="shared" si="61"/>
        <v>0.84620000000000006</v>
      </c>
      <c r="N365">
        <f t="shared" si="62"/>
        <v>2.1099999999999997E-2</v>
      </c>
      <c r="O365">
        <f t="shared" si="63"/>
        <v>9.4100000000000003E-2</v>
      </c>
      <c r="P365">
        <f t="shared" si="64"/>
        <v>6.5700000000000008E-2</v>
      </c>
    </row>
    <row r="366" spans="1:16" customFormat="1">
      <c r="A366" t="s">
        <v>34</v>
      </c>
      <c r="B366" t="s">
        <v>35</v>
      </c>
      <c r="C366">
        <v>20051231</v>
      </c>
      <c r="D366" s="2">
        <v>37025400</v>
      </c>
      <c r="E366" s="2">
        <v>79.88</v>
      </c>
      <c r="F366" s="2">
        <v>3.3</v>
      </c>
      <c r="G366" s="3">
        <v>3015900</v>
      </c>
      <c r="H366" s="4">
        <v>8.11</v>
      </c>
      <c r="I366" s="3">
        <v>2126900</v>
      </c>
      <c r="J366" s="4">
        <v>5.72</v>
      </c>
      <c r="K366" s="3">
        <v>37187423</v>
      </c>
      <c r="M366">
        <f t="shared" si="61"/>
        <v>0.79879999999999995</v>
      </c>
      <c r="N366">
        <f t="shared" si="62"/>
        <v>3.3000000000000002E-2</v>
      </c>
      <c r="O366">
        <f t="shared" si="63"/>
        <v>8.1099999999999992E-2</v>
      </c>
      <c r="P366">
        <f t="shared" si="64"/>
        <v>5.7200000000000001E-2</v>
      </c>
    </row>
    <row r="367" spans="1:16" customFormat="1">
      <c r="A367" t="s">
        <v>34</v>
      </c>
      <c r="B367" t="s">
        <v>35</v>
      </c>
      <c r="C367">
        <v>20041231</v>
      </c>
      <c r="D367" s="2">
        <v>30657100</v>
      </c>
      <c r="E367" s="2">
        <v>77.58</v>
      </c>
      <c r="F367" s="2">
        <v>4.88</v>
      </c>
      <c r="G367" s="8">
        <v>2907000</v>
      </c>
      <c r="H367" s="6">
        <f>(H366+H368)/2</f>
        <v>8.504999999999999</v>
      </c>
      <c r="I367" s="9">
        <f t="shared" ref="I367:I368" si="68">K367*J367/100</f>
        <v>2565201.0582010578</v>
      </c>
      <c r="J367" s="14">
        <f>H367-1</f>
        <v>7.504999999999999</v>
      </c>
      <c r="K367" s="6">
        <f t="shared" ref="K367:K368" si="69">G367/H367*100</f>
        <v>34179894.179894179</v>
      </c>
      <c r="M367">
        <f t="shared" si="61"/>
        <v>0.77579999999999993</v>
      </c>
      <c r="N367">
        <f t="shared" si="62"/>
        <v>4.8799999999999996E-2</v>
      </c>
      <c r="O367">
        <f t="shared" si="63"/>
        <v>8.5049999999999987E-2</v>
      </c>
      <c r="P367">
        <f t="shared" si="64"/>
        <v>7.5049999999999992E-2</v>
      </c>
    </row>
    <row r="368" spans="1:16" customFormat="1">
      <c r="A368" t="s">
        <v>34</v>
      </c>
      <c r="B368" t="s">
        <v>35</v>
      </c>
      <c r="C368">
        <v>20031231</v>
      </c>
      <c r="D368" s="2">
        <v>26189100</v>
      </c>
      <c r="E368" s="2">
        <v>14.7</v>
      </c>
      <c r="F368" s="2">
        <v>1.19</v>
      </c>
      <c r="G368" s="5">
        <f t="shared" ref="G368" si="70">G367*2-G366</f>
        <v>2798100</v>
      </c>
      <c r="H368" s="4">
        <v>8.9</v>
      </c>
      <c r="I368" s="9">
        <f t="shared" si="68"/>
        <v>2483706.7415730339</v>
      </c>
      <c r="J368" s="14">
        <f>H368-1</f>
        <v>7.9</v>
      </c>
      <c r="K368" s="6">
        <f t="shared" si="69"/>
        <v>31439325.842696626</v>
      </c>
      <c r="M368">
        <f t="shared" si="61"/>
        <v>0.14699999999999999</v>
      </c>
      <c r="N368">
        <f t="shared" si="62"/>
        <v>1.1899999999999999E-2</v>
      </c>
      <c r="O368">
        <f t="shared" si="63"/>
        <v>8.900000000000001E-2</v>
      </c>
      <c r="P368">
        <f t="shared" si="64"/>
        <v>7.9000000000000001E-2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J80 J108 J1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A305" sqref="A305"/>
    </sheetView>
  </sheetViews>
  <sheetFormatPr defaultRowHeight="13.5"/>
  <cols>
    <col min="3" max="3" width="9.5" bestFit="1" customWidth="1"/>
  </cols>
  <sheetData>
    <row r="1" spans="1:11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67</v>
      </c>
      <c r="H1" t="s">
        <v>62</v>
      </c>
      <c r="I1" t="s">
        <v>68</v>
      </c>
      <c r="J1" t="s">
        <v>65</v>
      </c>
      <c r="K1" t="s">
        <v>69</v>
      </c>
    </row>
    <row r="2" spans="1:11">
      <c r="A2" t="s">
        <v>4</v>
      </c>
      <c r="B2" t="s">
        <v>5</v>
      </c>
      <c r="C2">
        <v>20141231</v>
      </c>
      <c r="D2">
        <v>102473400</v>
      </c>
      <c r="E2">
        <v>2.0089999999999999</v>
      </c>
      <c r="F2">
        <v>2.06E-2</v>
      </c>
      <c r="G2">
        <v>16220076</v>
      </c>
      <c r="H2">
        <v>0.11749999999999999</v>
      </c>
      <c r="I2">
        <v>11924100</v>
      </c>
      <c r="J2">
        <v>8.6400000000000005E-2</v>
      </c>
      <c r="K2">
        <v>138043200</v>
      </c>
    </row>
    <row r="3" spans="1:11">
      <c r="A3" t="s">
        <v>4</v>
      </c>
      <c r="B3" t="s">
        <v>5</v>
      </c>
      <c r="C3">
        <v>20140630</v>
      </c>
      <c r="D3">
        <v>93822700</v>
      </c>
      <c r="E3">
        <v>1.9818</v>
      </c>
      <c r="F3">
        <v>1.83E-2</v>
      </c>
      <c r="G3">
        <v>14965731.9</v>
      </c>
      <c r="H3">
        <v>0.1197</v>
      </c>
      <c r="I3">
        <v>10919400</v>
      </c>
      <c r="J3">
        <v>8.7300000000000003E-2</v>
      </c>
      <c r="K3">
        <v>125027000</v>
      </c>
    </row>
    <row r="4" spans="1:11">
      <c r="A4" t="s">
        <v>4</v>
      </c>
      <c r="B4" t="s">
        <v>5</v>
      </c>
      <c r="C4">
        <v>20131231</v>
      </c>
      <c r="D4">
        <v>84728900</v>
      </c>
      <c r="E4">
        <v>2.0106000000000002</v>
      </c>
      <c r="F4">
        <v>1.7899999999999999E-2</v>
      </c>
      <c r="G4">
        <v>12921348.5</v>
      </c>
      <c r="H4">
        <v>0.1104</v>
      </c>
      <c r="I4">
        <v>10016100</v>
      </c>
      <c r="J4">
        <v>8.5600000000000009E-2</v>
      </c>
      <c r="K4">
        <v>117041200</v>
      </c>
    </row>
    <row r="5" spans="1:11">
      <c r="A5" t="s">
        <v>4</v>
      </c>
      <c r="B5" t="s">
        <v>5</v>
      </c>
      <c r="C5">
        <v>20130630</v>
      </c>
      <c r="D5">
        <v>78648400</v>
      </c>
      <c r="E5">
        <v>1.8353999999999999</v>
      </c>
      <c r="F5">
        <v>1.78E-2</v>
      </c>
      <c r="G5">
        <v>10612611.9</v>
      </c>
      <c r="H5">
        <v>9.9000000000000005E-2</v>
      </c>
      <c r="I5">
        <v>7809900</v>
      </c>
      <c r="J5">
        <v>7.2900000000000006E-2</v>
      </c>
      <c r="K5">
        <v>107198100</v>
      </c>
    </row>
    <row r="6" spans="1:11">
      <c r="A6" t="s">
        <v>4</v>
      </c>
      <c r="B6" t="s">
        <v>5</v>
      </c>
      <c r="C6">
        <v>20121231</v>
      </c>
      <c r="D6">
        <v>72078004.799999997</v>
      </c>
      <c r="E6">
        <v>1.8231999999999999</v>
      </c>
      <c r="F6">
        <v>1.7399999999999999E-2</v>
      </c>
      <c r="G6">
        <v>10186600</v>
      </c>
      <c r="H6">
        <v>0.1137</v>
      </c>
      <c r="I6">
        <v>7689600</v>
      </c>
      <c r="J6">
        <v>8.5900000000000004E-2</v>
      </c>
      <c r="K6">
        <v>89559270</v>
      </c>
    </row>
    <row r="7" spans="1:11">
      <c r="A7" t="s">
        <v>4</v>
      </c>
      <c r="B7" t="s">
        <v>5</v>
      </c>
      <c r="C7">
        <v>20120630</v>
      </c>
      <c r="D7">
        <v>68290553</v>
      </c>
      <c r="E7">
        <v>2.3795999999999999</v>
      </c>
      <c r="F7">
        <v>1.7299999999999999E-2</v>
      </c>
      <c r="G7">
        <v>9642500</v>
      </c>
      <c r="H7">
        <v>0.114</v>
      </c>
      <c r="I7">
        <v>7137500</v>
      </c>
      <c r="J7">
        <v>8.4399999999999989E-2</v>
      </c>
      <c r="K7">
        <v>84583333</v>
      </c>
    </row>
    <row r="8" spans="1:11">
      <c r="A8" t="s">
        <v>4</v>
      </c>
      <c r="B8" t="s">
        <v>5</v>
      </c>
      <c r="C8">
        <v>20111231</v>
      </c>
      <c r="D8">
        <v>62064181.700000003</v>
      </c>
      <c r="E8">
        <v>3.2066000000000003</v>
      </c>
      <c r="F8">
        <v>1.7000000000000001E-2</v>
      </c>
      <c r="G8">
        <v>9149100</v>
      </c>
      <c r="H8">
        <v>0.11509999999999999</v>
      </c>
      <c r="I8">
        <v>6723175.5</v>
      </c>
      <c r="J8">
        <v>8.4600000000000009E-2</v>
      </c>
      <c r="K8">
        <v>79470160</v>
      </c>
    </row>
    <row r="9" spans="1:11">
      <c r="A9" t="s">
        <v>4</v>
      </c>
      <c r="B9" t="s">
        <v>5</v>
      </c>
      <c r="C9">
        <v>20110630</v>
      </c>
      <c r="D9">
        <v>44848382.600000001</v>
      </c>
      <c r="E9">
        <v>3.7974000000000001</v>
      </c>
      <c r="F9">
        <v>1.67E-2</v>
      </c>
      <c r="G9">
        <v>5671600</v>
      </c>
      <c r="H9">
        <v>0.10580000000000001</v>
      </c>
      <c r="I9">
        <v>3753800</v>
      </c>
      <c r="J9">
        <v>7.0000000000000007E-2</v>
      </c>
      <c r="K9">
        <v>53606805.299999997</v>
      </c>
    </row>
    <row r="10" spans="1:11">
      <c r="A10" t="s">
        <v>4</v>
      </c>
      <c r="B10" t="s">
        <v>5</v>
      </c>
      <c r="C10">
        <v>20101231</v>
      </c>
      <c r="D10">
        <v>40739113.5</v>
      </c>
      <c r="E10">
        <v>2.7149999999999999</v>
      </c>
      <c r="F10">
        <v>1.5800000000000002E-2</v>
      </c>
      <c r="G10">
        <v>4727200</v>
      </c>
      <c r="H10">
        <v>0.10189999999999999</v>
      </c>
      <c r="I10">
        <v>3291900</v>
      </c>
      <c r="J10">
        <v>7.0999999999999994E-2</v>
      </c>
      <c r="K10">
        <v>46369100</v>
      </c>
    </row>
    <row r="11" spans="1:11">
      <c r="A11" t="s">
        <v>4</v>
      </c>
      <c r="B11" t="s">
        <v>5</v>
      </c>
      <c r="C11">
        <v>20100630</v>
      </c>
      <c r="D11">
        <v>37362473.600000001</v>
      </c>
      <c r="E11">
        <v>2.2408999999999999</v>
      </c>
      <c r="F11">
        <v>1.37E-2</v>
      </c>
      <c r="G11">
        <v>4310910.2</v>
      </c>
      <c r="H11">
        <v>0.1041</v>
      </c>
      <c r="I11">
        <v>2981609</v>
      </c>
      <c r="J11">
        <v>7.2000000000000008E-2</v>
      </c>
      <c r="K11">
        <v>41411241</v>
      </c>
    </row>
    <row r="12" spans="1:11">
      <c r="A12" t="s">
        <v>4</v>
      </c>
      <c r="B12" t="s">
        <v>5</v>
      </c>
      <c r="C12">
        <v>20091231</v>
      </c>
      <c r="D12">
        <v>35951741.299999997</v>
      </c>
      <c r="E12">
        <v>1.6184000000000001</v>
      </c>
      <c r="F12">
        <v>1.1000000000000001E-2</v>
      </c>
      <c r="G12">
        <v>3190524</v>
      </c>
      <c r="H12">
        <v>8.8800000000000004E-2</v>
      </c>
      <c r="I12">
        <v>1985428.2</v>
      </c>
      <c r="J12">
        <v>5.5199999999999999E-2</v>
      </c>
      <c r="K12">
        <v>35929324</v>
      </c>
    </row>
    <row r="13" spans="1:11">
      <c r="A13" t="s">
        <v>4</v>
      </c>
      <c r="B13" t="s">
        <v>5</v>
      </c>
      <c r="C13">
        <v>20090630</v>
      </c>
      <c r="D13">
        <v>34234588.5</v>
      </c>
      <c r="E13">
        <v>1.3307</v>
      </c>
      <c r="F13">
        <v>9.5999999999999992E-3</v>
      </c>
      <c r="G13">
        <v>2910587</v>
      </c>
      <c r="H13">
        <v>8.6199999999999999E-2</v>
      </c>
      <c r="I13">
        <v>1715287.9</v>
      </c>
      <c r="J13">
        <v>5.0799999999999998E-2</v>
      </c>
      <c r="K13">
        <v>33765510</v>
      </c>
    </row>
    <row r="14" spans="1:11">
      <c r="A14" t="s">
        <v>4</v>
      </c>
      <c r="B14" t="s">
        <v>5</v>
      </c>
      <c r="C14">
        <v>20081231</v>
      </c>
      <c r="D14">
        <v>28374136.600000001</v>
      </c>
      <c r="E14">
        <v>1.0514000000000001</v>
      </c>
      <c r="F14">
        <v>7.0999999999999995E-3</v>
      </c>
      <c r="G14">
        <v>2395943</v>
      </c>
      <c r="H14">
        <v>8.5800000000000001E-2</v>
      </c>
      <c r="I14">
        <v>1471015.3</v>
      </c>
      <c r="J14">
        <v>5.2699999999999997E-2</v>
      </c>
      <c r="K14">
        <v>27924743.600000001</v>
      </c>
    </row>
    <row r="15" spans="1:11">
      <c r="A15" t="s">
        <v>4</v>
      </c>
      <c r="B15" t="s">
        <v>5</v>
      </c>
      <c r="C15">
        <v>20080630</v>
      </c>
      <c r="D15">
        <v>24637253.600000001</v>
      </c>
      <c r="E15">
        <v>0.53749999999999998</v>
      </c>
      <c r="F15">
        <v>2.4900000000000002E-2</v>
      </c>
      <c r="G15">
        <v>2263335.2000000002</v>
      </c>
      <c r="H15">
        <v>8.5299999999999987E-2</v>
      </c>
      <c r="I15">
        <v>1631830.2</v>
      </c>
      <c r="J15">
        <v>6.1500000000000006E-2</v>
      </c>
      <c r="K15">
        <v>26533824</v>
      </c>
    </row>
    <row r="16" spans="1:11">
      <c r="A16" t="s">
        <v>4</v>
      </c>
      <c r="B16" t="s">
        <v>5</v>
      </c>
      <c r="C16">
        <v>20071231</v>
      </c>
      <c r="D16">
        <v>22181359.800000001</v>
      </c>
      <c r="E16">
        <v>0.48280000000000001</v>
      </c>
      <c r="F16">
        <v>2.7200000000000002E-2</v>
      </c>
      <c r="G16">
        <v>1269200</v>
      </c>
      <c r="H16">
        <v>5.7699999999999994E-2</v>
      </c>
      <c r="I16">
        <v>1269200.0002599999</v>
      </c>
      <c r="J16">
        <v>5.7699999999999994E-2</v>
      </c>
      <c r="K16">
        <v>21996533.800000001</v>
      </c>
    </row>
    <row r="17" spans="1:11">
      <c r="A17" t="s">
        <v>4</v>
      </c>
      <c r="B17" t="s">
        <v>5</v>
      </c>
      <c r="C17">
        <v>20070630</v>
      </c>
      <c r="D17">
        <v>20741381.899999999</v>
      </c>
      <c r="E17">
        <v>0.4844</v>
      </c>
      <c r="F17">
        <v>3.39E-2</v>
      </c>
      <c r="G17">
        <v>955600</v>
      </c>
      <c r="H17">
        <v>3.8800000000000001E-2</v>
      </c>
      <c r="I17">
        <v>955600</v>
      </c>
      <c r="J17">
        <v>3.8800000000000001E-2</v>
      </c>
      <c r="K17">
        <v>24628865.979381446</v>
      </c>
    </row>
    <row r="18" spans="1:11">
      <c r="A18" t="s">
        <v>4</v>
      </c>
      <c r="B18" t="s">
        <v>5</v>
      </c>
      <c r="C18">
        <v>20061231</v>
      </c>
      <c r="D18">
        <v>18218194.699999999</v>
      </c>
      <c r="E18">
        <v>0.4763</v>
      </c>
      <c r="F18">
        <v>3.8100000000000002E-2</v>
      </c>
      <c r="G18">
        <v>642000</v>
      </c>
      <c r="H18">
        <v>3.7100000000000001E-2</v>
      </c>
      <c r="I18">
        <v>636808.6</v>
      </c>
      <c r="J18">
        <v>3.6799999999999999E-2</v>
      </c>
      <c r="K18">
        <v>17304582</v>
      </c>
    </row>
    <row r="19" spans="1:11">
      <c r="A19" t="s">
        <v>4</v>
      </c>
      <c r="B19" t="s">
        <v>5</v>
      </c>
      <c r="C19">
        <v>20060630</v>
      </c>
      <c r="D19">
        <v>17593948.07</v>
      </c>
      <c r="E19">
        <v>0.45439999999999997</v>
      </c>
      <c r="F19">
        <v>3.7900000000000003E-2</v>
      </c>
      <c r="G19">
        <v>565250</v>
      </c>
      <c r="H19">
        <v>3.5799999999999998E-2</v>
      </c>
      <c r="I19">
        <v>565250</v>
      </c>
      <c r="J19">
        <v>3.5799999999999998E-2</v>
      </c>
      <c r="K19">
        <v>15789106.145251397</v>
      </c>
    </row>
    <row r="20" spans="1:11">
      <c r="A20" t="s">
        <v>4</v>
      </c>
      <c r="B20" t="s">
        <v>5</v>
      </c>
      <c r="C20">
        <v>20051231</v>
      </c>
      <c r="D20">
        <v>15610302.4</v>
      </c>
      <c r="E20">
        <v>0.42770000000000002</v>
      </c>
      <c r="F20">
        <v>3.9900000000000005E-2</v>
      </c>
      <c r="G20">
        <v>488500</v>
      </c>
      <c r="H20">
        <v>3.7100000000000001E-2</v>
      </c>
      <c r="I20">
        <v>488000</v>
      </c>
      <c r="J20">
        <v>3.7000000000000005E-2</v>
      </c>
      <c r="K20">
        <v>13189189</v>
      </c>
    </row>
    <row r="21" spans="1:11">
      <c r="A21" t="s">
        <v>4</v>
      </c>
      <c r="B21" t="s">
        <v>5</v>
      </c>
      <c r="C21">
        <v>20050630</v>
      </c>
      <c r="D21">
        <v>13533933.529999999</v>
      </c>
      <c r="E21">
        <v>0.41479999999999995</v>
      </c>
      <c r="F21">
        <v>4.4500000000000005E-2</v>
      </c>
      <c r="G21">
        <v>411250</v>
      </c>
      <c r="H21">
        <v>3.1400000000000004E-2</v>
      </c>
      <c r="I21">
        <v>411250</v>
      </c>
      <c r="J21">
        <v>3.1400000000000004E-2</v>
      </c>
      <c r="K21">
        <v>13097133.757961784</v>
      </c>
    </row>
    <row r="22" spans="1:11">
      <c r="A22" t="s">
        <v>4</v>
      </c>
      <c r="B22" t="s">
        <v>5</v>
      </c>
      <c r="C22">
        <v>20041231</v>
      </c>
      <c r="D22">
        <v>12619546.32</v>
      </c>
      <c r="E22">
        <v>0.35489999999999999</v>
      </c>
      <c r="F22">
        <v>4.0500000000000001E-2</v>
      </c>
      <c r="G22">
        <v>334000</v>
      </c>
      <c r="H22">
        <v>2.3199999999999998E-2</v>
      </c>
      <c r="I22">
        <v>331000</v>
      </c>
      <c r="J22">
        <v>2.3E-2</v>
      </c>
      <c r="K22">
        <v>14391304</v>
      </c>
    </row>
    <row r="23" spans="1:11">
      <c r="A23" t="s">
        <v>4</v>
      </c>
      <c r="B23" t="s">
        <v>5</v>
      </c>
      <c r="C23">
        <v>20040630</v>
      </c>
      <c r="D23">
        <v>14141306.199999999</v>
      </c>
      <c r="E23">
        <v>0.4007</v>
      </c>
      <c r="F23">
        <v>3.5400000000000001E-2</v>
      </c>
      <c r="G23">
        <v>613550.12</v>
      </c>
      <c r="H23">
        <v>4.5075526010825179E-2</v>
      </c>
      <c r="I23">
        <v>613550.12</v>
      </c>
      <c r="J23">
        <v>4.5075526010825179E-2</v>
      </c>
      <c r="K23">
        <v>13611602</v>
      </c>
    </row>
    <row r="24" spans="1:11">
      <c r="A24" t="s">
        <v>4</v>
      </c>
      <c r="B24" t="s">
        <v>5</v>
      </c>
      <c r="C24">
        <v>20031231</v>
      </c>
      <c r="D24">
        <v>11011950.539999999</v>
      </c>
      <c r="E24">
        <v>0.35979999999999995</v>
      </c>
      <c r="F24">
        <v>3.7900000000000003E-2</v>
      </c>
      <c r="G24">
        <v>893100.24</v>
      </c>
      <c r="H24">
        <v>6.9599999999999995E-2</v>
      </c>
      <c r="I24">
        <v>308931</v>
      </c>
      <c r="J24">
        <v>3.2400000000000005E-2</v>
      </c>
      <c r="K24">
        <v>12831900</v>
      </c>
    </row>
    <row r="25" spans="1:11">
      <c r="A25" t="s">
        <v>4</v>
      </c>
      <c r="B25" t="s">
        <v>5</v>
      </c>
      <c r="C25">
        <v>20030630</v>
      </c>
      <c r="D25">
        <v>8878460.2799999993</v>
      </c>
      <c r="E25">
        <v>0.36939999999999995</v>
      </c>
      <c r="F25">
        <v>4.07E-2</v>
      </c>
      <c r="G25">
        <v>872650</v>
      </c>
      <c r="H25">
        <v>8.6199999999999999E-2</v>
      </c>
      <c r="I25">
        <v>319904.17633410677</v>
      </c>
      <c r="J25">
        <v>3.1600000000000003E-2</v>
      </c>
      <c r="K25">
        <v>10123549.88399072</v>
      </c>
    </row>
    <row r="26" spans="1:11">
      <c r="A26" t="s">
        <v>4</v>
      </c>
      <c r="B26" t="s">
        <v>5</v>
      </c>
      <c r="C26">
        <v>20021231</v>
      </c>
      <c r="D26">
        <v>8411471.7799999993</v>
      </c>
      <c r="E26">
        <v>0.33169999999999999</v>
      </c>
      <c r="F26">
        <v>3.85E-2</v>
      </c>
      <c r="G26">
        <v>852199.76</v>
      </c>
      <c r="H26">
        <v>9.4899999999999998E-2</v>
      </c>
      <c r="I26">
        <v>350219.07945205481</v>
      </c>
      <c r="J26">
        <v>3.9E-2</v>
      </c>
      <c r="K26">
        <v>8979976.3962065335</v>
      </c>
    </row>
    <row r="27" spans="1:11">
      <c r="A27" t="s">
        <v>4</v>
      </c>
      <c r="B27" t="s">
        <v>5</v>
      </c>
      <c r="C27">
        <v>20020630</v>
      </c>
      <c r="D27">
        <v>7023000</v>
      </c>
      <c r="E27">
        <v>0.28570000000000001</v>
      </c>
      <c r="F27">
        <v>3.85E-2</v>
      </c>
      <c r="G27">
        <v>831749.52</v>
      </c>
      <c r="H27">
        <v>9.2799999999999994E-2</v>
      </c>
      <c r="I27">
        <v>285017.61568965524</v>
      </c>
      <c r="J27">
        <v>3.1800000000000002E-2</v>
      </c>
      <c r="K27">
        <v>8962818.1034482773</v>
      </c>
    </row>
    <row r="28" spans="1:11">
      <c r="A28" t="s">
        <v>4</v>
      </c>
      <c r="B28" t="s">
        <v>5</v>
      </c>
      <c r="C28">
        <v>20011231</v>
      </c>
      <c r="D28">
        <v>5346508.3600000003</v>
      </c>
      <c r="E28">
        <v>0.45250000000000001</v>
      </c>
      <c r="F28">
        <v>4.7400000000000005E-2</v>
      </c>
      <c r="G28">
        <v>811299.28</v>
      </c>
      <c r="H28">
        <v>0.1057</v>
      </c>
      <c r="I28">
        <v>237172.63719962162</v>
      </c>
      <c r="J28">
        <v>3.0899999999999997E-2</v>
      </c>
      <c r="K28">
        <v>7675489.8770104079</v>
      </c>
    </row>
    <row r="29" spans="1:11">
      <c r="A29" t="s">
        <v>4</v>
      </c>
      <c r="B29" t="s">
        <v>5</v>
      </c>
      <c r="C29">
        <v>20010630</v>
      </c>
      <c r="D29">
        <v>5021236</v>
      </c>
      <c r="E29">
        <v>0.2487</v>
      </c>
      <c r="F29">
        <v>3.2400000000000005E-2</v>
      </c>
      <c r="G29">
        <v>790849.04</v>
      </c>
      <c r="H29">
        <v>0.13739999999999999</v>
      </c>
      <c r="I29">
        <v>165191.9028238719</v>
      </c>
      <c r="J29">
        <v>2.87E-2</v>
      </c>
      <c r="K29">
        <v>5755815.4294032026</v>
      </c>
    </row>
    <row r="30" spans="1:11">
      <c r="A30" t="s">
        <v>4</v>
      </c>
      <c r="B30" t="s">
        <v>5</v>
      </c>
      <c r="C30">
        <v>20001231</v>
      </c>
      <c r="D30">
        <v>3821116.14</v>
      </c>
      <c r="E30">
        <v>0.24760000000000001</v>
      </c>
      <c r="F30">
        <v>3.95E-2</v>
      </c>
      <c r="G30">
        <v>770398.8</v>
      </c>
      <c r="H30">
        <v>0.17559999999999998</v>
      </c>
      <c r="I30">
        <v>144778.81776765376</v>
      </c>
      <c r="J30">
        <v>3.3000000000000002E-2</v>
      </c>
      <c r="K30">
        <v>4387236.9020501142</v>
      </c>
    </row>
    <row r="31" spans="1:11">
      <c r="A31" t="s">
        <v>4</v>
      </c>
      <c r="B31" t="s">
        <v>5</v>
      </c>
      <c r="C31">
        <v>20000630</v>
      </c>
      <c r="D31">
        <v>2784900</v>
      </c>
      <c r="E31">
        <v>0.24600000000000002</v>
      </c>
      <c r="F31">
        <v>1.61E-2</v>
      </c>
      <c r="G31">
        <v>749948.56</v>
      </c>
      <c r="H31">
        <v>0.13489999999999999</v>
      </c>
      <c r="I31">
        <v>229042.85153447001</v>
      </c>
      <c r="J31">
        <v>4.1200000000000001E-2</v>
      </c>
      <c r="K31">
        <v>5559292.5129725728</v>
      </c>
    </row>
    <row r="32" spans="1:11">
      <c r="A32" t="s">
        <v>4</v>
      </c>
      <c r="B32" t="s">
        <v>5</v>
      </c>
      <c r="C32">
        <v>19991231</v>
      </c>
      <c r="D32">
        <v>2655300</v>
      </c>
      <c r="E32">
        <v>0.24149999999999999</v>
      </c>
      <c r="F32">
        <v>1.32E-2</v>
      </c>
      <c r="G32">
        <v>729498.32000000007</v>
      </c>
      <c r="H32">
        <v>0.14169999999999999</v>
      </c>
      <c r="I32">
        <v>201294.17298517999</v>
      </c>
      <c r="J32">
        <v>3.9100000000000003E-2</v>
      </c>
      <c r="K32">
        <v>5148188.5673959069</v>
      </c>
    </row>
    <row r="33" spans="1:11">
      <c r="A33" t="s">
        <v>6</v>
      </c>
      <c r="B33" t="s">
        <v>42</v>
      </c>
      <c r="C33">
        <v>20140930</v>
      </c>
      <c r="D33">
        <v>20095134.899999999</v>
      </c>
      <c r="E33">
        <v>2.4112</v>
      </c>
      <c r="F33">
        <v>2.1499999999999998E-2</v>
      </c>
      <c r="G33">
        <v>709048.08000000007</v>
      </c>
      <c r="H33">
        <v>0.1396</v>
      </c>
      <c r="I33">
        <v>163040.42527220631</v>
      </c>
      <c r="J33">
        <v>3.2099999999999997E-2</v>
      </c>
      <c r="K33">
        <v>5079140.9742120346</v>
      </c>
    </row>
    <row r="34" spans="1:11">
      <c r="A34" t="s">
        <v>6</v>
      </c>
      <c r="B34" t="s">
        <v>42</v>
      </c>
      <c r="C34">
        <v>20140630</v>
      </c>
      <c r="D34">
        <v>19091780.199999999</v>
      </c>
      <c r="E34">
        <v>2.4117999999999999</v>
      </c>
      <c r="F34">
        <v>2.1499999999999998E-2</v>
      </c>
      <c r="G34">
        <v>3917230.4</v>
      </c>
      <c r="H34">
        <v>0.12509999999999999</v>
      </c>
      <c r="I34">
        <v>2880969.9</v>
      </c>
      <c r="J34">
        <v>9.1999999999999998E-2</v>
      </c>
      <c r="K34">
        <v>31312792.899999999</v>
      </c>
    </row>
    <row r="35" spans="1:11">
      <c r="A35" t="s">
        <v>6</v>
      </c>
      <c r="B35" t="s">
        <v>42</v>
      </c>
      <c r="C35">
        <v>20131231</v>
      </c>
      <c r="D35">
        <v>17118966.600000001</v>
      </c>
      <c r="E35">
        <v>2.5488</v>
      </c>
      <c r="F35">
        <v>2.2700000000000001E-2</v>
      </c>
      <c r="G35">
        <v>3273592.1</v>
      </c>
      <c r="H35">
        <v>0.1206</v>
      </c>
      <c r="I35">
        <v>2530560.1</v>
      </c>
      <c r="J35">
        <v>9.3200000000000005E-2</v>
      </c>
      <c r="K35">
        <v>27137993.300000001</v>
      </c>
    </row>
    <row r="36" spans="1:11">
      <c r="A36" t="s">
        <v>6</v>
      </c>
      <c r="B36" t="s">
        <v>42</v>
      </c>
      <c r="C36">
        <v>20130630</v>
      </c>
      <c r="D36">
        <v>15882041.6</v>
      </c>
      <c r="E36">
        <v>2.5712000000000002</v>
      </c>
      <c r="F36">
        <v>2.1299999999999999E-2</v>
      </c>
      <c r="G36">
        <v>3253751.2</v>
      </c>
      <c r="H36">
        <v>0.12960000000000002</v>
      </c>
      <c r="I36">
        <v>2448259.6</v>
      </c>
      <c r="J36">
        <v>9.7500000000000003E-2</v>
      </c>
      <c r="K36">
        <v>25099042.5</v>
      </c>
    </row>
    <row r="37" spans="1:11">
      <c r="A37" t="s">
        <v>6</v>
      </c>
      <c r="B37" t="s">
        <v>42</v>
      </c>
      <c r="C37">
        <v>20121231</v>
      </c>
      <c r="D37">
        <v>14561754.300000001</v>
      </c>
      <c r="E37">
        <v>2.7538999999999998</v>
      </c>
      <c r="F37">
        <v>2.1000000000000001E-2</v>
      </c>
      <c r="G37">
        <v>2984488.9</v>
      </c>
      <c r="H37">
        <v>0.1565</v>
      </c>
      <c r="I37">
        <v>2191138.4</v>
      </c>
      <c r="J37">
        <v>0.1149</v>
      </c>
      <c r="K37">
        <v>19070216.600000001</v>
      </c>
    </row>
    <row r="38" spans="1:11">
      <c r="A38" t="s">
        <v>6</v>
      </c>
      <c r="B38" t="s">
        <v>42</v>
      </c>
      <c r="C38">
        <v>20120630</v>
      </c>
      <c r="D38">
        <v>13627536.6</v>
      </c>
      <c r="E38">
        <v>2.3841999999999999</v>
      </c>
      <c r="F38">
        <v>1.7100000000000001E-2</v>
      </c>
      <c r="G38">
        <v>2514346.1</v>
      </c>
      <c r="H38">
        <v>0.14710000000000001</v>
      </c>
      <c r="I38">
        <v>2001563.1</v>
      </c>
      <c r="J38">
        <v>0.11710000000000001</v>
      </c>
      <c r="K38">
        <v>17092768</v>
      </c>
    </row>
    <row r="39" spans="1:11">
      <c r="A39" t="s">
        <v>6</v>
      </c>
      <c r="B39" t="s">
        <v>42</v>
      </c>
      <c r="C39">
        <v>20111231</v>
      </c>
      <c r="D39">
        <v>12274511</v>
      </c>
      <c r="E39">
        <v>2.4074</v>
      </c>
      <c r="F39">
        <v>1.6299999999999999E-2</v>
      </c>
      <c r="G39">
        <v>2303148</v>
      </c>
      <c r="H39">
        <v>0.15359999999999999</v>
      </c>
      <c r="I39">
        <v>1824824.9</v>
      </c>
      <c r="J39">
        <v>0.1217</v>
      </c>
      <c r="K39">
        <v>14994453</v>
      </c>
    </row>
    <row r="40" spans="1:11">
      <c r="A40" t="s">
        <v>6</v>
      </c>
      <c r="B40" t="s">
        <v>42</v>
      </c>
      <c r="C40">
        <v>20110630</v>
      </c>
      <c r="D40">
        <v>11374374.4</v>
      </c>
      <c r="E40">
        <v>2.1011000000000002</v>
      </c>
      <c r="F40">
        <v>1.46E-2</v>
      </c>
      <c r="G40">
        <v>2146383.5</v>
      </c>
      <c r="H40">
        <v>0.1462</v>
      </c>
      <c r="I40">
        <v>1682459.2972200001</v>
      </c>
      <c r="J40">
        <v>0.11460000000000001</v>
      </c>
      <c r="K40">
        <v>14681145.699999999</v>
      </c>
    </row>
    <row r="41" spans="1:11">
      <c r="A41" t="s">
        <v>6</v>
      </c>
      <c r="B41" t="s">
        <v>42</v>
      </c>
      <c r="C41">
        <v>20101231</v>
      </c>
      <c r="D41">
        <v>10157440.699999999</v>
      </c>
      <c r="E41">
        <v>1.9615</v>
      </c>
      <c r="F41">
        <v>1.3600000000000001E-2</v>
      </c>
      <c r="G41">
        <v>2016388.3</v>
      </c>
      <c r="H41">
        <v>0.16200000000000001</v>
      </c>
      <c r="I41">
        <v>1555855.2</v>
      </c>
      <c r="J41">
        <v>0.125</v>
      </c>
      <c r="K41">
        <v>12446841.4</v>
      </c>
    </row>
    <row r="42" spans="1:11">
      <c r="A42" t="s">
        <v>6</v>
      </c>
      <c r="B42" t="s">
        <v>42</v>
      </c>
      <c r="C42">
        <v>20100630</v>
      </c>
      <c r="D42">
        <v>9360569</v>
      </c>
      <c r="E42">
        <v>2.0569000000000002</v>
      </c>
      <c r="F42">
        <v>1.2699999999999999E-2</v>
      </c>
      <c r="G42">
        <v>1240731.6000000001</v>
      </c>
      <c r="H42">
        <v>0.1081</v>
      </c>
      <c r="I42">
        <v>1037463.9</v>
      </c>
      <c r="J42">
        <v>9.0399999999999994E-2</v>
      </c>
      <c r="K42">
        <v>11477628</v>
      </c>
    </row>
    <row r="43" spans="1:11">
      <c r="A43" t="s">
        <v>6</v>
      </c>
      <c r="B43" t="s">
        <v>42</v>
      </c>
      <c r="C43">
        <v>20091231</v>
      </c>
      <c r="D43">
        <v>8186384.9000000004</v>
      </c>
      <c r="E43">
        <v>1.7006000000000001</v>
      </c>
      <c r="F43">
        <v>1.34E-2</v>
      </c>
      <c r="G43">
        <v>1044189.2</v>
      </c>
      <c r="H43">
        <v>0.1075</v>
      </c>
      <c r="I43">
        <v>930148.9</v>
      </c>
      <c r="J43">
        <v>9.5799999999999996E-2</v>
      </c>
      <c r="K43">
        <v>9713387.9000000004</v>
      </c>
    </row>
    <row r="44" spans="1:11">
      <c r="A44" t="s">
        <v>6</v>
      </c>
      <c r="B44" t="s">
        <v>42</v>
      </c>
      <c r="C44">
        <v>20090630</v>
      </c>
      <c r="D44">
        <v>6424869.6799999997</v>
      </c>
      <c r="E44">
        <v>1.6040999999999999</v>
      </c>
      <c r="F44">
        <v>1.3600000000000001E-2</v>
      </c>
      <c r="G44">
        <v>969672.2</v>
      </c>
      <c r="H44">
        <v>0.12839999999999999</v>
      </c>
      <c r="I44">
        <v>873007</v>
      </c>
      <c r="J44">
        <v>0.11560000000000001</v>
      </c>
      <c r="K44">
        <v>7551964.2000000002</v>
      </c>
    </row>
    <row r="45" spans="1:11">
      <c r="A45" t="s">
        <v>6</v>
      </c>
      <c r="B45" t="s">
        <v>42</v>
      </c>
      <c r="C45">
        <v>20081231</v>
      </c>
      <c r="D45">
        <v>4915596.59</v>
      </c>
      <c r="E45">
        <v>1.5249999999999999</v>
      </c>
      <c r="F45">
        <v>1.3999999999999999E-2</v>
      </c>
      <c r="G45">
        <v>929530.7</v>
      </c>
      <c r="H45">
        <v>0.16149999999999998</v>
      </c>
      <c r="I45">
        <v>840284.5</v>
      </c>
      <c r="J45">
        <v>0.14599999999999999</v>
      </c>
      <c r="K45">
        <v>5755608</v>
      </c>
    </row>
    <row r="46" spans="1:11">
      <c r="A46" t="s">
        <v>6</v>
      </c>
      <c r="B46" t="s">
        <v>42</v>
      </c>
      <c r="C46">
        <v>20080630</v>
      </c>
      <c r="D46">
        <v>4387613.49</v>
      </c>
      <c r="E46">
        <v>3.2343999999999999</v>
      </c>
      <c r="F46">
        <v>1.2800000000000001E-2</v>
      </c>
      <c r="G46">
        <v>888493</v>
      </c>
      <c r="H46">
        <v>0.17019999999999999</v>
      </c>
      <c r="I46">
        <v>808941</v>
      </c>
      <c r="J46">
        <v>0.155</v>
      </c>
      <c r="K46">
        <v>5220287.9000000004</v>
      </c>
    </row>
    <row r="47" spans="1:11">
      <c r="A47" t="s">
        <v>6</v>
      </c>
      <c r="B47" t="s">
        <v>42</v>
      </c>
      <c r="C47">
        <v>20071231</v>
      </c>
      <c r="D47">
        <v>3650245.63</v>
      </c>
      <c r="E47">
        <v>3.5994000000000002</v>
      </c>
      <c r="F47">
        <v>1.2800000000000001E-2</v>
      </c>
      <c r="G47">
        <v>843582</v>
      </c>
      <c r="H47">
        <v>0.21</v>
      </c>
      <c r="I47">
        <v>762747</v>
      </c>
      <c r="J47">
        <v>0.18989999999999999</v>
      </c>
      <c r="K47">
        <v>4017057.1</v>
      </c>
    </row>
    <row r="48" spans="1:11">
      <c r="A48" t="s">
        <v>6</v>
      </c>
      <c r="B48" t="s">
        <v>42</v>
      </c>
      <c r="C48">
        <v>20070630</v>
      </c>
      <c r="D48">
        <v>3361604.89</v>
      </c>
      <c r="E48">
        <v>3.7031999999999998</v>
      </c>
      <c r="F48">
        <v>1.3000000000000001E-2</v>
      </c>
      <c r="G48">
        <v>395163</v>
      </c>
      <c r="H48">
        <v>0.11019999999999999</v>
      </c>
      <c r="I48">
        <v>333844.59941000002</v>
      </c>
      <c r="J48">
        <v>9.3100000000000002E-2</v>
      </c>
      <c r="K48">
        <v>3585871.1</v>
      </c>
    </row>
    <row r="49" spans="1:11">
      <c r="A49" t="s">
        <v>6</v>
      </c>
      <c r="B49" t="s">
        <v>42</v>
      </c>
      <c r="C49">
        <v>20061231</v>
      </c>
      <c r="D49">
        <v>2813489.9</v>
      </c>
      <c r="E49">
        <v>4.0527999999999995</v>
      </c>
      <c r="F49">
        <v>1.32E-2</v>
      </c>
      <c r="G49">
        <v>361000</v>
      </c>
      <c r="H49">
        <v>0.1148</v>
      </c>
      <c r="I49">
        <v>304947</v>
      </c>
      <c r="J49">
        <v>9.6999999999999989E-2</v>
      </c>
      <c r="K49">
        <v>3144599.3</v>
      </c>
    </row>
    <row r="50" spans="1:11">
      <c r="A50" t="s">
        <v>6</v>
      </c>
      <c r="B50" t="s">
        <v>42</v>
      </c>
      <c r="C50">
        <v>20051231</v>
      </c>
      <c r="D50">
        <v>1960913.3</v>
      </c>
      <c r="E50">
        <v>2.7148000000000003</v>
      </c>
      <c r="F50">
        <v>1.6500000000000001E-2</v>
      </c>
      <c r="G50">
        <v>244230</v>
      </c>
      <c r="H50">
        <v>0.1081</v>
      </c>
      <c r="I50">
        <v>208533.11310000002</v>
      </c>
      <c r="J50">
        <v>9.2300000000000007E-2</v>
      </c>
      <c r="K50">
        <v>2259297</v>
      </c>
    </row>
    <row r="51" spans="1:11">
      <c r="A51" t="s">
        <v>6</v>
      </c>
      <c r="B51" t="s">
        <v>42</v>
      </c>
      <c r="C51">
        <v>20041231</v>
      </c>
      <c r="D51">
        <v>1729544.4</v>
      </c>
      <c r="E51">
        <v>2.0068999999999999</v>
      </c>
      <c r="F51">
        <v>1.9299999999999998E-2</v>
      </c>
      <c r="G51">
        <v>244191.2</v>
      </c>
      <c r="H51">
        <v>0.1081</v>
      </c>
      <c r="I51">
        <v>203078.52620000002</v>
      </c>
      <c r="J51">
        <v>8.9900000000000008E-2</v>
      </c>
      <c r="K51">
        <v>2258938</v>
      </c>
    </row>
    <row r="52" spans="1:11">
      <c r="A52" t="s">
        <v>8</v>
      </c>
      <c r="B52" t="s">
        <v>9</v>
      </c>
      <c r="C52">
        <v>20141231</v>
      </c>
      <c r="D52">
        <v>202838000</v>
      </c>
      <c r="E52">
        <v>2.4908999999999999</v>
      </c>
      <c r="F52">
        <v>2.6499999999999999E-2</v>
      </c>
      <c r="G52">
        <v>34312008.100000001</v>
      </c>
      <c r="H52">
        <v>0.11960000000000001</v>
      </c>
      <c r="I52">
        <v>24690500</v>
      </c>
      <c r="J52">
        <v>8.6099999999999996E-2</v>
      </c>
      <c r="K52">
        <v>286889700</v>
      </c>
    </row>
    <row r="53" spans="1:11">
      <c r="A53" t="s">
        <v>8</v>
      </c>
      <c r="B53" t="s">
        <v>9</v>
      </c>
      <c r="C53">
        <v>20140630</v>
      </c>
      <c r="D53">
        <v>189834400</v>
      </c>
      <c r="E53">
        <v>2.6783999999999999</v>
      </c>
      <c r="F53">
        <v>2.4900000000000002E-2</v>
      </c>
      <c r="G53">
        <v>29939890.699999999</v>
      </c>
      <c r="H53">
        <v>0.1159</v>
      </c>
      <c r="I53">
        <v>22166600</v>
      </c>
      <c r="J53">
        <v>8.5800000000000001E-2</v>
      </c>
      <c r="K53">
        <v>258325200</v>
      </c>
    </row>
    <row r="54" spans="1:11">
      <c r="A54" t="s">
        <v>8</v>
      </c>
      <c r="B54" t="s">
        <v>9</v>
      </c>
      <c r="C54">
        <v>20131231</v>
      </c>
      <c r="D54">
        <v>176749400</v>
      </c>
      <c r="E54">
        <v>3.1964999999999999</v>
      </c>
      <c r="F54">
        <v>2.3599999999999999E-2</v>
      </c>
      <c r="G54">
        <v>26499500</v>
      </c>
      <c r="H54">
        <v>0.10970000000000001</v>
      </c>
      <c r="I54">
        <v>20721800</v>
      </c>
      <c r="J54">
        <v>8.5800000000000001E-2</v>
      </c>
      <c r="K54">
        <v>241459300</v>
      </c>
    </row>
    <row r="55" spans="1:11">
      <c r="A55" t="s">
        <v>8</v>
      </c>
      <c r="B55" t="s">
        <v>9</v>
      </c>
      <c r="C55">
        <v>20130630</v>
      </c>
      <c r="D55">
        <v>167828600</v>
      </c>
      <c r="E55">
        <v>3.4786000000000001</v>
      </c>
      <c r="F55">
        <v>2.3300000000000001E-2</v>
      </c>
      <c r="G55">
        <v>24920600</v>
      </c>
      <c r="H55">
        <v>0.11274652829471819</v>
      </c>
      <c r="I55">
        <v>19030862</v>
      </c>
      <c r="J55">
        <v>8.6099999999999996E-2</v>
      </c>
      <c r="K55">
        <v>221032083</v>
      </c>
    </row>
    <row r="56" spans="1:11">
      <c r="A56" t="s">
        <v>8</v>
      </c>
      <c r="B56" t="s">
        <v>9</v>
      </c>
      <c r="C56">
        <v>20121231</v>
      </c>
      <c r="D56">
        <v>154455300</v>
      </c>
      <c r="E56">
        <v>3.9985000000000004</v>
      </c>
      <c r="F56">
        <v>2.3099999999999999E-2</v>
      </c>
      <c r="G56">
        <v>23341700</v>
      </c>
      <c r="H56">
        <v>0.1245</v>
      </c>
      <c r="I56">
        <v>16807200</v>
      </c>
      <c r="J56">
        <v>8.9700000000000002E-2</v>
      </c>
      <c r="K56">
        <v>187423000</v>
      </c>
    </row>
    <row r="57" spans="1:11">
      <c r="A57" t="s">
        <v>8</v>
      </c>
      <c r="B57" t="s">
        <v>9</v>
      </c>
      <c r="C57">
        <v>20120630</v>
      </c>
      <c r="D57">
        <v>145243687</v>
      </c>
      <c r="E57">
        <v>4.1402999999999999</v>
      </c>
      <c r="F57">
        <v>2.1899999999999999E-2</v>
      </c>
      <c r="G57">
        <v>21218500</v>
      </c>
      <c r="H57">
        <v>0.12210000000000001</v>
      </c>
      <c r="I57">
        <v>15463500</v>
      </c>
      <c r="J57">
        <v>8.900000000000001E-2</v>
      </c>
      <c r="K57">
        <v>173779688.80000001</v>
      </c>
    </row>
    <row r="58" spans="1:11">
      <c r="A58" t="s">
        <v>8</v>
      </c>
      <c r="B58" t="s">
        <v>9</v>
      </c>
      <c r="C58">
        <v>20111231</v>
      </c>
      <c r="D58">
        <v>133143604.40000001</v>
      </c>
      <c r="E58">
        <v>4.9960000000000004</v>
      </c>
      <c r="F58">
        <v>2.1899999999999999E-2</v>
      </c>
      <c r="G58">
        <v>19976430</v>
      </c>
      <c r="H58">
        <v>0.127</v>
      </c>
      <c r="I58">
        <v>14480800</v>
      </c>
      <c r="J58">
        <v>9.1999999999999998E-2</v>
      </c>
      <c r="K58">
        <v>157330790</v>
      </c>
    </row>
    <row r="59" spans="1:11">
      <c r="A59" t="s">
        <v>8</v>
      </c>
      <c r="B59" t="s">
        <v>9</v>
      </c>
      <c r="C59">
        <v>20110630</v>
      </c>
      <c r="D59">
        <v>123740664.5</v>
      </c>
      <c r="E59">
        <v>4.5285000000000002</v>
      </c>
      <c r="F59">
        <v>1.9199999999999998E-2</v>
      </c>
      <c r="G59">
        <v>16411100</v>
      </c>
      <c r="H59">
        <v>0.115</v>
      </c>
      <c r="I59">
        <v>13065500</v>
      </c>
      <c r="J59">
        <v>9.1600000000000001E-2</v>
      </c>
      <c r="K59">
        <v>142705217</v>
      </c>
    </row>
    <row r="60" spans="1:11">
      <c r="A60" t="s">
        <v>8</v>
      </c>
      <c r="B60" t="s">
        <v>9</v>
      </c>
      <c r="C60">
        <v>20101231</v>
      </c>
      <c r="D60">
        <v>114648930.09999999</v>
      </c>
      <c r="E60">
        <v>3.8056000000000001</v>
      </c>
      <c r="F60">
        <v>1.95E-2</v>
      </c>
      <c r="G60">
        <v>15384600</v>
      </c>
      <c r="H60">
        <v>0.12029999999999999</v>
      </c>
      <c r="I60">
        <v>11982300</v>
      </c>
      <c r="J60">
        <v>9.3700000000000006E-2</v>
      </c>
      <c r="K60">
        <v>127938820</v>
      </c>
    </row>
    <row r="61" spans="1:11">
      <c r="A61" t="s">
        <v>8</v>
      </c>
      <c r="B61" t="s">
        <v>9</v>
      </c>
      <c r="C61">
        <v>20100630</v>
      </c>
      <c r="D61">
        <v>105060960.3</v>
      </c>
      <c r="E61">
        <v>3.0225999999999997</v>
      </c>
      <c r="F61">
        <v>1.8600000000000002E-2</v>
      </c>
      <c r="G61">
        <v>10760500</v>
      </c>
      <c r="H61">
        <v>0.1024</v>
      </c>
      <c r="I61">
        <v>7366318.9000000004</v>
      </c>
      <c r="J61">
        <v>7.0099999999999996E-2</v>
      </c>
      <c r="K61">
        <v>105083008</v>
      </c>
    </row>
    <row r="62" spans="1:11">
      <c r="A62" t="s">
        <v>8</v>
      </c>
      <c r="B62" t="s">
        <v>9</v>
      </c>
      <c r="C62">
        <v>20091231</v>
      </c>
      <c r="D62">
        <v>92885475</v>
      </c>
      <c r="E62">
        <v>2.4593000000000003</v>
      </c>
      <c r="F62">
        <v>1.9799999999999998E-2</v>
      </c>
      <c r="G62">
        <v>9758000</v>
      </c>
      <c r="H62">
        <v>0.10339999999999999</v>
      </c>
      <c r="I62">
        <v>6511564.5</v>
      </c>
      <c r="J62">
        <v>6.9000000000000006E-2</v>
      </c>
      <c r="K62">
        <v>94370500</v>
      </c>
    </row>
    <row r="63" spans="1:11">
      <c r="A63" t="s">
        <v>8</v>
      </c>
      <c r="B63" t="s">
        <v>9</v>
      </c>
      <c r="C63">
        <v>20090630</v>
      </c>
      <c r="D63">
        <v>93871837.200000003</v>
      </c>
      <c r="E63">
        <v>2.1602999999999999</v>
      </c>
      <c r="F63">
        <v>1.95E-2</v>
      </c>
      <c r="G63">
        <v>7884700</v>
      </c>
      <c r="H63">
        <v>8.1099999999999992E-2</v>
      </c>
      <c r="I63">
        <v>4549400</v>
      </c>
      <c r="J63">
        <v>4.6799999999999994E-2</v>
      </c>
      <c r="K63">
        <v>97221948</v>
      </c>
    </row>
    <row r="64" spans="1:11">
      <c r="A64" t="s">
        <v>8</v>
      </c>
      <c r="B64" t="s">
        <v>9</v>
      </c>
      <c r="C64">
        <v>20081231</v>
      </c>
      <c r="D64">
        <v>69756467</v>
      </c>
      <c r="E64">
        <v>1.9249000000000001</v>
      </c>
      <c r="F64">
        <v>2.3399999999999997E-2</v>
      </c>
      <c r="G64">
        <v>6821300</v>
      </c>
      <c r="H64">
        <v>9.0700000000000003E-2</v>
      </c>
      <c r="I64">
        <v>3781660</v>
      </c>
      <c r="J64">
        <v>5.0300000000000004E-2</v>
      </c>
      <c r="K64">
        <v>75182100</v>
      </c>
    </row>
    <row r="65" spans="1:11">
      <c r="A65" t="s">
        <v>8</v>
      </c>
      <c r="B65" t="s">
        <v>9</v>
      </c>
      <c r="C65">
        <v>20080630</v>
      </c>
      <c r="D65">
        <v>62167169.799999997</v>
      </c>
      <c r="E65">
        <v>2.1508000000000003</v>
      </c>
      <c r="F65">
        <v>2.63E-2</v>
      </c>
      <c r="G65">
        <v>5533500</v>
      </c>
      <c r="H65">
        <v>8.6599999999999996E-2</v>
      </c>
      <c r="I65">
        <v>3161900</v>
      </c>
      <c r="J65">
        <v>4.9500000000000002E-2</v>
      </c>
      <c r="K65">
        <v>63897229</v>
      </c>
    </row>
    <row r="66" spans="1:11">
      <c r="A66" t="s">
        <v>8</v>
      </c>
      <c r="B66" t="s">
        <v>9</v>
      </c>
      <c r="C66">
        <v>20071231</v>
      </c>
      <c r="D66">
        <v>55098837.799999997</v>
      </c>
      <c r="E66">
        <v>1.9108000000000001</v>
      </c>
      <c r="F66">
        <v>2.7799999999999998E-2</v>
      </c>
      <c r="G66">
        <v>5037400</v>
      </c>
      <c r="H66">
        <v>9.1499999999999998E-2</v>
      </c>
      <c r="I66">
        <v>2758183</v>
      </c>
      <c r="J66">
        <v>5.0099999999999999E-2</v>
      </c>
      <c r="K66">
        <v>55053552</v>
      </c>
    </row>
    <row r="67" spans="1:11">
      <c r="A67" t="s">
        <v>8</v>
      </c>
      <c r="B67" t="s">
        <v>9</v>
      </c>
      <c r="C67">
        <v>20070630</v>
      </c>
      <c r="D67">
        <v>52427208.799999997</v>
      </c>
      <c r="E67">
        <v>1.5968</v>
      </c>
      <c r="F67">
        <v>2.7400000000000001E-2</v>
      </c>
      <c r="G67">
        <v>4286100</v>
      </c>
      <c r="H67">
        <v>8.4600000000000009E-2</v>
      </c>
      <c r="I67">
        <v>2546500</v>
      </c>
      <c r="J67">
        <v>5.0300000000000004E-2</v>
      </c>
      <c r="K67">
        <v>50663121</v>
      </c>
    </row>
    <row r="68" spans="1:11">
      <c r="A68" t="s">
        <v>8</v>
      </c>
      <c r="B68" t="s">
        <v>9</v>
      </c>
      <c r="C68">
        <v>20061231</v>
      </c>
      <c r="D68">
        <v>46089300.200000003</v>
      </c>
      <c r="E68">
        <v>1.5146000000000002</v>
      </c>
      <c r="F68">
        <v>2.7699999999999999E-2</v>
      </c>
      <c r="G68">
        <v>3995900</v>
      </c>
      <c r="H68">
        <v>9.2699999999999991E-2</v>
      </c>
      <c r="I68">
        <v>2344300</v>
      </c>
      <c r="J68">
        <v>5.4400000000000004E-2</v>
      </c>
      <c r="K68">
        <v>43105717</v>
      </c>
    </row>
    <row r="69" spans="1:11">
      <c r="A69" t="s">
        <v>8</v>
      </c>
      <c r="B69" t="s">
        <v>9</v>
      </c>
      <c r="C69">
        <v>20060630</v>
      </c>
      <c r="D69">
        <v>43081679.899999999</v>
      </c>
      <c r="E69">
        <v>1.5778000000000001</v>
      </c>
      <c r="F69">
        <v>2.87E-2</v>
      </c>
      <c r="G69">
        <v>3314700</v>
      </c>
      <c r="H69">
        <v>8.0100000000000005E-2</v>
      </c>
      <c r="I69">
        <v>1684248</v>
      </c>
      <c r="J69">
        <v>4.07E-2</v>
      </c>
      <c r="K69">
        <v>41382022.5</v>
      </c>
    </row>
    <row r="70" spans="1:11">
      <c r="A70" t="s">
        <v>8</v>
      </c>
      <c r="B70" t="s">
        <v>9</v>
      </c>
      <c r="C70">
        <v>20051231</v>
      </c>
      <c r="D70">
        <v>37722293.700000003</v>
      </c>
      <c r="E70">
        <v>1.4216</v>
      </c>
      <c r="F70">
        <v>2.7999999999999997E-2</v>
      </c>
      <c r="G70">
        <v>2843500</v>
      </c>
      <c r="H70">
        <v>8.0399999999999985E-2</v>
      </c>
      <c r="I70">
        <v>1459600</v>
      </c>
      <c r="J70">
        <v>4.1299999999999996E-2</v>
      </c>
      <c r="K70">
        <v>35366915.399999999</v>
      </c>
    </row>
    <row r="71" spans="1:11">
      <c r="A71" t="s">
        <v>8</v>
      </c>
      <c r="B71" t="s">
        <v>9</v>
      </c>
      <c r="C71">
        <v>20050630</v>
      </c>
      <c r="D71">
        <v>33995015.600000001</v>
      </c>
      <c r="E71">
        <v>1.4325999999999999</v>
      </c>
      <c r="F71">
        <v>3.0800000000000001E-2</v>
      </c>
      <c r="G71">
        <v>2685600</v>
      </c>
      <c r="H71">
        <v>8.2400000000000001E-2</v>
      </c>
      <c r="I71">
        <v>1362000</v>
      </c>
      <c r="J71">
        <v>4.1799999999999997E-2</v>
      </c>
      <c r="K71">
        <v>32592233</v>
      </c>
    </row>
    <row r="72" spans="1:11">
      <c r="A72" t="s">
        <v>8</v>
      </c>
      <c r="B72" t="s">
        <v>9</v>
      </c>
      <c r="C72">
        <v>20041231</v>
      </c>
      <c r="D72">
        <v>31090514</v>
      </c>
      <c r="E72">
        <v>1.171</v>
      </c>
      <c r="F72">
        <v>2.87E-2</v>
      </c>
      <c r="G72">
        <v>2527700</v>
      </c>
      <c r="H72">
        <v>8.0299999999999996E-2</v>
      </c>
      <c r="I72">
        <v>1268571.7310087171</v>
      </c>
      <c r="J72">
        <v>4.0299999999999996E-2</v>
      </c>
      <c r="K72">
        <v>31478206.724782068</v>
      </c>
    </row>
    <row r="73" spans="1:11">
      <c r="A73" t="s">
        <v>8</v>
      </c>
      <c r="B73" t="s">
        <v>9</v>
      </c>
      <c r="C73">
        <v>20040630</v>
      </c>
      <c r="D73">
        <v>28086427.800000001</v>
      </c>
      <c r="E73">
        <v>1.2141999999999999</v>
      </c>
      <c r="F73">
        <v>2.7799999999999998E-2</v>
      </c>
      <c r="G73">
        <v>2369800</v>
      </c>
      <c r="H73">
        <v>8.3350000000000007E-2</v>
      </c>
      <c r="I73">
        <v>1232523.4553089384</v>
      </c>
      <c r="J73">
        <v>4.3350000000000007E-2</v>
      </c>
      <c r="K73">
        <v>28431913.617276542</v>
      </c>
    </row>
    <row r="74" spans="1:11">
      <c r="A74" t="s">
        <v>8</v>
      </c>
      <c r="B74" t="s">
        <v>9</v>
      </c>
      <c r="C74">
        <v>20031231</v>
      </c>
      <c r="D74">
        <v>25511133.899999999</v>
      </c>
      <c r="E74">
        <v>0.97120000000000006</v>
      </c>
      <c r="F74">
        <v>2.46E-2</v>
      </c>
      <c r="G74">
        <v>2211900</v>
      </c>
      <c r="H74">
        <v>8.6400000000000005E-2</v>
      </c>
      <c r="I74">
        <v>1187872.2222222225</v>
      </c>
      <c r="J74">
        <v>4.6400000000000004E-2</v>
      </c>
      <c r="K74">
        <v>25600694.444444444</v>
      </c>
    </row>
    <row r="75" spans="1:11">
      <c r="A75" t="s">
        <v>8</v>
      </c>
      <c r="B75" t="s">
        <v>9</v>
      </c>
      <c r="C75">
        <v>20030630</v>
      </c>
      <c r="D75">
        <v>23060799</v>
      </c>
      <c r="E75">
        <v>0.78239999999999998</v>
      </c>
      <c r="F75">
        <v>2.4700000000000003E-2</v>
      </c>
      <c r="G75">
        <v>2054000</v>
      </c>
      <c r="H75">
        <v>8.3000000000000004E-2</v>
      </c>
      <c r="I75">
        <v>1064120.4819277108</v>
      </c>
      <c r="J75">
        <v>4.300000000000001E-2</v>
      </c>
      <c r="K75">
        <v>24746987.951807227</v>
      </c>
    </row>
    <row r="76" spans="1:11">
      <c r="A76" t="s">
        <v>8</v>
      </c>
      <c r="B76" t="s">
        <v>9</v>
      </c>
      <c r="C76">
        <v>20021231</v>
      </c>
      <c r="D76">
        <v>17437747.699999999</v>
      </c>
      <c r="E76">
        <v>0.6401</v>
      </c>
      <c r="F76">
        <v>2.8399999999999998E-2</v>
      </c>
      <c r="G76">
        <v>1896100</v>
      </c>
      <c r="H76">
        <v>8.539999999999999E-2</v>
      </c>
      <c r="I76">
        <v>1007996.9555035128</v>
      </c>
      <c r="J76">
        <v>4.5399999999999989E-2</v>
      </c>
      <c r="K76">
        <v>22202576.112412181</v>
      </c>
    </row>
    <row r="77" spans="1:11">
      <c r="A77" t="s">
        <v>8</v>
      </c>
      <c r="B77" t="s">
        <v>9</v>
      </c>
      <c r="C77">
        <v>20020630</v>
      </c>
      <c r="D77">
        <v>13238202.6</v>
      </c>
      <c r="E77">
        <v>0.62329999999999997</v>
      </c>
      <c r="F77">
        <v>3.2400000000000005E-2</v>
      </c>
      <c r="G77">
        <v>1738200</v>
      </c>
      <c r="H77">
        <v>9.0500000000000011E-2</v>
      </c>
      <c r="I77">
        <v>969934.80662983435</v>
      </c>
      <c r="J77">
        <v>5.050000000000001E-2</v>
      </c>
      <c r="K77">
        <v>19206629.834254142</v>
      </c>
    </row>
    <row r="78" spans="1:11">
      <c r="A78" t="s">
        <v>8</v>
      </c>
      <c r="B78" t="s">
        <v>9</v>
      </c>
      <c r="C78">
        <v>20011231</v>
      </c>
      <c r="D78">
        <v>9715146.9000000004</v>
      </c>
      <c r="E78">
        <v>0.60250000000000004</v>
      </c>
      <c r="F78">
        <v>4.3499999999999997E-2</v>
      </c>
      <c r="G78">
        <v>1580300</v>
      </c>
      <c r="H78">
        <v>0.11269999999999999</v>
      </c>
      <c r="I78">
        <v>879190.86069210304</v>
      </c>
      <c r="J78">
        <v>6.2699999999999992E-2</v>
      </c>
      <c r="K78">
        <v>14022182.786157943</v>
      </c>
    </row>
    <row r="79" spans="1:11">
      <c r="A79" t="s">
        <v>8</v>
      </c>
      <c r="B79" t="s">
        <v>9</v>
      </c>
      <c r="C79">
        <v>20010630</v>
      </c>
      <c r="D79">
        <v>8570719.9000000004</v>
      </c>
      <c r="E79">
        <v>0.58979999999999999</v>
      </c>
      <c r="F79">
        <v>3.8900000000000004E-2</v>
      </c>
      <c r="G79">
        <v>1422400</v>
      </c>
      <c r="H79">
        <v>0.12710000000000002</v>
      </c>
      <c r="I79">
        <v>862840.59795436682</v>
      </c>
      <c r="J79">
        <v>7.7100000000000002E-2</v>
      </c>
      <c r="K79">
        <v>11191188.040912667</v>
      </c>
    </row>
    <row r="80" spans="1:11">
      <c r="A80" t="s">
        <v>8</v>
      </c>
      <c r="B80" t="s">
        <v>9</v>
      </c>
      <c r="C80">
        <v>20001231</v>
      </c>
      <c r="D80">
        <v>6989728.7999999998</v>
      </c>
      <c r="E80">
        <v>0.54280000000000006</v>
      </c>
      <c r="F80">
        <v>4.5499999999999999E-2</v>
      </c>
      <c r="G80">
        <v>1264500</v>
      </c>
      <c r="H80">
        <v>0.13500000000000001</v>
      </c>
      <c r="I80">
        <v>702500.00000000012</v>
      </c>
      <c r="J80">
        <v>7.4999999999999997E-2</v>
      </c>
      <c r="K80">
        <v>9366666.6666666679</v>
      </c>
    </row>
    <row r="81" spans="1:11">
      <c r="A81" t="s">
        <v>8</v>
      </c>
      <c r="B81" t="s">
        <v>9</v>
      </c>
      <c r="C81">
        <v>20000630</v>
      </c>
      <c r="D81">
        <v>6185000</v>
      </c>
      <c r="E81">
        <v>0.51960000000000006</v>
      </c>
      <c r="F81">
        <v>1.7000000000000001E-2</v>
      </c>
      <c r="G81">
        <v>1106600</v>
      </c>
      <c r="H81">
        <v>0.12820000000000001</v>
      </c>
      <c r="I81">
        <v>675008.73634945403</v>
      </c>
      <c r="J81">
        <v>7.8200000000000006E-2</v>
      </c>
      <c r="K81">
        <v>8631825.2730109207</v>
      </c>
    </row>
    <row r="82" spans="1:11">
      <c r="A82" t="s">
        <v>8</v>
      </c>
      <c r="B82" t="s">
        <v>9</v>
      </c>
      <c r="C82">
        <v>19991231</v>
      </c>
      <c r="D82">
        <v>5471900</v>
      </c>
      <c r="E82">
        <v>0.50119999999999998</v>
      </c>
      <c r="F82">
        <v>1.54E-2</v>
      </c>
      <c r="G82">
        <v>948700</v>
      </c>
      <c r="H82">
        <v>0.12140000000000001</v>
      </c>
      <c r="I82">
        <v>557966.88632619439</v>
      </c>
      <c r="J82">
        <v>7.1400000000000005E-2</v>
      </c>
      <c r="K82">
        <v>7814662.2734761117</v>
      </c>
    </row>
    <row r="83" spans="1:11">
      <c r="A83" t="s">
        <v>10</v>
      </c>
      <c r="B83" t="s">
        <v>11</v>
      </c>
      <c r="C83">
        <v>20140930</v>
      </c>
      <c r="D83">
        <v>91039400</v>
      </c>
      <c r="E83">
        <v>2.8982999999999999</v>
      </c>
      <c r="F83">
        <v>2.8900000000000002E-2</v>
      </c>
      <c r="G83">
        <v>13257700</v>
      </c>
      <c r="H83">
        <v>0.1235</v>
      </c>
      <c r="I83">
        <v>9677900</v>
      </c>
      <c r="J83">
        <v>8.4100000000000008E-2</v>
      </c>
      <c r="K83">
        <v>115116600</v>
      </c>
    </row>
    <row r="84" spans="1:11">
      <c r="A84" t="s">
        <v>10</v>
      </c>
      <c r="B84" t="s">
        <v>11</v>
      </c>
      <c r="C84">
        <v>20140630</v>
      </c>
      <c r="D84">
        <v>89195200</v>
      </c>
      <c r="E84">
        <v>2.9149000000000003</v>
      </c>
      <c r="F84">
        <v>2.7200000000000002E-2</v>
      </c>
      <c r="G84">
        <v>11721800</v>
      </c>
      <c r="H84">
        <v>0.11289999999999999</v>
      </c>
      <c r="I84">
        <v>9195400</v>
      </c>
      <c r="J84">
        <v>8.199999999999999E-2</v>
      </c>
      <c r="K84">
        <v>112150200</v>
      </c>
    </row>
    <row r="85" spans="1:11">
      <c r="A85" t="s">
        <v>10</v>
      </c>
      <c r="B85" t="s">
        <v>11</v>
      </c>
      <c r="C85">
        <v>20131231</v>
      </c>
      <c r="D85">
        <v>82316900</v>
      </c>
      <c r="E85">
        <v>3.0152999999999999</v>
      </c>
      <c r="F85">
        <v>2.7300000000000001E-2</v>
      </c>
      <c r="G85">
        <v>10596900</v>
      </c>
      <c r="H85">
        <v>0.10929999999999999</v>
      </c>
      <c r="I85">
        <v>8582600</v>
      </c>
      <c r="J85">
        <v>8.0299999999999996E-2</v>
      </c>
      <c r="K85">
        <v>106945600</v>
      </c>
    </row>
    <row r="86" spans="1:11">
      <c r="A86" t="s">
        <v>10</v>
      </c>
      <c r="B86" t="s">
        <v>11</v>
      </c>
      <c r="C86">
        <v>20130630</v>
      </c>
      <c r="D86">
        <v>77267100</v>
      </c>
      <c r="E86">
        <v>3.0507999999999997</v>
      </c>
      <c r="F86">
        <v>2.7900000000000001E-2</v>
      </c>
      <c r="G86">
        <v>10383900</v>
      </c>
      <c r="H86">
        <v>0.1106</v>
      </c>
      <c r="I86">
        <v>8256700</v>
      </c>
      <c r="J86">
        <v>0.08</v>
      </c>
      <c r="K86">
        <v>103227600</v>
      </c>
    </row>
    <row r="87" spans="1:11">
      <c r="A87" t="s">
        <v>10</v>
      </c>
      <c r="B87" t="s">
        <v>11</v>
      </c>
      <c r="C87">
        <v>20121231</v>
      </c>
      <c r="D87">
        <v>72016802.400000006</v>
      </c>
      <c r="E87">
        <v>3.2033999999999998</v>
      </c>
      <c r="F87">
        <v>2.8199999999999999E-2</v>
      </c>
      <c r="G87">
        <v>9470800</v>
      </c>
      <c r="H87">
        <v>0.1085</v>
      </c>
      <c r="I87">
        <v>7142890.5</v>
      </c>
      <c r="J87">
        <v>8.1799999999999998E-2</v>
      </c>
      <c r="K87">
        <v>87321400</v>
      </c>
    </row>
    <row r="88" spans="1:11">
      <c r="A88" t="s">
        <v>10</v>
      </c>
      <c r="B88" t="s">
        <v>11</v>
      </c>
      <c r="C88">
        <v>20120630</v>
      </c>
      <c r="D88">
        <v>67059129.939999998</v>
      </c>
      <c r="E88">
        <v>3.3544999999999998</v>
      </c>
      <c r="F88">
        <v>2.8399999999999998E-2</v>
      </c>
      <c r="G88">
        <v>9106782.4199999999</v>
      </c>
      <c r="H88">
        <v>0.113</v>
      </c>
      <c r="I88">
        <v>6784600</v>
      </c>
      <c r="J88">
        <v>8.4199999999999997E-2</v>
      </c>
      <c r="K88">
        <v>80590995</v>
      </c>
    </row>
    <row r="89" spans="1:11">
      <c r="A89" t="s">
        <v>10</v>
      </c>
      <c r="B89" t="s">
        <v>11</v>
      </c>
      <c r="C89">
        <v>20111231</v>
      </c>
      <c r="D89">
        <v>61146291.700000003</v>
      </c>
      <c r="E89">
        <v>3.0820999999999996</v>
      </c>
      <c r="F89">
        <v>2.8199999999999999E-2</v>
      </c>
      <c r="G89">
        <v>8313900</v>
      </c>
      <c r="H89">
        <v>0.1168</v>
      </c>
      <c r="I89">
        <v>6206300</v>
      </c>
      <c r="J89">
        <v>8.7199999999999986E-2</v>
      </c>
      <c r="K89">
        <v>71182100</v>
      </c>
    </row>
    <row r="90" spans="1:11">
      <c r="A90" t="s">
        <v>10</v>
      </c>
      <c r="B90" t="s">
        <v>11</v>
      </c>
      <c r="C90">
        <v>20110630</v>
      </c>
      <c r="D90">
        <v>57067509</v>
      </c>
      <c r="E90">
        <v>2.7123000000000004</v>
      </c>
      <c r="F90">
        <v>2.6699999999999998E-2</v>
      </c>
      <c r="G90">
        <v>7988600</v>
      </c>
      <c r="H90">
        <v>0.13320000000000001</v>
      </c>
      <c r="I90">
        <v>5877400</v>
      </c>
      <c r="J90">
        <v>9.8000000000000004E-2</v>
      </c>
      <c r="K90">
        <v>59974474.5</v>
      </c>
    </row>
    <row r="91" spans="1:11">
      <c r="A91" t="s">
        <v>10</v>
      </c>
      <c r="B91" t="s">
        <v>11</v>
      </c>
      <c r="C91">
        <v>20101231</v>
      </c>
      <c r="D91">
        <v>52793668.100000001</v>
      </c>
      <c r="E91">
        <v>2.0903999999999998</v>
      </c>
      <c r="F91">
        <v>2.4799999999999999E-2</v>
      </c>
      <c r="G91">
        <v>5490400</v>
      </c>
      <c r="H91">
        <v>0.10580000000000001</v>
      </c>
      <c r="I91">
        <v>3448000</v>
      </c>
      <c r="J91">
        <v>6.649999999999999E-2</v>
      </c>
      <c r="K91">
        <v>51872200</v>
      </c>
    </row>
    <row r="92" spans="1:11">
      <c r="A92" t="s">
        <v>10</v>
      </c>
      <c r="B92" t="s">
        <v>11</v>
      </c>
      <c r="C92">
        <v>20100630</v>
      </c>
      <c r="D92">
        <v>48902212.700000003</v>
      </c>
      <c r="E92">
        <v>1.9412</v>
      </c>
      <c r="F92">
        <v>2.4900000000000002E-2</v>
      </c>
      <c r="G92">
        <v>5198900</v>
      </c>
      <c r="H92">
        <v>0.1057</v>
      </c>
      <c r="I92">
        <v>3192100</v>
      </c>
      <c r="J92">
        <v>6.4899999999999999E-2</v>
      </c>
      <c r="K92">
        <v>49185430.5</v>
      </c>
    </row>
    <row r="93" spans="1:11">
      <c r="A93" t="s">
        <v>10</v>
      </c>
      <c r="B93" t="s">
        <v>11</v>
      </c>
      <c r="C93">
        <v>20091231</v>
      </c>
      <c r="D93">
        <v>43022558.399999999</v>
      </c>
      <c r="E93">
        <v>1.6684000000000001</v>
      </c>
      <c r="F93">
        <v>2.5000000000000001E-2</v>
      </c>
      <c r="G93">
        <v>4406900</v>
      </c>
      <c r="H93">
        <v>0.10199999999999999</v>
      </c>
      <c r="I93">
        <v>2953984</v>
      </c>
      <c r="J93">
        <v>6.8400000000000002E-2</v>
      </c>
      <c r="K93">
        <v>43186900</v>
      </c>
    </row>
    <row r="94" spans="1:11">
      <c r="A94" t="s">
        <v>10</v>
      </c>
      <c r="B94" t="s">
        <v>11</v>
      </c>
      <c r="C94">
        <v>20090630</v>
      </c>
      <c r="D94">
        <v>42591211.100000001</v>
      </c>
      <c r="E94">
        <v>1.5336000000000001</v>
      </c>
      <c r="F94">
        <v>2.3799999999999998E-2</v>
      </c>
      <c r="G94">
        <v>4261000</v>
      </c>
      <c r="H94">
        <v>0.1036</v>
      </c>
      <c r="I94">
        <v>2813200</v>
      </c>
      <c r="J94">
        <v>6.8400000000000002E-2</v>
      </c>
      <c r="K94">
        <v>41129344</v>
      </c>
    </row>
    <row r="95" spans="1:11">
      <c r="A95" t="s">
        <v>10</v>
      </c>
      <c r="B95" t="s">
        <v>11</v>
      </c>
      <c r="C95">
        <v>20081231</v>
      </c>
      <c r="D95">
        <v>35547783.799999997</v>
      </c>
      <c r="E95">
        <v>1.5122</v>
      </c>
      <c r="F95">
        <v>2.76E-2</v>
      </c>
      <c r="G95">
        <v>4034600</v>
      </c>
      <c r="H95">
        <v>0.114</v>
      </c>
      <c r="I95">
        <v>2640847</v>
      </c>
      <c r="J95">
        <v>7.46E-2</v>
      </c>
      <c r="K95">
        <v>35400100</v>
      </c>
    </row>
    <row r="96" spans="1:11">
      <c r="A96" t="s">
        <v>10</v>
      </c>
      <c r="B96" t="s">
        <v>11</v>
      </c>
      <c r="C96">
        <v>20080630</v>
      </c>
      <c r="D96">
        <v>33424578.100000001</v>
      </c>
      <c r="E96">
        <v>1.2612000000000001</v>
      </c>
      <c r="F96">
        <v>2.5899999999999999E-2</v>
      </c>
      <c r="G96">
        <v>2637400</v>
      </c>
      <c r="H96">
        <v>8.2200000000000009E-2</v>
      </c>
      <c r="I96">
        <v>1446900</v>
      </c>
      <c r="J96">
        <v>4.5100000000000001E-2</v>
      </c>
      <c r="K96">
        <v>32085158</v>
      </c>
    </row>
    <row r="97" spans="1:11">
      <c r="A97" t="s">
        <v>10</v>
      </c>
      <c r="B97" t="s">
        <v>11</v>
      </c>
      <c r="C97">
        <v>20071231</v>
      </c>
      <c r="D97">
        <v>30607767</v>
      </c>
      <c r="E97">
        <v>1.0927</v>
      </c>
      <c r="F97">
        <v>2.46E-2</v>
      </c>
      <c r="G97">
        <v>2420400</v>
      </c>
      <c r="H97">
        <v>8.2699999999999996E-2</v>
      </c>
      <c r="I97">
        <v>1258399.3</v>
      </c>
      <c r="J97">
        <v>4.2999999999999997E-2</v>
      </c>
      <c r="K97">
        <v>29265100</v>
      </c>
    </row>
    <row r="98" spans="1:11">
      <c r="A98" t="s">
        <v>10</v>
      </c>
      <c r="B98" t="s">
        <v>11</v>
      </c>
      <c r="C98">
        <v>20070630</v>
      </c>
      <c r="D98">
        <v>29026654.899999999</v>
      </c>
      <c r="E98">
        <v>0.93650000000000011</v>
      </c>
      <c r="F98">
        <v>2.3399999999999997E-2</v>
      </c>
      <c r="G98">
        <v>2407000</v>
      </c>
      <c r="H98">
        <v>9.0899999999999995E-2</v>
      </c>
      <c r="I98">
        <v>1202176</v>
      </c>
      <c r="J98">
        <v>4.5400000000000003E-2</v>
      </c>
      <c r="K98">
        <v>26479648</v>
      </c>
    </row>
    <row r="99" spans="1:11">
      <c r="A99" t="s">
        <v>10</v>
      </c>
      <c r="B99" t="s">
        <v>11</v>
      </c>
      <c r="C99">
        <v>20061231</v>
      </c>
      <c r="D99">
        <v>25976714.5</v>
      </c>
      <c r="E99">
        <v>0.84099999999999997</v>
      </c>
      <c r="F99">
        <v>2.3E-2</v>
      </c>
      <c r="G99">
        <v>1917900</v>
      </c>
      <c r="H99">
        <v>8.2799999999999999E-2</v>
      </c>
      <c r="I99">
        <v>1117122</v>
      </c>
      <c r="J99">
        <v>4.8199999999999993E-2</v>
      </c>
      <c r="K99">
        <v>23176800</v>
      </c>
    </row>
    <row r="100" spans="1:11">
      <c r="A100" t="s">
        <v>10</v>
      </c>
      <c r="B100" t="s">
        <v>11</v>
      </c>
      <c r="C100">
        <v>20060630</v>
      </c>
      <c r="D100">
        <v>26083045.100000001</v>
      </c>
      <c r="E100">
        <v>0.72109999999999996</v>
      </c>
      <c r="F100">
        <v>2.0400000000000001E-2</v>
      </c>
      <c r="G100">
        <v>1760100</v>
      </c>
      <c r="H100">
        <v>8.199999999999999E-2</v>
      </c>
      <c r="I100">
        <v>1074300</v>
      </c>
      <c r="J100">
        <v>0.05</v>
      </c>
      <c r="K100">
        <v>21464634</v>
      </c>
    </row>
    <row r="101" spans="1:11">
      <c r="A101" t="s">
        <v>10</v>
      </c>
      <c r="B101" t="s">
        <v>11</v>
      </c>
      <c r="C101">
        <v>20051231</v>
      </c>
      <c r="D101">
        <v>23368752.399999999</v>
      </c>
      <c r="E101">
        <v>0.69430000000000003</v>
      </c>
      <c r="F101">
        <v>2.1099999999999997E-2</v>
      </c>
      <c r="G101">
        <v>1625500</v>
      </c>
      <c r="H101">
        <v>8.2699999999999996E-2</v>
      </c>
      <c r="I101">
        <v>999100</v>
      </c>
      <c r="J101">
        <v>5.0799999999999998E-2</v>
      </c>
      <c r="K101">
        <v>19655381</v>
      </c>
    </row>
    <row r="102" spans="1:11">
      <c r="A102" t="s">
        <v>10</v>
      </c>
      <c r="B102" t="s">
        <v>11</v>
      </c>
      <c r="C102">
        <v>20050630</v>
      </c>
      <c r="D102">
        <v>20524238.899999999</v>
      </c>
      <c r="E102">
        <v>0.70200000000000007</v>
      </c>
      <c r="F102">
        <v>2.2000000000000002E-2</v>
      </c>
      <c r="G102">
        <v>1591600</v>
      </c>
      <c r="H102">
        <v>8.4100000000000008E-2</v>
      </c>
      <c r="I102">
        <v>982900</v>
      </c>
      <c r="J102">
        <v>5.1900000000000002E-2</v>
      </c>
      <c r="K102">
        <v>18925089</v>
      </c>
    </row>
    <row r="103" spans="1:11">
      <c r="A103" t="s">
        <v>10</v>
      </c>
      <c r="B103" t="s">
        <v>11</v>
      </c>
      <c r="C103">
        <v>20041231</v>
      </c>
      <c r="D103">
        <v>18111220.199999999</v>
      </c>
      <c r="E103">
        <v>0.61460000000000004</v>
      </c>
      <c r="F103">
        <v>2.4300000000000002E-2</v>
      </c>
      <c r="G103">
        <v>1507800</v>
      </c>
      <c r="H103">
        <v>8.6099999999999996E-2</v>
      </c>
      <c r="I103">
        <v>918900</v>
      </c>
      <c r="J103">
        <v>5.2499999999999998E-2</v>
      </c>
      <c r="K103">
        <v>17512195</v>
      </c>
    </row>
    <row r="104" spans="1:11">
      <c r="A104" t="s">
        <v>10</v>
      </c>
      <c r="B104" t="s">
        <v>11</v>
      </c>
      <c r="C104">
        <v>20040630</v>
      </c>
      <c r="D104">
        <v>17011031.600000001</v>
      </c>
      <c r="E104">
        <v>0.64</v>
      </c>
      <c r="F104">
        <v>2.35E-2</v>
      </c>
      <c r="G104">
        <v>1381450</v>
      </c>
      <c r="H104">
        <v>9.4649999999999998E-2</v>
      </c>
      <c r="I104">
        <v>797635.94823032233</v>
      </c>
      <c r="J104">
        <v>5.4649999999999997E-2</v>
      </c>
      <c r="K104">
        <v>14595351.294241944</v>
      </c>
    </row>
    <row r="105" spans="1:11">
      <c r="A105" t="s">
        <v>10</v>
      </c>
      <c r="B105" t="s">
        <v>11</v>
      </c>
      <c r="C105">
        <v>20031231</v>
      </c>
      <c r="D105">
        <v>15075575.9</v>
      </c>
      <c r="E105">
        <v>0.57140000000000002</v>
      </c>
      <c r="F105">
        <v>2.41E-2</v>
      </c>
      <c r="G105">
        <v>1255100</v>
      </c>
      <c r="H105">
        <v>0.1032</v>
      </c>
      <c r="I105">
        <v>844030</v>
      </c>
      <c r="J105">
        <v>6.9400000000000003E-2</v>
      </c>
      <c r="K105">
        <v>12161822</v>
      </c>
    </row>
    <row r="106" spans="1:11">
      <c r="A106" t="s">
        <v>10</v>
      </c>
      <c r="B106" t="s">
        <v>11</v>
      </c>
      <c r="C106">
        <v>20030630</v>
      </c>
      <c r="D106">
        <v>12431176.1</v>
      </c>
      <c r="E106">
        <v>0.55909999999999993</v>
      </c>
      <c r="F106">
        <v>2.6800000000000001E-2</v>
      </c>
      <c r="G106">
        <v>1128750</v>
      </c>
      <c r="H106">
        <v>8.0100000000000005E-2</v>
      </c>
      <c r="I106">
        <v>705997.19101123605</v>
      </c>
      <c r="J106">
        <v>5.0099999999999999E-2</v>
      </c>
      <c r="K106">
        <v>14091760.299625469</v>
      </c>
    </row>
    <row r="107" spans="1:11">
      <c r="A107" t="s">
        <v>10</v>
      </c>
      <c r="B107" t="s">
        <v>11</v>
      </c>
      <c r="C107">
        <v>20021231</v>
      </c>
      <c r="D107">
        <v>8831098.1999999993</v>
      </c>
      <c r="E107">
        <v>0.55990000000000006</v>
      </c>
      <c r="F107">
        <v>3.3399999999999999E-2</v>
      </c>
      <c r="G107">
        <v>1002400</v>
      </c>
      <c r="H107">
        <v>8.5000000000000006E-2</v>
      </c>
      <c r="I107">
        <v>648611.76470588241</v>
      </c>
      <c r="J107">
        <v>5.5E-2</v>
      </c>
      <c r="K107">
        <v>11792941.176470589</v>
      </c>
    </row>
    <row r="108" spans="1:11">
      <c r="A108" t="s">
        <v>10</v>
      </c>
      <c r="B108" t="s">
        <v>11</v>
      </c>
      <c r="C108">
        <v>20011231</v>
      </c>
      <c r="D108">
        <v>6642245.2999999998</v>
      </c>
      <c r="E108">
        <v>0.55289999999999995</v>
      </c>
      <c r="F108">
        <v>3.9E-2</v>
      </c>
      <c r="G108">
        <v>876050</v>
      </c>
      <c r="H108">
        <v>7.6299999999999993E-2</v>
      </c>
      <c r="I108">
        <v>646416.97247706424</v>
      </c>
      <c r="J108">
        <v>5.6299999999999996E-2</v>
      </c>
      <c r="K108">
        <v>11481651.37614679</v>
      </c>
    </row>
    <row r="109" spans="1:11">
      <c r="A109" t="s">
        <v>10</v>
      </c>
      <c r="B109" t="s">
        <v>11</v>
      </c>
      <c r="C109">
        <v>20001231</v>
      </c>
      <c r="D109">
        <v>5658887.2999999998</v>
      </c>
      <c r="E109">
        <v>0.60840000000000005</v>
      </c>
      <c r="F109">
        <v>4.3700000000000003E-2</v>
      </c>
      <c r="G109">
        <v>749700</v>
      </c>
      <c r="H109">
        <v>9.0299999999999991E-2</v>
      </c>
      <c r="I109">
        <v>500630.23255813948</v>
      </c>
      <c r="J109">
        <v>6.0299999999999992E-2</v>
      </c>
      <c r="K109">
        <v>8302325.5813953495</v>
      </c>
    </row>
    <row r="110" spans="1:11">
      <c r="A110" t="s">
        <v>12</v>
      </c>
      <c r="B110" t="s">
        <v>13</v>
      </c>
      <c r="C110">
        <v>20140930</v>
      </c>
      <c r="D110">
        <v>175096900</v>
      </c>
      <c r="E110">
        <v>1.9996</v>
      </c>
      <c r="F110">
        <v>2.07E-2</v>
      </c>
      <c r="G110">
        <v>32985350.5</v>
      </c>
      <c r="H110">
        <v>0.12029999999999999</v>
      </c>
      <c r="I110">
        <v>23937000</v>
      </c>
      <c r="J110">
        <v>8.7300000000000003E-2</v>
      </c>
      <c r="K110">
        <v>274192440</v>
      </c>
    </row>
    <row r="111" spans="1:11">
      <c r="A111" t="s">
        <v>12</v>
      </c>
      <c r="B111" t="s">
        <v>13</v>
      </c>
      <c r="C111">
        <v>20140630</v>
      </c>
      <c r="D111">
        <v>169628300</v>
      </c>
      <c r="E111">
        <v>2.1587000000000001</v>
      </c>
      <c r="F111">
        <v>2.0099999999999996E-2</v>
      </c>
      <c r="G111">
        <v>32602519.5</v>
      </c>
      <c r="H111">
        <v>0.12560000000000002</v>
      </c>
      <c r="I111">
        <v>22738100</v>
      </c>
      <c r="J111">
        <v>8.7599999999999997E-2</v>
      </c>
      <c r="K111">
        <v>259574200</v>
      </c>
    </row>
    <row r="112" spans="1:11">
      <c r="A112" t="s">
        <v>12</v>
      </c>
      <c r="B112" t="s">
        <v>13</v>
      </c>
      <c r="C112">
        <v>20131231</v>
      </c>
      <c r="D112">
        <v>157426300</v>
      </c>
      <c r="E112">
        <v>2.5973999999999999</v>
      </c>
      <c r="F112">
        <v>2.2099999999999998E-2</v>
      </c>
      <c r="G112">
        <v>24861500</v>
      </c>
      <c r="H112">
        <v>0.1069</v>
      </c>
      <c r="I112">
        <v>20278300</v>
      </c>
      <c r="J112">
        <v>8.72E-2</v>
      </c>
      <c r="K112">
        <v>232510500</v>
      </c>
    </row>
    <row r="113" spans="1:11">
      <c r="A113" t="s">
        <v>12</v>
      </c>
      <c r="B113" t="s">
        <v>13</v>
      </c>
      <c r="C113">
        <v>20130630</v>
      </c>
      <c r="D113">
        <v>148497000</v>
      </c>
      <c r="E113">
        <v>3.2041000000000004</v>
      </c>
      <c r="F113">
        <v>2.4900000000000002E-2</v>
      </c>
      <c r="G113">
        <v>28164870</v>
      </c>
      <c r="H113">
        <v>0.1166</v>
      </c>
      <c r="I113">
        <v>18996000</v>
      </c>
      <c r="J113">
        <v>7.8600000000000003E-2</v>
      </c>
      <c r="K113">
        <v>241551200</v>
      </c>
    </row>
    <row r="114" spans="1:11">
      <c r="A114" t="s">
        <v>12</v>
      </c>
      <c r="B114" t="s">
        <v>13</v>
      </c>
      <c r="C114">
        <v>20121231</v>
      </c>
      <c r="D114">
        <v>138461000</v>
      </c>
      <c r="E114">
        <v>3.1452999999999998</v>
      </c>
      <c r="F114">
        <v>2.3900000000000001E-2</v>
      </c>
      <c r="G114">
        <v>21721900</v>
      </c>
      <c r="H114">
        <v>0.1075</v>
      </c>
      <c r="I114">
        <v>16426600</v>
      </c>
      <c r="J114">
        <v>8.1299999999999983E-2</v>
      </c>
      <c r="K114">
        <v>202001100</v>
      </c>
    </row>
    <row r="115" spans="1:11">
      <c r="A115" t="s">
        <v>12</v>
      </c>
      <c r="B115" t="s">
        <v>13</v>
      </c>
      <c r="C115">
        <v>20120630</v>
      </c>
      <c r="D115">
        <v>130325700</v>
      </c>
      <c r="E115">
        <v>3.5236000000000001</v>
      </c>
      <c r="F115">
        <v>2.4300000000000002E-2</v>
      </c>
      <c r="G115">
        <v>20052400</v>
      </c>
      <c r="H115">
        <v>0.11359999999999999</v>
      </c>
      <c r="I115">
        <v>14845131</v>
      </c>
      <c r="J115">
        <v>8.4100000000000008E-2</v>
      </c>
      <c r="K115">
        <v>176517606</v>
      </c>
    </row>
    <row r="116" spans="1:11">
      <c r="A116" t="s">
        <v>12</v>
      </c>
      <c r="B116" t="s">
        <v>13</v>
      </c>
      <c r="C116">
        <v>20111231</v>
      </c>
      <c r="D116">
        <v>120522100</v>
      </c>
      <c r="E116">
        <v>3.5729000000000002</v>
      </c>
      <c r="F116">
        <v>2.23E-2</v>
      </c>
      <c r="G116">
        <v>17403400</v>
      </c>
      <c r="H116">
        <v>0.10859999999999999</v>
      </c>
      <c r="I116">
        <v>12602400</v>
      </c>
      <c r="J116">
        <v>7.8700000000000006E-2</v>
      </c>
      <c r="K116">
        <v>160230100</v>
      </c>
    </row>
    <row r="117" spans="1:11">
      <c r="A117" t="s">
        <v>12</v>
      </c>
      <c r="B117" t="s">
        <v>13</v>
      </c>
      <c r="C117">
        <v>20110630</v>
      </c>
      <c r="D117">
        <v>114227400</v>
      </c>
      <c r="E117">
        <v>3.343</v>
      </c>
      <c r="F117">
        <v>2.1000000000000001E-2</v>
      </c>
      <c r="G117">
        <v>15992000</v>
      </c>
      <c r="H117">
        <v>0.10730000000000001</v>
      </c>
      <c r="I117">
        <v>11550605.800000001</v>
      </c>
      <c r="J117">
        <v>7.7499999999999999E-2</v>
      </c>
      <c r="K117">
        <v>149040075</v>
      </c>
    </row>
    <row r="118" spans="1:11">
      <c r="A118" t="s">
        <v>12</v>
      </c>
      <c r="B118" t="s">
        <v>13</v>
      </c>
      <c r="C118">
        <v>20101231</v>
      </c>
      <c r="D118">
        <v>105757100</v>
      </c>
      <c r="E118">
        <v>2.7044999999999999</v>
      </c>
      <c r="F118">
        <v>1.8799999999999997E-2</v>
      </c>
      <c r="G118">
        <v>13377200</v>
      </c>
      <c r="H118">
        <v>0.10439999999999999</v>
      </c>
      <c r="I118">
        <v>10342600</v>
      </c>
      <c r="J118">
        <v>8.0700000000000008E-2</v>
      </c>
      <c r="K118">
        <v>128084700</v>
      </c>
    </row>
    <row r="119" spans="1:11">
      <c r="A119" t="s">
        <v>12</v>
      </c>
      <c r="B119" t="s">
        <v>13</v>
      </c>
      <c r="C119">
        <v>20100630</v>
      </c>
      <c r="D119">
        <v>95484600</v>
      </c>
      <c r="E119">
        <v>2.2942</v>
      </c>
      <c r="F119">
        <v>1.8000000000000002E-2</v>
      </c>
      <c r="G119">
        <v>12258600</v>
      </c>
      <c r="H119">
        <v>0.10769999999999999</v>
      </c>
      <c r="I119">
        <v>9469967.6999999993</v>
      </c>
      <c r="J119">
        <v>8.3199999999999996E-2</v>
      </c>
      <c r="K119">
        <v>113821727</v>
      </c>
    </row>
    <row r="120" spans="1:11">
      <c r="A120" t="s">
        <v>12</v>
      </c>
      <c r="B120" t="s">
        <v>13</v>
      </c>
      <c r="C120">
        <v>20091231</v>
      </c>
      <c r="D120">
        <v>88297900</v>
      </c>
      <c r="E120">
        <v>2.0604</v>
      </c>
      <c r="F120">
        <v>1.7299999999999999E-2</v>
      </c>
      <c r="G120">
        <v>10765600</v>
      </c>
      <c r="H120">
        <v>0.10830000000000001</v>
      </c>
      <c r="I120">
        <v>8869400</v>
      </c>
      <c r="J120">
        <v>8.9200000000000002E-2</v>
      </c>
      <c r="K120">
        <v>99377300</v>
      </c>
    </row>
    <row r="121" spans="1:11">
      <c r="A121" t="s">
        <v>12</v>
      </c>
      <c r="B121" t="s">
        <v>13</v>
      </c>
      <c r="C121">
        <v>20090630</v>
      </c>
      <c r="D121">
        <v>90393400</v>
      </c>
      <c r="E121">
        <v>1.6993</v>
      </c>
      <c r="F121">
        <v>1.47E-2</v>
      </c>
      <c r="G121">
        <v>8178900</v>
      </c>
      <c r="H121">
        <v>8.48E-2</v>
      </c>
      <c r="I121">
        <v>5690508</v>
      </c>
      <c r="J121">
        <v>5.9000000000000004E-2</v>
      </c>
      <c r="K121">
        <v>96449292</v>
      </c>
    </row>
    <row r="122" spans="1:11">
      <c r="A122" t="s">
        <v>12</v>
      </c>
      <c r="B122" t="s">
        <v>13</v>
      </c>
      <c r="C122">
        <v>20081231</v>
      </c>
      <c r="D122">
        <v>65836000</v>
      </c>
      <c r="E122">
        <v>1.5004</v>
      </c>
      <c r="F122">
        <v>1.8100000000000002E-2</v>
      </c>
      <c r="G122">
        <v>7076700</v>
      </c>
      <c r="H122">
        <v>9.2200000000000004E-2</v>
      </c>
      <c r="I122">
        <v>5068107</v>
      </c>
      <c r="J122">
        <v>6.6000000000000003E-2</v>
      </c>
      <c r="K122">
        <v>76789500</v>
      </c>
    </row>
    <row r="123" spans="1:11">
      <c r="A123" t="s">
        <v>12</v>
      </c>
      <c r="B123" t="s">
        <v>13</v>
      </c>
      <c r="C123">
        <v>20080630</v>
      </c>
      <c r="D123">
        <v>61205060.100000001</v>
      </c>
      <c r="E123">
        <v>1.1420000000000001</v>
      </c>
      <c r="F123">
        <v>1.38E-2</v>
      </c>
      <c r="G123">
        <v>6567606</v>
      </c>
      <c r="H123">
        <v>9.2100000000000015E-2</v>
      </c>
      <c r="I123">
        <v>4685035</v>
      </c>
      <c r="J123">
        <v>6.5700000000000008E-2</v>
      </c>
      <c r="K123">
        <v>71309511</v>
      </c>
    </row>
    <row r="124" spans="1:11">
      <c r="A124" t="s">
        <v>12</v>
      </c>
      <c r="B124" t="s">
        <v>13</v>
      </c>
      <c r="C124">
        <v>20071231</v>
      </c>
      <c r="D124">
        <v>55495852.799999997</v>
      </c>
      <c r="E124">
        <v>1.1314</v>
      </c>
      <c r="F124">
        <v>1.38E-2</v>
      </c>
      <c r="G124">
        <v>6151317.5999999996</v>
      </c>
      <c r="H124">
        <v>0.10730000000000001</v>
      </c>
      <c r="I124">
        <v>4242288</v>
      </c>
      <c r="J124">
        <v>7.400000000000001E-2</v>
      </c>
      <c r="K124">
        <v>57328216</v>
      </c>
    </row>
    <row r="125" spans="1:11">
      <c r="A125" t="s">
        <v>12</v>
      </c>
      <c r="B125" t="s">
        <v>13</v>
      </c>
      <c r="C125">
        <v>20070630</v>
      </c>
      <c r="D125">
        <v>54188494.100000001</v>
      </c>
      <c r="E125">
        <v>1.1816</v>
      </c>
      <c r="F125">
        <v>1.3000000000000001E-2</v>
      </c>
      <c r="G125">
        <v>5739300</v>
      </c>
      <c r="H125">
        <v>0.1084</v>
      </c>
      <c r="I125">
        <v>4045041.7</v>
      </c>
      <c r="J125">
        <v>7.6399999999999996E-2</v>
      </c>
      <c r="K125">
        <v>52945572</v>
      </c>
    </row>
    <row r="126" spans="1:11">
      <c r="A126" t="s">
        <v>12</v>
      </c>
      <c r="B126" t="s">
        <v>13</v>
      </c>
      <c r="C126">
        <v>20061231</v>
      </c>
      <c r="D126">
        <v>44744724.799999997</v>
      </c>
      <c r="E126">
        <v>1.1662000000000001</v>
      </c>
      <c r="F126">
        <v>1.43E-2</v>
      </c>
      <c r="G126">
        <v>3435500</v>
      </c>
      <c r="H126">
        <v>8.1199999999999994E-2</v>
      </c>
      <c r="I126">
        <v>1840446</v>
      </c>
      <c r="J126">
        <v>4.3499999999999997E-2</v>
      </c>
      <c r="K126">
        <v>42309113</v>
      </c>
    </row>
    <row r="127" spans="1:11">
      <c r="A127" t="s">
        <v>12</v>
      </c>
      <c r="B127" t="s">
        <v>13</v>
      </c>
      <c r="C127">
        <v>20060630</v>
      </c>
      <c r="D127">
        <v>42640433.700000003</v>
      </c>
      <c r="E127">
        <v>1.165</v>
      </c>
      <c r="F127">
        <v>1.3899999999999999E-2</v>
      </c>
      <c r="G127">
        <v>2802000</v>
      </c>
      <c r="H127">
        <v>7.46E-2</v>
      </c>
      <c r="I127">
        <v>1656410.2</v>
      </c>
      <c r="J127">
        <v>4.41E-2</v>
      </c>
      <c r="K127">
        <v>37560322</v>
      </c>
    </row>
    <row r="128" spans="1:11">
      <c r="A128" t="s">
        <v>12</v>
      </c>
      <c r="B128" t="s">
        <v>13</v>
      </c>
      <c r="C128">
        <v>20051231</v>
      </c>
      <c r="D128">
        <v>37807184.5</v>
      </c>
      <c r="E128">
        <v>1.0339</v>
      </c>
      <c r="F128">
        <v>1.32E-2</v>
      </c>
      <c r="G128">
        <v>2622600</v>
      </c>
      <c r="H128">
        <v>8.2599999999999993E-2</v>
      </c>
      <c r="I128">
        <v>1524029</v>
      </c>
      <c r="J128">
        <v>4.8000000000000001E-2</v>
      </c>
      <c r="K128">
        <v>31750605</v>
      </c>
    </row>
    <row r="129" spans="1:11">
      <c r="A129" t="s">
        <v>12</v>
      </c>
      <c r="B129" t="s">
        <v>13</v>
      </c>
      <c r="C129">
        <v>20050630</v>
      </c>
      <c r="D129">
        <v>31775323.699999999</v>
      </c>
      <c r="E129">
        <v>1.0846</v>
      </c>
      <c r="F129">
        <v>1.5600000000000001E-2</v>
      </c>
      <c r="G129">
        <v>2249700</v>
      </c>
      <c r="H129">
        <v>8.0500000000000002E-2</v>
      </c>
      <c r="I129">
        <v>1355409.3</v>
      </c>
      <c r="J129">
        <v>4.8499999999999995E-2</v>
      </c>
      <c r="K129">
        <v>27946584</v>
      </c>
    </row>
    <row r="130" spans="1:11">
      <c r="A130" t="s">
        <v>12</v>
      </c>
      <c r="B130" t="s">
        <v>13</v>
      </c>
      <c r="C130">
        <v>20041231</v>
      </c>
      <c r="D130">
        <v>28836214.300000001</v>
      </c>
      <c r="E130">
        <v>1.1252</v>
      </c>
      <c r="F130">
        <v>1.47E-2</v>
      </c>
      <c r="G130">
        <v>2133900</v>
      </c>
      <c r="H130">
        <v>8.5900000000000004E-2</v>
      </c>
      <c r="I130">
        <v>1252020.5</v>
      </c>
      <c r="J130">
        <v>5.04E-2</v>
      </c>
      <c r="K130">
        <v>24841676</v>
      </c>
    </row>
    <row r="131" spans="1:11">
      <c r="A131" t="s">
        <v>12</v>
      </c>
      <c r="B131" t="s">
        <v>13</v>
      </c>
      <c r="C131">
        <v>20040630</v>
      </c>
      <c r="D131">
        <v>24956364.100000001</v>
      </c>
      <c r="E131">
        <v>1.3189</v>
      </c>
      <c r="F131">
        <v>1.6899999999999998E-2</v>
      </c>
      <c r="G131">
        <v>2018100</v>
      </c>
      <c r="H131">
        <v>8.6050000000000001E-2</v>
      </c>
      <c r="I131">
        <v>1314520.6856478793</v>
      </c>
      <c r="J131">
        <v>5.6050000000000003E-2</v>
      </c>
      <c r="K131">
        <v>23452643.811737362</v>
      </c>
    </row>
    <row r="132" spans="1:11">
      <c r="A132" t="s">
        <v>12</v>
      </c>
      <c r="B132" t="s">
        <v>13</v>
      </c>
      <c r="C132">
        <v>20031231</v>
      </c>
      <c r="D132">
        <v>20177290.899999999</v>
      </c>
      <c r="E132">
        <v>1.3041</v>
      </c>
      <c r="F132">
        <v>1.6799999999999999E-2</v>
      </c>
      <c r="G132">
        <v>1902300</v>
      </c>
      <c r="H132">
        <v>8.6199999999999999E-2</v>
      </c>
      <c r="I132">
        <v>1240246.6357308584</v>
      </c>
      <c r="J132">
        <v>5.6199999999999993E-2</v>
      </c>
      <c r="K132">
        <v>22068445.475638054</v>
      </c>
    </row>
    <row r="133" spans="1:11">
      <c r="A133" t="s">
        <v>12</v>
      </c>
      <c r="B133" t="s">
        <v>13</v>
      </c>
      <c r="C133">
        <v>20030630</v>
      </c>
      <c r="D133">
        <v>17034902.800000001</v>
      </c>
      <c r="E133">
        <v>0.98790000000000011</v>
      </c>
      <c r="F133">
        <v>1.72E-2</v>
      </c>
      <c r="G133">
        <v>1786500</v>
      </c>
      <c r="H133">
        <v>7.1099999999999997E-2</v>
      </c>
      <c r="I133">
        <v>1032702.5316455698</v>
      </c>
      <c r="J133">
        <v>4.1100000000000005E-2</v>
      </c>
      <c r="K133">
        <v>25126582.278481014</v>
      </c>
    </row>
    <row r="134" spans="1:11">
      <c r="A134" t="s">
        <v>12</v>
      </c>
      <c r="B134" t="s">
        <v>13</v>
      </c>
      <c r="C134">
        <v>20021231</v>
      </c>
      <c r="D134">
        <v>12834627.9</v>
      </c>
      <c r="E134">
        <v>0.93769999999999998</v>
      </c>
      <c r="F134">
        <v>1.9099999999999999E-2</v>
      </c>
      <c r="G134">
        <v>1670700</v>
      </c>
      <c r="H134">
        <v>8.2200000000000009E-2</v>
      </c>
      <c r="I134">
        <v>1060955.4744525549</v>
      </c>
      <c r="J134">
        <v>5.2200000000000003E-2</v>
      </c>
      <c r="K134">
        <v>20324817.518248174</v>
      </c>
    </row>
    <row r="135" spans="1:11">
      <c r="A135" t="s">
        <v>12</v>
      </c>
      <c r="B135" t="s">
        <v>13</v>
      </c>
      <c r="C135">
        <v>20020630</v>
      </c>
      <c r="D135">
        <v>11240073.6</v>
      </c>
      <c r="E135">
        <v>0.74400000000000011</v>
      </c>
      <c r="F135">
        <v>1.9400000000000001E-2</v>
      </c>
      <c r="G135">
        <v>1554900</v>
      </c>
      <c r="H135">
        <v>8.6999999999999994E-2</v>
      </c>
      <c r="I135">
        <v>1018727.5862068965</v>
      </c>
      <c r="J135">
        <v>5.6999999999999995E-2</v>
      </c>
      <c r="K135">
        <v>17872413.793103449</v>
      </c>
    </row>
    <row r="136" spans="1:11">
      <c r="A136" t="s">
        <v>12</v>
      </c>
      <c r="B136" t="s">
        <v>13</v>
      </c>
      <c r="C136">
        <v>20011231</v>
      </c>
      <c r="D136">
        <v>7356427.5999999996</v>
      </c>
      <c r="E136">
        <v>0.72909999999999997</v>
      </c>
      <c r="F136">
        <v>2.5899999999999999E-2</v>
      </c>
      <c r="G136">
        <v>1439100</v>
      </c>
      <c r="H136">
        <v>0.10099999999999999</v>
      </c>
      <c r="I136">
        <v>869159.40594059404</v>
      </c>
      <c r="J136">
        <v>6.0999999999999999E-2</v>
      </c>
      <c r="K136">
        <v>14248514.85148515</v>
      </c>
    </row>
    <row r="137" spans="1:11">
      <c r="A137" t="s">
        <v>12</v>
      </c>
      <c r="B137" t="s">
        <v>13</v>
      </c>
      <c r="C137">
        <v>20010630</v>
      </c>
      <c r="D137">
        <v>4722511.2</v>
      </c>
      <c r="E137">
        <v>0.70180000000000009</v>
      </c>
      <c r="F137">
        <v>1.26E-2</v>
      </c>
      <c r="G137">
        <v>1323300</v>
      </c>
      <c r="H137">
        <v>0.15310000000000001</v>
      </c>
      <c r="I137">
        <v>718264.07576747227</v>
      </c>
      <c r="J137">
        <v>8.3100000000000007E-2</v>
      </c>
      <c r="K137">
        <v>8643370.3461789675</v>
      </c>
    </row>
    <row r="138" spans="1:11">
      <c r="A138" t="s">
        <v>12</v>
      </c>
      <c r="B138" t="s">
        <v>13</v>
      </c>
      <c r="C138">
        <v>20001231</v>
      </c>
      <c r="D138">
        <v>3490917.89</v>
      </c>
      <c r="E138">
        <v>0.68230000000000002</v>
      </c>
      <c r="F138">
        <v>1.34E-2</v>
      </c>
      <c r="G138">
        <v>1207500</v>
      </c>
      <c r="H138">
        <v>0.2145</v>
      </c>
      <c r="I138">
        <v>700856.64335664327</v>
      </c>
      <c r="J138">
        <v>0.1245</v>
      </c>
      <c r="K138">
        <v>5629370.6293706298</v>
      </c>
    </row>
    <row r="139" spans="1:11">
      <c r="A139" t="s">
        <v>12</v>
      </c>
      <c r="B139" t="s">
        <v>13</v>
      </c>
      <c r="C139">
        <v>20000630</v>
      </c>
      <c r="D139">
        <v>2584731.395</v>
      </c>
      <c r="E139">
        <v>0.66280000000000006</v>
      </c>
      <c r="F139">
        <v>1.4199999999999999E-2</v>
      </c>
      <c r="G139">
        <v>1091700</v>
      </c>
      <c r="H139">
        <v>0.1048</v>
      </c>
      <c r="I139">
        <v>362511.06870229013</v>
      </c>
      <c r="J139">
        <v>3.4800000000000005E-2</v>
      </c>
      <c r="K139">
        <v>10416984.732824428</v>
      </c>
    </row>
    <row r="140" spans="1:11">
      <c r="A140" t="s">
        <v>12</v>
      </c>
      <c r="B140" t="s">
        <v>13</v>
      </c>
      <c r="C140">
        <v>19991231</v>
      </c>
      <c r="D140">
        <v>1678544.9</v>
      </c>
      <c r="E140">
        <v>0.65249999999999997</v>
      </c>
      <c r="F140">
        <v>1.32E-2</v>
      </c>
      <c r="G140">
        <v>975900</v>
      </c>
      <c r="H140">
        <v>0.1321</v>
      </c>
      <c r="I140">
        <v>458769.0386071158</v>
      </c>
      <c r="J140">
        <v>6.2100000000000009E-2</v>
      </c>
      <c r="K140">
        <v>7387585.1627554875</v>
      </c>
    </row>
    <row r="141" spans="1:11">
      <c r="A141" t="s">
        <v>12</v>
      </c>
      <c r="B141" t="s">
        <v>13</v>
      </c>
      <c r="C141">
        <v>19981231</v>
      </c>
      <c r="D141">
        <v>1114157.5</v>
      </c>
      <c r="E141">
        <v>0.60309999999999997</v>
      </c>
      <c r="F141">
        <v>1.2800000000000001E-2</v>
      </c>
      <c r="G141">
        <v>860100</v>
      </c>
      <c r="H141">
        <v>0.18539999999999998</v>
      </c>
      <c r="I141">
        <v>535358.89967637544</v>
      </c>
      <c r="J141">
        <v>0.11539999999999999</v>
      </c>
      <c r="K141">
        <v>4639158.57605178</v>
      </c>
    </row>
    <row r="142" spans="1:11">
      <c r="A142" t="s">
        <v>12</v>
      </c>
      <c r="B142" t="s">
        <v>13</v>
      </c>
      <c r="C142">
        <v>19971231</v>
      </c>
      <c r="D142">
        <v>949770.1</v>
      </c>
      <c r="E142">
        <v>0.58430000000000004</v>
      </c>
      <c r="F142">
        <v>1.1899999999999999E-2</v>
      </c>
      <c r="G142">
        <v>744300</v>
      </c>
      <c r="H142">
        <v>0.26100000000000001</v>
      </c>
      <c r="I142">
        <v>402093.10344827594</v>
      </c>
      <c r="J142">
        <v>0.14100000000000001</v>
      </c>
      <c r="K142">
        <v>2851724.1379310344</v>
      </c>
    </row>
    <row r="143" spans="1:11">
      <c r="A143" t="s">
        <v>14</v>
      </c>
      <c r="B143" t="s">
        <v>43</v>
      </c>
      <c r="C143">
        <v>20141231</v>
      </c>
      <c r="D143">
        <v>251391900</v>
      </c>
      <c r="E143">
        <v>2.3342000000000001</v>
      </c>
      <c r="F143">
        <v>2.5899999999999999E-2</v>
      </c>
      <c r="G143">
        <v>37242917</v>
      </c>
      <c r="H143">
        <v>0.12870202561951141</v>
      </c>
      <c r="I143">
        <v>30197700</v>
      </c>
      <c r="J143">
        <v>0.10439999999999999</v>
      </c>
      <c r="K143">
        <v>289373200</v>
      </c>
    </row>
    <row r="144" spans="1:11">
      <c r="A144" t="s">
        <v>14</v>
      </c>
      <c r="B144" t="s">
        <v>43</v>
      </c>
      <c r="C144">
        <v>20140630</v>
      </c>
      <c r="D144">
        <v>242209200</v>
      </c>
      <c r="E144">
        <v>2.5129000000000001</v>
      </c>
      <c r="F144">
        <v>2.46E-2</v>
      </c>
      <c r="G144">
        <v>33906658.5</v>
      </c>
      <c r="H144">
        <v>0.11699999999999999</v>
      </c>
      <c r="I144">
        <v>26371845.5</v>
      </c>
      <c r="J144">
        <v>9.0999999999999998E-2</v>
      </c>
      <c r="K144">
        <v>289800500</v>
      </c>
    </row>
    <row r="145" spans="1:11">
      <c r="A145" t="s">
        <v>14</v>
      </c>
      <c r="B145" t="s">
        <v>43</v>
      </c>
      <c r="C145">
        <v>20131231</v>
      </c>
      <c r="D145">
        <v>219709400</v>
      </c>
      <c r="E145">
        <v>2.66</v>
      </c>
      <c r="F145">
        <v>2.2200000000000001E-2</v>
      </c>
      <c r="G145">
        <v>30570400</v>
      </c>
      <c r="H145">
        <v>0.11139999999999999</v>
      </c>
      <c r="I145">
        <v>25089218</v>
      </c>
      <c r="J145">
        <v>9.1400000000000009E-2</v>
      </c>
      <c r="K145">
        <v>274499100</v>
      </c>
    </row>
    <row r="146" spans="1:11">
      <c r="A146" t="s">
        <v>14</v>
      </c>
      <c r="B146" t="s">
        <v>43</v>
      </c>
      <c r="C146">
        <v>20130630</v>
      </c>
      <c r="D146">
        <v>209807800</v>
      </c>
      <c r="E146">
        <v>3.0472000000000001</v>
      </c>
      <c r="F146">
        <v>2.1700000000000001E-2</v>
      </c>
      <c r="G146">
        <v>28643082</v>
      </c>
      <c r="H146">
        <v>0.1139</v>
      </c>
      <c r="I146">
        <v>20107800</v>
      </c>
      <c r="J146">
        <v>0.08</v>
      </c>
      <c r="K146">
        <v>251475700</v>
      </c>
    </row>
    <row r="147" spans="1:11">
      <c r="A147" t="s">
        <v>14</v>
      </c>
      <c r="B147" t="s">
        <v>43</v>
      </c>
      <c r="C147">
        <v>20121231</v>
      </c>
      <c r="D147">
        <v>190446300</v>
      </c>
      <c r="E147">
        <v>3.5179</v>
      </c>
      <c r="F147">
        <v>2.1600000000000001E-2</v>
      </c>
      <c r="G147">
        <v>25223100</v>
      </c>
      <c r="H147">
        <v>0.12140000000000001</v>
      </c>
      <c r="I147">
        <v>17640140</v>
      </c>
      <c r="J147">
        <v>8.4900000000000003E-2</v>
      </c>
      <c r="K147">
        <v>207775500</v>
      </c>
    </row>
    <row r="148" spans="1:11">
      <c r="A148" t="s">
        <v>14</v>
      </c>
      <c r="B148" t="s">
        <v>43</v>
      </c>
      <c r="C148">
        <v>20120630</v>
      </c>
      <c r="D148">
        <v>178390300</v>
      </c>
      <c r="E148">
        <v>4.0402999999999993</v>
      </c>
      <c r="F148">
        <v>2.2400000000000003E-2</v>
      </c>
      <c r="G148">
        <v>22409400</v>
      </c>
      <c r="H148">
        <v>0.11550000000000001</v>
      </c>
      <c r="I148">
        <v>16142529</v>
      </c>
      <c r="J148">
        <v>8.3199999999999996E-2</v>
      </c>
      <c r="K148">
        <v>194020779</v>
      </c>
    </row>
    <row r="149" spans="1:11">
      <c r="A149" t="s">
        <v>14</v>
      </c>
      <c r="B149" t="s">
        <v>43</v>
      </c>
      <c r="C149">
        <v>20111231</v>
      </c>
      <c r="D149">
        <v>164107500</v>
      </c>
      <c r="E149">
        <v>4.0012999999999996</v>
      </c>
      <c r="F149">
        <v>2.2400000000000003E-2</v>
      </c>
      <c r="G149">
        <v>20295700</v>
      </c>
      <c r="H149">
        <v>0.1153</v>
      </c>
      <c r="I149">
        <v>14474469.999999998</v>
      </c>
      <c r="J149">
        <v>8.2199999999999995E-2</v>
      </c>
      <c r="K149">
        <v>176088400</v>
      </c>
    </row>
    <row r="150" spans="1:11">
      <c r="A150" t="s">
        <v>14</v>
      </c>
      <c r="B150" t="s">
        <v>43</v>
      </c>
      <c r="C150">
        <v>20110630</v>
      </c>
      <c r="D150">
        <v>155479200</v>
      </c>
      <c r="E150">
        <v>3.4841000000000002</v>
      </c>
      <c r="F150">
        <v>2.1299999999999999E-2</v>
      </c>
      <c r="G150">
        <v>18356400</v>
      </c>
      <c r="H150">
        <v>0.1105</v>
      </c>
      <c r="I150">
        <v>12974071</v>
      </c>
      <c r="J150">
        <v>7.8100000000000003E-2</v>
      </c>
      <c r="K150">
        <v>166121267</v>
      </c>
    </row>
    <row r="151" spans="1:11">
      <c r="A151" t="s">
        <v>14</v>
      </c>
      <c r="B151" t="s">
        <v>43</v>
      </c>
      <c r="C151">
        <v>20101231</v>
      </c>
      <c r="D151">
        <v>143145100</v>
      </c>
      <c r="E151">
        <v>3.0241000000000002</v>
      </c>
      <c r="F151">
        <v>2.0499999999999997E-2</v>
      </c>
      <c r="G151">
        <v>16595400</v>
      </c>
      <c r="H151">
        <v>0.11470000000000001</v>
      </c>
      <c r="I151">
        <v>11631900</v>
      </c>
      <c r="J151">
        <v>8.0399999999999985E-2</v>
      </c>
      <c r="K151">
        <v>144688300</v>
      </c>
    </row>
    <row r="152" spans="1:11">
      <c r="A152" t="s">
        <v>14</v>
      </c>
      <c r="B152" t="s">
        <v>43</v>
      </c>
      <c r="C152">
        <v>20100630</v>
      </c>
      <c r="D152">
        <v>133076500</v>
      </c>
      <c r="E152">
        <v>2.9758999999999998</v>
      </c>
      <c r="F152">
        <v>1.9799999999999998E-2</v>
      </c>
      <c r="G152">
        <v>15665400</v>
      </c>
      <c r="H152">
        <v>0.11599999999999999</v>
      </c>
      <c r="I152">
        <v>10871247</v>
      </c>
      <c r="J152">
        <v>8.0500000000000002E-2</v>
      </c>
      <c r="K152">
        <v>135046552</v>
      </c>
    </row>
    <row r="153" spans="1:11">
      <c r="A153" t="s">
        <v>14</v>
      </c>
      <c r="B153" t="s">
        <v>43</v>
      </c>
      <c r="C153">
        <v>20091231</v>
      </c>
      <c r="D153">
        <v>118582200</v>
      </c>
      <c r="E153">
        <v>2.4666000000000001</v>
      </c>
      <c r="F153">
        <v>2.0199999999999999E-2</v>
      </c>
      <c r="G153">
        <v>12139800</v>
      </c>
      <c r="H153">
        <v>0.1045</v>
      </c>
      <c r="I153">
        <v>7700800</v>
      </c>
      <c r="J153">
        <v>6.6299999999999998E-2</v>
      </c>
      <c r="K153">
        <v>116177600</v>
      </c>
    </row>
    <row r="154" spans="1:11">
      <c r="A154" t="s">
        <v>14</v>
      </c>
      <c r="B154" t="s">
        <v>43</v>
      </c>
      <c r="C154">
        <v>20090630</v>
      </c>
      <c r="D154">
        <v>115216700</v>
      </c>
      <c r="E154">
        <v>2.4138999999999999</v>
      </c>
      <c r="F154">
        <v>2.0799999999999999E-2</v>
      </c>
      <c r="G154">
        <v>11705500</v>
      </c>
      <c r="H154">
        <v>0.10630000000000001</v>
      </c>
      <c r="I154">
        <v>7157643.5</v>
      </c>
      <c r="J154">
        <v>6.5000000000000002E-2</v>
      </c>
      <c r="K154">
        <v>110117592</v>
      </c>
    </row>
    <row r="155" spans="1:11">
      <c r="A155" t="s">
        <v>14</v>
      </c>
      <c r="B155" t="s">
        <v>43</v>
      </c>
      <c r="C155">
        <v>20081231</v>
      </c>
      <c r="D155">
        <v>87436200</v>
      </c>
      <c r="E155">
        <v>2.2328999999999999</v>
      </c>
      <c r="F155">
        <v>2.4700000000000003E-2</v>
      </c>
      <c r="G155">
        <v>10403900</v>
      </c>
      <c r="H155">
        <v>0.1134</v>
      </c>
      <c r="I155">
        <v>6014900</v>
      </c>
      <c r="J155">
        <v>6.5599999999999992E-2</v>
      </c>
      <c r="K155">
        <v>91720100</v>
      </c>
    </row>
    <row r="156" spans="1:11">
      <c r="A156" t="s">
        <v>14</v>
      </c>
      <c r="B156" t="s">
        <v>43</v>
      </c>
      <c r="C156">
        <v>20080630</v>
      </c>
      <c r="D156">
        <v>74266000</v>
      </c>
      <c r="E156">
        <v>2.1612999999999998</v>
      </c>
      <c r="F156">
        <v>2.7000000000000003E-2</v>
      </c>
      <c r="G156">
        <v>8432000</v>
      </c>
      <c r="H156">
        <v>0.1041</v>
      </c>
      <c r="I156">
        <v>7152215</v>
      </c>
      <c r="J156">
        <v>8.8300000000000003E-2</v>
      </c>
      <c r="K156">
        <v>80999039</v>
      </c>
    </row>
    <row r="157" spans="1:11">
      <c r="A157" t="s">
        <v>14</v>
      </c>
      <c r="B157" t="s">
        <v>43</v>
      </c>
      <c r="C157">
        <v>20071231</v>
      </c>
      <c r="D157">
        <v>67316700</v>
      </c>
      <c r="E157">
        <v>1.8038999999999998</v>
      </c>
      <c r="F157">
        <v>2.7900000000000001E-2</v>
      </c>
      <c r="G157">
        <v>7464600</v>
      </c>
      <c r="H157">
        <v>0.10400000000000001</v>
      </c>
      <c r="I157">
        <v>6302000</v>
      </c>
      <c r="J157">
        <v>8.7799999999999989E-2</v>
      </c>
      <c r="K157">
        <v>71808200</v>
      </c>
    </row>
    <row r="158" spans="1:11">
      <c r="A158" t="s">
        <v>14</v>
      </c>
      <c r="B158" t="s">
        <v>43</v>
      </c>
      <c r="C158">
        <v>20070630</v>
      </c>
      <c r="D158">
        <v>62955300</v>
      </c>
      <c r="E158">
        <v>1.6997</v>
      </c>
      <c r="F158">
        <v>2.81E-2</v>
      </c>
      <c r="G158">
        <v>6844900</v>
      </c>
      <c r="H158">
        <v>0.10980000000000001</v>
      </c>
      <c r="I158">
        <v>5753955</v>
      </c>
      <c r="J158">
        <v>9.2300000000000007E-2</v>
      </c>
      <c r="K158">
        <v>62339709</v>
      </c>
    </row>
    <row r="159" spans="1:11">
      <c r="A159" t="s">
        <v>14</v>
      </c>
      <c r="B159" t="s">
        <v>43</v>
      </c>
      <c r="C159">
        <v>20061231</v>
      </c>
      <c r="D159">
        <v>56570228.399999999</v>
      </c>
      <c r="E159">
        <v>1.3561000000000001</v>
      </c>
      <c r="F159">
        <v>2.8799999999999999E-2</v>
      </c>
      <c r="G159">
        <v>6281900</v>
      </c>
      <c r="H159">
        <v>0.1139</v>
      </c>
      <c r="I159">
        <v>5285900</v>
      </c>
      <c r="J159">
        <v>9.5799999999999996E-2</v>
      </c>
      <c r="K159">
        <v>55150300</v>
      </c>
    </row>
    <row r="160" spans="1:11">
      <c r="A160" t="s">
        <v>14</v>
      </c>
      <c r="B160" t="s">
        <v>43</v>
      </c>
      <c r="C160">
        <v>20060630</v>
      </c>
      <c r="D160">
        <v>53157671.700000003</v>
      </c>
      <c r="E160">
        <v>1.232</v>
      </c>
      <c r="F160">
        <v>2.8300000000000002E-2</v>
      </c>
      <c r="G160">
        <v>4115490.4</v>
      </c>
      <c r="H160">
        <v>8.3599999999999994E-2</v>
      </c>
      <c r="I160">
        <v>3170305.9975999999</v>
      </c>
      <c r="J160">
        <v>6.4399999999999999E-2</v>
      </c>
      <c r="K160">
        <v>49228354</v>
      </c>
    </row>
    <row r="161" spans="1:11">
      <c r="A161" t="s">
        <v>14</v>
      </c>
      <c r="B161" t="s">
        <v>43</v>
      </c>
      <c r="C161">
        <v>20051231</v>
      </c>
      <c r="D161">
        <v>47218500.399999999</v>
      </c>
      <c r="E161">
        <v>1.1104000000000001</v>
      </c>
      <c r="F161">
        <v>2.86E-2</v>
      </c>
      <c r="G161">
        <v>3812200</v>
      </c>
      <c r="H161">
        <v>9.01E-2</v>
      </c>
      <c r="I161">
        <v>2358150</v>
      </c>
      <c r="J161">
        <v>5.57E-2</v>
      </c>
      <c r="K161">
        <v>42310766</v>
      </c>
    </row>
    <row r="162" spans="1:11">
      <c r="A162" t="s">
        <v>14</v>
      </c>
      <c r="B162" t="s">
        <v>43</v>
      </c>
      <c r="C162">
        <v>20050630</v>
      </c>
      <c r="D162">
        <v>45257487.200000003</v>
      </c>
      <c r="E162">
        <v>1.0595000000000001</v>
      </c>
      <c r="F162">
        <v>2.7200000000000002E-2</v>
      </c>
      <c r="G162">
        <v>3727505</v>
      </c>
      <c r="H162">
        <v>9.2699999999999991E-2</v>
      </c>
      <c r="I162">
        <v>2167341.0989999999</v>
      </c>
      <c r="J162">
        <v>5.3899999999999997E-2</v>
      </c>
      <c r="K162">
        <v>40210410</v>
      </c>
    </row>
    <row r="163" spans="1:11">
      <c r="A163" t="s">
        <v>14</v>
      </c>
      <c r="B163" t="s">
        <v>43</v>
      </c>
      <c r="C163">
        <v>20041231</v>
      </c>
      <c r="D163">
        <v>37590727.299999997</v>
      </c>
      <c r="E163">
        <v>1.0136000000000001</v>
      </c>
      <c r="F163">
        <v>2.8999999999999998E-2</v>
      </c>
      <c r="G163">
        <v>3524569.9999999995</v>
      </c>
      <c r="H163">
        <v>9.5500000000000002E-2</v>
      </c>
      <c r="I163">
        <v>2009665</v>
      </c>
      <c r="J163">
        <v>5.45E-2</v>
      </c>
      <c r="K163">
        <v>36906492</v>
      </c>
    </row>
    <row r="164" spans="1:11">
      <c r="A164" t="s">
        <v>14</v>
      </c>
      <c r="B164" t="s">
        <v>43</v>
      </c>
      <c r="C164">
        <v>20040630</v>
      </c>
      <c r="D164">
        <v>34370307.799999997</v>
      </c>
      <c r="E164">
        <v>1.0048999999999999</v>
      </c>
      <c r="F164">
        <v>2.7999999999999997E-2</v>
      </c>
      <c r="G164">
        <v>2713809.8</v>
      </c>
      <c r="H164">
        <v>8.1199999999999994E-2</v>
      </c>
      <c r="I164">
        <v>1898330</v>
      </c>
      <c r="J164">
        <v>5.6799999999999996E-2</v>
      </c>
      <c r="K164">
        <v>33421303</v>
      </c>
    </row>
    <row r="165" spans="1:11">
      <c r="A165" t="s">
        <v>14</v>
      </c>
      <c r="B165" t="s">
        <v>43</v>
      </c>
      <c r="C165">
        <v>20031231</v>
      </c>
      <c r="D165">
        <v>30748005.600000001</v>
      </c>
      <c r="E165">
        <v>0.88019999999999998</v>
      </c>
      <c r="F165">
        <v>2.7699999999999999E-2</v>
      </c>
      <c r="G165">
        <v>2770000</v>
      </c>
      <c r="H165">
        <v>9.4899999999999998E-2</v>
      </c>
      <c r="I165">
        <v>1800000</v>
      </c>
      <c r="J165">
        <v>6.1699999999999998E-2</v>
      </c>
      <c r="K165">
        <v>29188620</v>
      </c>
    </row>
    <row r="166" spans="1:11">
      <c r="A166" t="s">
        <v>14</v>
      </c>
      <c r="B166" t="s">
        <v>43</v>
      </c>
      <c r="C166">
        <v>20030630</v>
      </c>
      <c r="D166">
        <v>26407779.199999999</v>
      </c>
      <c r="E166">
        <v>0.65540000000000009</v>
      </c>
      <c r="F166">
        <v>2.9500000000000002E-2</v>
      </c>
      <c r="G166">
        <v>2603537.1</v>
      </c>
      <c r="H166">
        <v>0.1056</v>
      </c>
      <c r="I166">
        <v>1686215.3</v>
      </c>
      <c r="J166">
        <v>6.8400000000000002E-2</v>
      </c>
      <c r="K166">
        <v>24654707</v>
      </c>
    </row>
    <row r="167" spans="1:11">
      <c r="A167" t="s">
        <v>14</v>
      </c>
      <c r="B167" t="s">
        <v>43</v>
      </c>
      <c r="C167">
        <v>20021231</v>
      </c>
      <c r="D167">
        <v>20693127.300000001</v>
      </c>
      <c r="E167">
        <v>0.55010000000000003</v>
      </c>
      <c r="F167">
        <v>3.3000000000000002E-2</v>
      </c>
      <c r="G167">
        <v>2460000</v>
      </c>
      <c r="H167">
        <v>0.12570000000000001</v>
      </c>
      <c r="I167">
        <v>1645466.5</v>
      </c>
      <c r="J167">
        <v>8.4100000000000008E-2</v>
      </c>
      <c r="K167">
        <v>19570406</v>
      </c>
    </row>
    <row r="168" spans="1:11">
      <c r="A168" t="s">
        <v>14</v>
      </c>
      <c r="B168" t="s">
        <v>43</v>
      </c>
      <c r="C168">
        <v>20020630</v>
      </c>
      <c r="D168">
        <v>17458094.699999999</v>
      </c>
      <c r="E168">
        <v>0.50130000000000008</v>
      </c>
      <c r="F168">
        <v>4.0399999999999998E-2</v>
      </c>
      <c r="G168">
        <v>1820000</v>
      </c>
      <c r="H168">
        <v>0.1638</v>
      </c>
      <c r="I168">
        <v>820000</v>
      </c>
      <c r="J168">
        <v>7.3799999999999991E-2</v>
      </c>
      <c r="K168">
        <v>11111111.111111112</v>
      </c>
    </row>
    <row r="169" spans="1:11">
      <c r="A169" t="s">
        <v>14</v>
      </c>
      <c r="B169" t="s">
        <v>43</v>
      </c>
      <c r="C169">
        <v>20011231</v>
      </c>
      <c r="D169">
        <v>14018548.5</v>
      </c>
      <c r="E169">
        <v>0.46810000000000002</v>
      </c>
      <c r="F169">
        <v>4.8000000000000001E-2</v>
      </c>
      <c r="G169">
        <v>1180000</v>
      </c>
      <c r="H169">
        <v>0.1026</v>
      </c>
      <c r="I169">
        <v>480000</v>
      </c>
      <c r="J169">
        <v>4.1700000000000001E-2</v>
      </c>
      <c r="K169">
        <v>11500975</v>
      </c>
    </row>
    <row r="170" spans="1:11">
      <c r="A170" t="s">
        <v>14</v>
      </c>
      <c r="B170" t="s">
        <v>43</v>
      </c>
      <c r="C170">
        <v>20001231</v>
      </c>
      <c r="D170">
        <v>10974288.5</v>
      </c>
      <c r="E170">
        <v>0.40810000000000002</v>
      </c>
      <c r="F170">
        <v>5.5599999999999997E-2</v>
      </c>
      <c r="G170">
        <v>1090500</v>
      </c>
      <c r="H170">
        <v>0.11710000000000001</v>
      </c>
      <c r="I170">
        <v>717997.86507258762</v>
      </c>
      <c r="J170">
        <v>7.7100000000000002E-2</v>
      </c>
      <c r="K170">
        <v>9312553.3731853105</v>
      </c>
    </row>
    <row r="171" spans="1:11">
      <c r="A171" t="s">
        <v>14</v>
      </c>
      <c r="B171" t="s">
        <v>43</v>
      </c>
      <c r="C171">
        <v>19991231</v>
      </c>
      <c r="D171">
        <v>8283503.7999999998</v>
      </c>
      <c r="E171">
        <v>0.3876</v>
      </c>
      <c r="F171">
        <v>4.4400000000000002E-2</v>
      </c>
      <c r="G171">
        <v>1001000</v>
      </c>
      <c r="H171">
        <v>0.17329999999999998</v>
      </c>
      <c r="I171">
        <v>423388.92094633577</v>
      </c>
      <c r="J171">
        <v>7.3299999999999976E-2</v>
      </c>
      <c r="K171">
        <v>5776110.7905366421</v>
      </c>
    </row>
    <row r="172" spans="1:11">
      <c r="A172" t="s">
        <v>16</v>
      </c>
      <c r="B172" t="s">
        <v>44</v>
      </c>
      <c r="C172">
        <v>20140930</v>
      </c>
      <c r="D172">
        <v>16731865.6</v>
      </c>
      <c r="E172">
        <v>3.2198000000000002</v>
      </c>
      <c r="F172">
        <v>3.04E-2</v>
      </c>
      <c r="G172">
        <v>3096129.9</v>
      </c>
      <c r="H172">
        <v>8.6599999999999996E-2</v>
      </c>
      <c r="I172">
        <v>2567093.7999999998</v>
      </c>
      <c r="J172">
        <v>7.1800000000000003E-2</v>
      </c>
      <c r="K172">
        <v>35744836.299999997</v>
      </c>
    </row>
    <row r="173" spans="1:11">
      <c r="A173" t="s">
        <v>16</v>
      </c>
      <c r="B173" t="s">
        <v>44</v>
      </c>
      <c r="C173">
        <v>20140630</v>
      </c>
      <c r="D173">
        <v>16130165.5</v>
      </c>
      <c r="E173">
        <v>3.02</v>
      </c>
      <c r="F173">
        <v>2.7999999999999997E-2</v>
      </c>
      <c r="G173">
        <v>3069448.2</v>
      </c>
      <c r="H173">
        <v>9.1999999999999998E-2</v>
      </c>
      <c r="I173">
        <v>2545929.2000000002</v>
      </c>
      <c r="J173">
        <v>7.6299999999999993E-2</v>
      </c>
      <c r="K173">
        <v>33354322.199999999</v>
      </c>
    </row>
    <row r="174" spans="1:11">
      <c r="A174" t="s">
        <v>16</v>
      </c>
      <c r="B174" t="s">
        <v>44</v>
      </c>
      <c r="C174">
        <v>20131231</v>
      </c>
      <c r="D174">
        <v>14696140</v>
      </c>
      <c r="E174">
        <v>2.9851000000000001</v>
      </c>
      <c r="F174">
        <v>2.6600000000000002E-2</v>
      </c>
      <c r="G174">
        <v>3410530.0000000005</v>
      </c>
      <c r="H174">
        <v>0.129</v>
      </c>
      <c r="I174">
        <v>2442294.6</v>
      </c>
      <c r="J174">
        <v>9.2399999999999996E-2</v>
      </c>
      <c r="K174">
        <v>26440930</v>
      </c>
    </row>
    <row r="175" spans="1:11">
      <c r="A175" t="s">
        <v>16</v>
      </c>
      <c r="B175" t="s">
        <v>44</v>
      </c>
      <c r="C175">
        <v>20130630</v>
      </c>
      <c r="D175">
        <v>13555547.699999999</v>
      </c>
      <c r="E175">
        <v>2.8289999999999997</v>
      </c>
      <c r="F175">
        <v>2.6099999999999998E-2</v>
      </c>
      <c r="G175">
        <v>2809147.4</v>
      </c>
      <c r="H175">
        <v>0.1162</v>
      </c>
      <c r="I175">
        <v>2271413.9</v>
      </c>
      <c r="J175">
        <v>9.3900000000000011E-2</v>
      </c>
      <c r="K175">
        <v>24178303.399999999</v>
      </c>
    </row>
    <row r="176" spans="1:11">
      <c r="A176" t="s">
        <v>16</v>
      </c>
      <c r="B176" t="s">
        <v>44</v>
      </c>
      <c r="C176">
        <v>20121231</v>
      </c>
      <c r="D176">
        <v>12526865.5</v>
      </c>
      <c r="E176">
        <v>3.1674000000000002</v>
      </c>
      <c r="F176">
        <v>2.64E-2</v>
      </c>
      <c r="G176">
        <v>2807250</v>
      </c>
      <c r="H176">
        <v>0.1517</v>
      </c>
      <c r="I176">
        <v>2245353</v>
      </c>
      <c r="J176">
        <v>0.12129999999999999</v>
      </c>
      <c r="K176">
        <v>18510740</v>
      </c>
    </row>
    <row r="177" spans="1:11">
      <c r="A177" t="s">
        <v>16</v>
      </c>
      <c r="B177" t="s">
        <v>44</v>
      </c>
      <c r="C177">
        <v>20120630</v>
      </c>
      <c r="D177">
        <v>11732125.1</v>
      </c>
      <c r="E177">
        <v>3.4681999999999999</v>
      </c>
      <c r="F177">
        <v>2.6099999999999998E-2</v>
      </c>
      <c r="G177">
        <v>2557877.2000000002</v>
      </c>
      <c r="H177">
        <v>0.13339999999999999</v>
      </c>
      <c r="I177">
        <v>1997982</v>
      </c>
      <c r="J177">
        <v>0.1042</v>
      </c>
      <c r="K177">
        <v>19174492</v>
      </c>
    </row>
    <row r="178" spans="1:11">
      <c r="A178" t="s">
        <v>16</v>
      </c>
      <c r="B178" t="s">
        <v>44</v>
      </c>
      <c r="C178">
        <v>20111231</v>
      </c>
      <c r="D178">
        <v>10280496.9</v>
      </c>
      <c r="E178">
        <v>3.2398000000000002</v>
      </c>
      <c r="F178">
        <v>2.53E-2</v>
      </c>
      <c r="G178">
        <v>2549810</v>
      </c>
      <c r="H178">
        <v>0.1515</v>
      </c>
      <c r="I178">
        <v>1978664.6879999998</v>
      </c>
      <c r="J178">
        <v>0.1176</v>
      </c>
      <c r="K178">
        <v>16825380</v>
      </c>
    </row>
    <row r="179" spans="1:11">
      <c r="A179" t="s">
        <v>16</v>
      </c>
      <c r="B179" t="s">
        <v>44</v>
      </c>
      <c r="C179">
        <v>20110630</v>
      </c>
      <c r="D179">
        <v>9390680.1999999993</v>
      </c>
      <c r="E179">
        <v>2.7002999999999999</v>
      </c>
      <c r="F179">
        <v>2.3099999999999999E-2</v>
      </c>
      <c r="G179">
        <v>1903098.5</v>
      </c>
      <c r="H179">
        <v>0.12429999999999999</v>
      </c>
      <c r="I179">
        <v>1780614.3</v>
      </c>
      <c r="J179">
        <v>0.11630000000000001</v>
      </c>
      <c r="K179">
        <v>15310527</v>
      </c>
    </row>
    <row r="180" spans="1:11">
      <c r="A180" t="s">
        <v>16</v>
      </c>
      <c r="B180" t="s">
        <v>44</v>
      </c>
      <c r="C180">
        <v>20101231</v>
      </c>
      <c r="D180">
        <v>8389166</v>
      </c>
      <c r="E180">
        <v>2.3471000000000002</v>
      </c>
      <c r="F180">
        <v>2.2700000000000001E-2</v>
      </c>
      <c r="G180">
        <v>1907439.9999999998</v>
      </c>
      <c r="H180">
        <v>0.14929999999999999</v>
      </c>
      <c r="I180">
        <v>1792256.2</v>
      </c>
      <c r="J180">
        <v>0.14029999999999998</v>
      </c>
      <c r="K180">
        <v>12778950</v>
      </c>
    </row>
    <row r="181" spans="1:11">
      <c r="A181" t="s">
        <v>16</v>
      </c>
      <c r="B181" t="s">
        <v>44</v>
      </c>
      <c r="C181">
        <v>20100630</v>
      </c>
      <c r="D181">
        <v>7628787.2000000002</v>
      </c>
      <c r="E181">
        <v>2.0369000000000002</v>
      </c>
      <c r="F181">
        <v>2.1499999999999998E-2</v>
      </c>
      <c r="G181">
        <v>1267532.1000000001</v>
      </c>
      <c r="H181">
        <v>0.1159</v>
      </c>
      <c r="I181">
        <v>1151606</v>
      </c>
      <c r="J181">
        <v>0.10529999999999999</v>
      </c>
      <c r="K181">
        <v>10936429</v>
      </c>
    </row>
    <row r="182" spans="1:11">
      <c r="A182" t="s">
        <v>16</v>
      </c>
      <c r="B182" t="s">
        <v>44</v>
      </c>
      <c r="C182">
        <v>20091231</v>
      </c>
      <c r="D182">
        <v>6702804.9000000004</v>
      </c>
      <c r="E182">
        <v>1.7374000000000001</v>
      </c>
      <c r="F182">
        <v>2.12E-2</v>
      </c>
      <c r="G182">
        <v>1254620</v>
      </c>
      <c r="H182">
        <v>0.13900000000000001</v>
      </c>
      <c r="I182">
        <v>1152760</v>
      </c>
      <c r="J182">
        <v>0.12770000000000001</v>
      </c>
      <c r="K182">
        <v>9026043</v>
      </c>
    </row>
    <row r="183" spans="1:11">
      <c r="A183" t="s">
        <v>16</v>
      </c>
      <c r="B183" t="s">
        <v>44</v>
      </c>
      <c r="C183">
        <v>20090630</v>
      </c>
      <c r="D183">
        <v>6003374.4000000004</v>
      </c>
      <c r="E183">
        <v>1.6468</v>
      </c>
      <c r="F183">
        <v>2.2499999999999999E-2</v>
      </c>
      <c r="G183">
        <v>1150684</v>
      </c>
      <c r="H183">
        <v>0.152</v>
      </c>
      <c r="I183">
        <v>1007374.6</v>
      </c>
      <c r="J183">
        <v>0.1331</v>
      </c>
      <c r="K183">
        <v>7570289</v>
      </c>
    </row>
    <row r="184" spans="1:11">
      <c r="A184" t="s">
        <v>16</v>
      </c>
      <c r="B184" t="s">
        <v>44</v>
      </c>
      <c r="C184">
        <v>20081231</v>
      </c>
      <c r="D184">
        <v>4017952.7</v>
      </c>
      <c r="E184">
        <v>1.7005000000000001</v>
      </c>
      <c r="F184">
        <v>2.7900000000000001E-2</v>
      </c>
      <c r="G184">
        <v>1191560</v>
      </c>
      <c r="H184">
        <v>0.2412</v>
      </c>
      <c r="I184">
        <v>1021919.9999999999</v>
      </c>
      <c r="J184">
        <v>0.2069</v>
      </c>
      <c r="K184">
        <v>4940133</v>
      </c>
    </row>
    <row r="185" spans="1:11">
      <c r="A185" t="s">
        <v>16</v>
      </c>
      <c r="B185" t="s">
        <v>44</v>
      </c>
      <c r="C185">
        <v>20080630</v>
      </c>
      <c r="D185">
        <v>3445076.6</v>
      </c>
      <c r="E185">
        <v>1.9186000000000001</v>
      </c>
      <c r="F185">
        <v>2.6600000000000002E-2</v>
      </c>
      <c r="G185">
        <v>1053911</v>
      </c>
      <c r="H185">
        <v>0.25590000000000002</v>
      </c>
      <c r="I185">
        <v>929044.5</v>
      </c>
      <c r="J185">
        <v>0.22559999999999999</v>
      </c>
      <c r="K185">
        <v>4118449</v>
      </c>
    </row>
    <row r="186" spans="1:11">
      <c r="A186" t="s">
        <v>16</v>
      </c>
      <c r="B186" t="s">
        <v>44</v>
      </c>
      <c r="C186">
        <v>20071231</v>
      </c>
      <c r="D186">
        <v>3062923.7</v>
      </c>
      <c r="E186">
        <v>1.4687999999999999</v>
      </c>
      <c r="F186">
        <v>2.63E-2</v>
      </c>
      <c r="G186">
        <v>1043479.9999999999</v>
      </c>
      <c r="H186">
        <v>0.3014</v>
      </c>
      <c r="I186">
        <v>929619.99999999988</v>
      </c>
      <c r="J186">
        <v>0.26850000000000002</v>
      </c>
      <c r="K186">
        <v>3461990</v>
      </c>
    </row>
    <row r="187" spans="1:11">
      <c r="A187" t="s">
        <v>16</v>
      </c>
      <c r="B187" t="s">
        <v>44</v>
      </c>
      <c r="C187">
        <v>20070630</v>
      </c>
      <c r="D187">
        <v>3009484.4</v>
      </c>
      <c r="E187">
        <v>1.1311</v>
      </c>
      <c r="F187">
        <v>2.3099999999999999E-2</v>
      </c>
      <c r="G187">
        <v>326746</v>
      </c>
      <c r="H187">
        <v>9.2100000000000015E-2</v>
      </c>
      <c r="I187">
        <v>235566.5</v>
      </c>
      <c r="J187">
        <v>6.6400000000000001E-2</v>
      </c>
      <c r="K187">
        <v>3547731</v>
      </c>
    </row>
    <row r="188" spans="1:11">
      <c r="A188" t="s">
        <v>16</v>
      </c>
      <c r="B188" t="s">
        <v>44</v>
      </c>
      <c r="C188">
        <v>20061231</v>
      </c>
      <c r="D188">
        <v>2550499.7000000002</v>
      </c>
      <c r="E188">
        <v>1.0725</v>
      </c>
      <c r="F188">
        <v>2.6499999999999999E-2</v>
      </c>
      <c r="G188">
        <v>329521.5</v>
      </c>
      <c r="H188">
        <v>0.11710000000000001</v>
      </c>
      <c r="I188">
        <v>236096</v>
      </c>
      <c r="J188">
        <v>8.3900000000000002E-2</v>
      </c>
      <c r="K188">
        <v>2814018</v>
      </c>
    </row>
    <row r="189" spans="1:11">
      <c r="A189" t="s">
        <v>16</v>
      </c>
      <c r="B189" t="s">
        <v>44</v>
      </c>
      <c r="C189">
        <v>20051231</v>
      </c>
      <c r="D189">
        <v>2006795.6</v>
      </c>
      <c r="E189">
        <v>0.94430000000000003</v>
      </c>
      <c r="F189">
        <v>3.1600000000000003E-2</v>
      </c>
      <c r="G189">
        <v>293989</v>
      </c>
      <c r="H189">
        <v>0.13089999999999999</v>
      </c>
      <c r="I189">
        <v>195618</v>
      </c>
      <c r="J189">
        <v>8.7100000000000011E-2</v>
      </c>
      <c r="K189">
        <v>2245905</v>
      </c>
    </row>
    <row r="190" spans="1:11">
      <c r="A190" t="s">
        <v>16</v>
      </c>
      <c r="B190" t="s">
        <v>44</v>
      </c>
      <c r="C190">
        <v>20041231</v>
      </c>
      <c r="D190">
        <v>1564770.5</v>
      </c>
      <c r="E190">
        <v>0.76</v>
      </c>
      <c r="F190">
        <v>3.32E-2</v>
      </c>
      <c r="G190">
        <v>184074.8</v>
      </c>
      <c r="H190">
        <v>0.1143</v>
      </c>
      <c r="I190">
        <v>168614</v>
      </c>
      <c r="J190">
        <v>0.1047</v>
      </c>
      <c r="K190">
        <v>1610453</v>
      </c>
    </row>
    <row r="191" spans="1:11">
      <c r="A191" t="s">
        <v>16</v>
      </c>
      <c r="B191" t="s">
        <v>44</v>
      </c>
      <c r="C191">
        <v>20031231</v>
      </c>
      <c r="D191">
        <v>1242583.2</v>
      </c>
      <c r="E191">
        <v>0.7097</v>
      </c>
      <c r="F191">
        <v>0.04</v>
      </c>
      <c r="G191">
        <v>180329</v>
      </c>
      <c r="H191">
        <v>0.1168</v>
      </c>
      <c r="I191">
        <v>164889.87328767122</v>
      </c>
      <c r="J191">
        <v>0.10679999999999999</v>
      </c>
      <c r="K191">
        <v>1543912.6712328766</v>
      </c>
    </row>
    <row r="192" spans="1:11">
      <c r="A192" t="s">
        <v>16</v>
      </c>
      <c r="B192" t="s">
        <v>44</v>
      </c>
      <c r="C192">
        <v>20021231</v>
      </c>
      <c r="D192">
        <v>740827</v>
      </c>
      <c r="E192">
        <v>0.65780000000000005</v>
      </c>
      <c r="F192">
        <v>6.9400000000000003E-2</v>
      </c>
      <c r="G192">
        <v>176583.2</v>
      </c>
      <c r="H192">
        <v>0.22760000000000002</v>
      </c>
      <c r="I192">
        <v>98998.314235500904</v>
      </c>
      <c r="J192">
        <v>0.12760000000000002</v>
      </c>
      <c r="K192">
        <v>775848.85764499125</v>
      </c>
    </row>
    <row r="193" spans="1:11">
      <c r="A193" t="s">
        <v>18</v>
      </c>
      <c r="B193" t="s">
        <v>45</v>
      </c>
      <c r="C193">
        <v>20140930</v>
      </c>
      <c r="D193">
        <v>149212100</v>
      </c>
      <c r="E193">
        <v>2.8142</v>
      </c>
      <c r="F193">
        <v>2.7900000000000001E-2</v>
      </c>
      <c r="G193">
        <v>33377482</v>
      </c>
      <c r="H193">
        <v>0.13320000000000001</v>
      </c>
      <c r="I193">
        <v>23605600</v>
      </c>
      <c r="J193">
        <v>9.4200000000000006E-2</v>
      </c>
      <c r="K193">
        <v>250581700</v>
      </c>
    </row>
    <row r="194" spans="1:11">
      <c r="A194" t="s">
        <v>18</v>
      </c>
      <c r="B194" t="s">
        <v>45</v>
      </c>
      <c r="C194">
        <v>20140630</v>
      </c>
      <c r="D194">
        <v>143097400</v>
      </c>
      <c r="E194">
        <v>3.0573999999999999</v>
      </c>
      <c r="F194">
        <v>2.9600000000000001E-2</v>
      </c>
      <c r="G194">
        <v>29468500</v>
      </c>
      <c r="H194">
        <v>0.13089999999999999</v>
      </c>
      <c r="I194">
        <v>23141100</v>
      </c>
      <c r="J194">
        <v>9.35E-2</v>
      </c>
      <c r="K194">
        <v>246841000</v>
      </c>
    </row>
    <row r="195" spans="1:11">
      <c r="A195" t="s">
        <v>18</v>
      </c>
      <c r="B195" t="s">
        <v>45</v>
      </c>
      <c r="C195">
        <v>20131231</v>
      </c>
      <c r="D195">
        <v>135705700</v>
      </c>
      <c r="E195">
        <v>3.5210000000000004</v>
      </c>
      <c r="F195">
        <v>2.6800000000000001E-2</v>
      </c>
      <c r="G195">
        <v>25018300</v>
      </c>
      <c r="H195">
        <v>0.1192</v>
      </c>
      <c r="I195">
        <v>20115300</v>
      </c>
      <c r="J195">
        <v>9.2099999999999987E-2</v>
      </c>
      <c r="K195">
        <v>231047100</v>
      </c>
    </row>
    <row r="196" spans="1:11">
      <c r="A196" t="s">
        <v>18</v>
      </c>
      <c r="B196" t="s">
        <v>45</v>
      </c>
      <c r="C196">
        <v>20130630</v>
      </c>
      <c r="D196">
        <v>133907700</v>
      </c>
      <c r="E196">
        <v>4.1010999999999997</v>
      </c>
      <c r="F196">
        <v>2.3399999999999997E-2</v>
      </c>
      <c r="G196">
        <v>23053650</v>
      </c>
      <c r="H196">
        <v>0.10513646013535811</v>
      </c>
      <c r="I196">
        <v>19252222</v>
      </c>
      <c r="J196">
        <v>8.7799999999999989E-2</v>
      </c>
      <c r="K196">
        <v>219273599</v>
      </c>
    </row>
    <row r="197" spans="1:11">
      <c r="A197" t="s">
        <v>18</v>
      </c>
      <c r="B197" t="s">
        <v>45</v>
      </c>
      <c r="C197">
        <v>20121231</v>
      </c>
      <c r="D197">
        <v>122916500</v>
      </c>
      <c r="E197">
        <v>4.6581999999999999</v>
      </c>
      <c r="F197">
        <v>0.02</v>
      </c>
      <c r="G197">
        <v>21089000</v>
      </c>
      <c r="H197">
        <v>0.1206</v>
      </c>
      <c r="I197">
        <v>16241650</v>
      </c>
      <c r="J197">
        <v>9.2899999999999996E-2</v>
      </c>
      <c r="K197">
        <v>174829350</v>
      </c>
    </row>
    <row r="198" spans="1:11">
      <c r="A198" t="s">
        <v>18</v>
      </c>
      <c r="B198" t="s">
        <v>45</v>
      </c>
      <c r="C198">
        <v>20120630</v>
      </c>
      <c r="D198">
        <v>105800700</v>
      </c>
      <c r="E198">
        <v>4.5594999999999999</v>
      </c>
      <c r="F198">
        <v>1.8200000000000001E-2</v>
      </c>
      <c r="G198">
        <v>16886200</v>
      </c>
      <c r="H198">
        <v>0.1125</v>
      </c>
      <c r="I198">
        <v>12548323</v>
      </c>
      <c r="J198">
        <v>8.3599999999999994E-2</v>
      </c>
      <c r="K198">
        <v>150099556</v>
      </c>
    </row>
    <row r="199" spans="1:11">
      <c r="A199" t="s">
        <v>18</v>
      </c>
      <c r="B199" t="s">
        <v>45</v>
      </c>
      <c r="C199">
        <v>20111231</v>
      </c>
      <c r="D199">
        <v>98325400</v>
      </c>
      <c r="E199">
        <v>3.8530000000000002</v>
      </c>
      <c r="F199">
        <v>1.46E-2</v>
      </c>
      <c r="G199">
        <v>14871500</v>
      </c>
      <c r="H199">
        <v>0.1104</v>
      </c>
      <c r="I199">
        <v>11048310</v>
      </c>
      <c r="J199">
        <v>8.199999999999999E-2</v>
      </c>
      <c r="K199">
        <v>134735500</v>
      </c>
    </row>
    <row r="200" spans="1:11">
      <c r="A200" t="s">
        <v>18</v>
      </c>
      <c r="B200" t="s">
        <v>45</v>
      </c>
      <c r="C200">
        <v>20110630</v>
      </c>
      <c r="D200">
        <v>92947400</v>
      </c>
      <c r="E200">
        <v>3.7995999999999999</v>
      </c>
      <c r="F200">
        <v>1.3300000000000001E-2</v>
      </c>
      <c r="G200">
        <v>13515200</v>
      </c>
      <c r="H200">
        <v>0.11220000000000001</v>
      </c>
      <c r="I200">
        <v>9925601</v>
      </c>
      <c r="J200">
        <v>8.2400000000000001E-2</v>
      </c>
      <c r="K200">
        <v>120456328</v>
      </c>
    </row>
    <row r="201" spans="1:11">
      <c r="A201" t="s">
        <v>18</v>
      </c>
      <c r="B201" t="s">
        <v>45</v>
      </c>
      <c r="C201">
        <v>20101231</v>
      </c>
      <c r="D201">
        <v>85433900</v>
      </c>
      <c r="E201">
        <v>3.2551000000000001</v>
      </c>
      <c r="F201">
        <v>1.38E-2</v>
      </c>
      <c r="G201">
        <v>11378500</v>
      </c>
      <c r="H201">
        <v>0.11220000000000001</v>
      </c>
      <c r="I201">
        <v>8781980</v>
      </c>
      <c r="J201">
        <v>8.8000000000000009E-2</v>
      </c>
      <c r="K201">
        <v>99170200</v>
      </c>
    </row>
    <row r="202" spans="1:11">
      <c r="A202" t="s">
        <v>18</v>
      </c>
      <c r="B202" t="s">
        <v>45</v>
      </c>
      <c r="C202">
        <v>20100630</v>
      </c>
      <c r="D202">
        <v>79249678.5</v>
      </c>
      <c r="E202">
        <v>2.7880000000000003</v>
      </c>
      <c r="F202">
        <v>1.37E-2</v>
      </c>
      <c r="G202">
        <v>10538300</v>
      </c>
      <c r="H202">
        <v>0.11960000000000001</v>
      </c>
      <c r="I202">
        <v>8185686</v>
      </c>
      <c r="J202">
        <v>9.2899999999999996E-2</v>
      </c>
      <c r="K202">
        <v>88112876</v>
      </c>
    </row>
    <row r="203" spans="1:11">
      <c r="A203" t="s">
        <v>18</v>
      </c>
      <c r="B203" t="s">
        <v>45</v>
      </c>
      <c r="C203">
        <v>20091231</v>
      </c>
      <c r="D203">
        <v>70159746.099999994</v>
      </c>
      <c r="E203">
        <v>2.5493000000000001</v>
      </c>
      <c r="F203">
        <v>1.37E-2</v>
      </c>
      <c r="G203">
        <v>7702700</v>
      </c>
      <c r="H203">
        <v>0.1075</v>
      </c>
      <c r="I203">
        <v>5666300</v>
      </c>
      <c r="J203">
        <v>7.9100000000000004E-2</v>
      </c>
      <c r="K203">
        <v>71305700</v>
      </c>
    </row>
    <row r="204" spans="1:11">
      <c r="A204" t="s">
        <v>18</v>
      </c>
      <c r="B204" t="s">
        <v>45</v>
      </c>
      <c r="C204">
        <v>20090630</v>
      </c>
      <c r="D204">
        <v>64103324.899999999</v>
      </c>
      <c r="E204">
        <v>2.1878000000000002</v>
      </c>
      <c r="F204">
        <v>1.47E-2</v>
      </c>
      <c r="G204">
        <v>6484400</v>
      </c>
      <c r="H204">
        <v>9.2100000000000015E-2</v>
      </c>
      <c r="I204">
        <v>5217091</v>
      </c>
      <c r="J204">
        <v>7.4099999999999999E-2</v>
      </c>
      <c r="K204">
        <v>70406080</v>
      </c>
    </row>
    <row r="205" spans="1:11">
      <c r="A205" t="s">
        <v>18</v>
      </c>
      <c r="B205" t="s">
        <v>45</v>
      </c>
      <c r="C205">
        <v>20081231</v>
      </c>
      <c r="D205">
        <v>49938642.899999999</v>
      </c>
      <c r="E205">
        <v>2.2658</v>
      </c>
      <c r="F205">
        <v>1.8799999999999997E-2</v>
      </c>
      <c r="G205">
        <v>5771700</v>
      </c>
      <c r="H205">
        <v>0.1124</v>
      </c>
      <c r="I205">
        <v>4590658</v>
      </c>
      <c r="J205">
        <v>8.9399999999999993E-2</v>
      </c>
      <c r="K205">
        <v>51349644</v>
      </c>
    </row>
    <row r="206" spans="1:11">
      <c r="A206" t="s">
        <v>18</v>
      </c>
      <c r="B206" t="s">
        <v>45</v>
      </c>
      <c r="C206">
        <v>20080630</v>
      </c>
      <c r="D206">
        <v>44152411.5</v>
      </c>
      <c r="E206">
        <v>1.7438</v>
      </c>
      <c r="F206">
        <v>1.8200000000000001E-2</v>
      </c>
      <c r="G206">
        <v>5352700</v>
      </c>
      <c r="H206">
        <v>0.1085</v>
      </c>
      <c r="I206">
        <v>4188426</v>
      </c>
      <c r="J206">
        <v>8.4900000000000003E-2</v>
      </c>
      <c r="K206">
        <v>49333641</v>
      </c>
    </row>
    <row r="207" spans="1:11">
      <c r="A207" t="s">
        <v>18</v>
      </c>
      <c r="B207" t="s">
        <v>45</v>
      </c>
      <c r="C207">
        <v>20071231</v>
      </c>
      <c r="D207">
        <v>40014277.700000003</v>
      </c>
      <c r="E207">
        <v>1.5521</v>
      </c>
      <c r="F207">
        <v>1.78E-2</v>
      </c>
      <c r="G207">
        <v>4785900</v>
      </c>
      <c r="H207">
        <v>0.1173</v>
      </c>
      <c r="I207">
        <v>3602685</v>
      </c>
      <c r="J207">
        <v>8.8300000000000003E-2</v>
      </c>
      <c r="K207">
        <v>40800512</v>
      </c>
    </row>
    <row r="208" spans="1:11">
      <c r="A208" t="s">
        <v>18</v>
      </c>
      <c r="B208" t="s">
        <v>45</v>
      </c>
      <c r="C208">
        <v>20070630</v>
      </c>
      <c r="D208">
        <v>37805647.600000001</v>
      </c>
      <c r="E208">
        <v>1.52</v>
      </c>
      <c r="F208">
        <v>1.7899999999999999E-2</v>
      </c>
      <c r="G208">
        <v>4635000</v>
      </c>
      <c r="H208">
        <v>0.1124</v>
      </c>
      <c r="I208">
        <v>3348416</v>
      </c>
      <c r="J208">
        <v>8.1199999999999994E-2</v>
      </c>
      <c r="K208">
        <v>41236655</v>
      </c>
    </row>
    <row r="209" spans="1:11">
      <c r="A209" t="s">
        <v>18</v>
      </c>
      <c r="B209" t="s">
        <v>45</v>
      </c>
      <c r="C209">
        <v>20061231</v>
      </c>
      <c r="D209">
        <v>32451191.899999999</v>
      </c>
      <c r="E209">
        <v>1.2603</v>
      </c>
      <c r="F209">
        <v>1.9299999999999998E-2</v>
      </c>
      <c r="G209">
        <v>2880100</v>
      </c>
      <c r="H209">
        <v>8.7100000000000011E-2</v>
      </c>
      <c r="I209">
        <v>1586400</v>
      </c>
      <c r="J209">
        <v>4.8000000000000001E-2</v>
      </c>
      <c r="K209">
        <v>33066590</v>
      </c>
    </row>
    <row r="210" spans="1:11">
      <c r="A210" t="s">
        <v>18</v>
      </c>
      <c r="B210" t="s">
        <v>45</v>
      </c>
      <c r="C210">
        <v>20060630</v>
      </c>
      <c r="D210">
        <v>29225753.699999999</v>
      </c>
      <c r="E210">
        <v>1.0027999999999999</v>
      </c>
      <c r="F210">
        <v>2.0099999999999996E-2</v>
      </c>
      <c r="G210">
        <v>2184100</v>
      </c>
      <c r="H210">
        <v>7.17E-2</v>
      </c>
      <c r="I210">
        <v>1404100</v>
      </c>
      <c r="J210">
        <v>4.6100000000000002E-2</v>
      </c>
      <c r="K210">
        <v>30461646</v>
      </c>
    </row>
    <row r="211" spans="1:11">
      <c r="A211" t="s">
        <v>18</v>
      </c>
      <c r="B211" t="s">
        <v>45</v>
      </c>
      <c r="C211">
        <v>20051231</v>
      </c>
      <c r="D211">
        <v>24257150.699999999</v>
      </c>
      <c r="E211">
        <v>0.90439999999999998</v>
      </c>
      <c r="F211">
        <v>2.1099999999999997E-2</v>
      </c>
      <c r="G211">
        <v>2088930</v>
      </c>
      <c r="H211">
        <v>8.199999999999999E-2</v>
      </c>
      <c r="I211">
        <v>1069939.756097561</v>
      </c>
      <c r="J211">
        <v>4.1999999999999996E-2</v>
      </c>
      <c r="K211">
        <v>25474756.097560979</v>
      </c>
    </row>
    <row r="212" spans="1:11">
      <c r="A212" t="s">
        <v>18</v>
      </c>
      <c r="B212" t="s">
        <v>45</v>
      </c>
      <c r="C212">
        <v>20041231</v>
      </c>
      <c r="D212">
        <v>20301081.699999999</v>
      </c>
      <c r="E212">
        <v>0.8701000000000001</v>
      </c>
      <c r="F212">
        <v>2.18E-2</v>
      </c>
      <c r="G212">
        <v>1993760</v>
      </c>
      <c r="H212">
        <v>7.8299999999999995E-2</v>
      </c>
      <c r="I212">
        <v>975236.37292464881</v>
      </c>
      <c r="J212">
        <v>3.8300000000000001E-2</v>
      </c>
      <c r="K212">
        <v>25463090.676883779</v>
      </c>
    </row>
    <row r="213" spans="1:11">
      <c r="A213" t="s">
        <v>18</v>
      </c>
      <c r="B213" t="s">
        <v>45</v>
      </c>
      <c r="C213">
        <v>20031231</v>
      </c>
      <c r="D213">
        <v>15694500</v>
      </c>
      <c r="E213">
        <v>0.92720000000000002</v>
      </c>
      <c r="F213">
        <v>2.3700000000000002E-2</v>
      </c>
      <c r="G213">
        <v>1898590</v>
      </c>
      <c r="H213">
        <v>8.7400000000000005E-2</v>
      </c>
      <c r="I213">
        <v>1029670.0915331808</v>
      </c>
      <c r="J213">
        <v>4.7400000000000005E-2</v>
      </c>
      <c r="K213">
        <v>21722997.711670481</v>
      </c>
    </row>
    <row r="214" spans="1:11">
      <c r="A214" t="s">
        <v>20</v>
      </c>
      <c r="B214" t="s">
        <v>46</v>
      </c>
      <c r="C214">
        <v>20140930</v>
      </c>
      <c r="D214">
        <v>66870000</v>
      </c>
      <c r="E214">
        <v>3.3656999999999999</v>
      </c>
      <c r="F214">
        <v>2.7400000000000001E-2</v>
      </c>
      <c r="G214">
        <v>12172645.199999999</v>
      </c>
      <c r="H214">
        <v>0.1024</v>
      </c>
      <c r="I214">
        <v>6228970.7859375002</v>
      </c>
      <c r="J214">
        <v>5.2400000000000002E-2</v>
      </c>
      <c r="K214">
        <v>118873488.28125</v>
      </c>
    </row>
    <row r="215" spans="1:11">
      <c r="A215" t="s">
        <v>20</v>
      </c>
      <c r="B215" t="s">
        <v>46</v>
      </c>
      <c r="C215">
        <v>20140630</v>
      </c>
      <c r="D215">
        <v>64450900</v>
      </c>
      <c r="E215">
        <v>3.6797000000000004</v>
      </c>
      <c r="F215">
        <v>2.7300000000000001E-2</v>
      </c>
      <c r="G215">
        <v>10944722.6</v>
      </c>
      <c r="H215">
        <v>0.10589999999999999</v>
      </c>
      <c r="I215">
        <v>8763600</v>
      </c>
      <c r="J215">
        <v>8.48E-2</v>
      </c>
      <c r="K215">
        <v>103349600</v>
      </c>
    </row>
    <row r="216" spans="1:11">
      <c r="A216" t="s">
        <v>20</v>
      </c>
      <c r="B216" t="s">
        <v>46</v>
      </c>
      <c r="C216">
        <v>20131231</v>
      </c>
      <c r="D216">
        <v>58486183.299999997</v>
      </c>
      <c r="E216">
        <v>3.8591000000000002</v>
      </c>
      <c r="F216">
        <v>2.7400000000000001E-2</v>
      </c>
      <c r="G216">
        <v>9716800</v>
      </c>
      <c r="H216">
        <v>0.1094</v>
      </c>
      <c r="I216">
        <v>7825989.9999999991</v>
      </c>
      <c r="J216">
        <v>8.8100000000000012E-2</v>
      </c>
      <c r="K216">
        <v>88788420</v>
      </c>
    </row>
    <row r="217" spans="1:11">
      <c r="A217" t="s">
        <v>20</v>
      </c>
      <c r="B217" t="s">
        <v>46</v>
      </c>
      <c r="C217">
        <v>20130630</v>
      </c>
      <c r="D217">
        <v>54726082.5</v>
      </c>
      <c r="E217">
        <v>4.2701000000000002</v>
      </c>
      <c r="F217">
        <v>2.7300000000000001E-2</v>
      </c>
      <c r="G217">
        <v>9643939.9000000004</v>
      </c>
      <c r="H217">
        <v>0.1225</v>
      </c>
      <c r="I217">
        <v>7611133</v>
      </c>
      <c r="J217">
        <v>9.6699999999999994E-2</v>
      </c>
      <c r="K217">
        <v>78726040</v>
      </c>
    </row>
    <row r="218" spans="1:11">
      <c r="A218" t="s">
        <v>20</v>
      </c>
      <c r="B218" t="s">
        <v>46</v>
      </c>
      <c r="C218">
        <v>20121231</v>
      </c>
      <c r="D218">
        <v>49672023.399999999</v>
      </c>
      <c r="E218">
        <v>4.1996000000000002</v>
      </c>
      <c r="F218">
        <v>2.6699999999999998E-2</v>
      </c>
      <c r="G218">
        <v>8663820</v>
      </c>
      <c r="H218">
        <v>0.129</v>
      </c>
      <c r="I218">
        <v>7082830</v>
      </c>
      <c r="J218">
        <v>0.109</v>
      </c>
      <c r="K218">
        <v>65001600</v>
      </c>
    </row>
    <row r="219" spans="1:11">
      <c r="A219" t="s">
        <v>20</v>
      </c>
      <c r="B219" t="s">
        <v>46</v>
      </c>
      <c r="C219">
        <v>20120630</v>
      </c>
      <c r="D219">
        <v>45373560.799999997</v>
      </c>
      <c r="E219">
        <v>4.5034000000000001</v>
      </c>
      <c r="F219">
        <v>2.46E-2</v>
      </c>
      <c r="G219">
        <v>7915162.9000000004</v>
      </c>
      <c r="H219">
        <v>0.1318</v>
      </c>
      <c r="I219">
        <v>6581956</v>
      </c>
      <c r="J219">
        <v>0.1096</v>
      </c>
      <c r="K219">
        <v>60054347</v>
      </c>
    </row>
    <row r="220" spans="1:11">
      <c r="A220" t="s">
        <v>20</v>
      </c>
      <c r="B220" t="s">
        <v>46</v>
      </c>
      <c r="C220">
        <v>20111231</v>
      </c>
      <c r="D220">
        <v>40560951.5</v>
      </c>
      <c r="E220">
        <v>4.4638999999999998</v>
      </c>
      <c r="F220">
        <v>2.35E-2</v>
      </c>
      <c r="G220">
        <v>6194089.9999999991</v>
      </c>
      <c r="H220">
        <v>0.1206</v>
      </c>
      <c r="I220">
        <v>4924460</v>
      </c>
      <c r="J220">
        <v>9.5899999999999999E-2</v>
      </c>
      <c r="K220">
        <v>51355910</v>
      </c>
    </row>
    <row r="221" spans="1:11">
      <c r="A221" t="s">
        <v>20</v>
      </c>
      <c r="B221" t="s">
        <v>46</v>
      </c>
      <c r="C221">
        <v>20110630</v>
      </c>
      <c r="D221">
        <v>37550881.200000003</v>
      </c>
      <c r="E221">
        <v>3.3424</v>
      </c>
      <c r="F221">
        <v>1.9599999999999999E-2</v>
      </c>
      <c r="G221">
        <v>5739125.5999999996</v>
      </c>
      <c r="H221">
        <v>0.12269999999999999</v>
      </c>
      <c r="I221">
        <v>4527688</v>
      </c>
      <c r="J221">
        <v>9.6799999999999997E-2</v>
      </c>
      <c r="K221">
        <v>46773640</v>
      </c>
    </row>
    <row r="222" spans="1:11">
      <c r="A222" t="s">
        <v>20</v>
      </c>
      <c r="B222" t="s">
        <v>46</v>
      </c>
      <c r="C222">
        <v>20101231</v>
      </c>
      <c r="D222">
        <v>33473177.199999999</v>
      </c>
      <c r="E222">
        <v>3.0712000000000002</v>
      </c>
      <c r="F222">
        <v>2.1299999999999999E-2</v>
      </c>
      <c r="G222">
        <v>5003639.9999999991</v>
      </c>
      <c r="H222">
        <v>0.12619999999999998</v>
      </c>
      <c r="I222">
        <v>4166410</v>
      </c>
      <c r="J222">
        <v>0.1051</v>
      </c>
      <c r="K222">
        <v>39654300</v>
      </c>
    </row>
    <row r="223" spans="1:11">
      <c r="A223" t="s">
        <v>20</v>
      </c>
      <c r="B223" t="s">
        <v>46</v>
      </c>
      <c r="C223">
        <v>20100630</v>
      </c>
      <c r="D223">
        <v>31029407.199999999</v>
      </c>
      <c r="E223">
        <v>2.5512999999999999</v>
      </c>
      <c r="F223">
        <v>1.95E-2</v>
      </c>
      <c r="G223">
        <v>4544966.5999999996</v>
      </c>
      <c r="H223">
        <v>0.12470000000000001</v>
      </c>
      <c r="I223">
        <v>3916562.7</v>
      </c>
      <c r="J223">
        <v>0.1075</v>
      </c>
      <c r="K223">
        <v>36447206</v>
      </c>
    </row>
    <row r="224" spans="1:11">
      <c r="A224" t="s">
        <v>20</v>
      </c>
      <c r="B224" t="s">
        <v>46</v>
      </c>
      <c r="C224">
        <v>20091231</v>
      </c>
      <c r="D224">
        <v>27348094.199999999</v>
      </c>
      <c r="E224">
        <v>2.1568999999999998</v>
      </c>
      <c r="F224">
        <v>2.2099999999999998E-2</v>
      </c>
      <c r="G224">
        <v>4219800</v>
      </c>
      <c r="H224">
        <v>0.14349999999999999</v>
      </c>
      <c r="I224">
        <v>3640400</v>
      </c>
      <c r="J224">
        <v>0.12380000000000001</v>
      </c>
      <c r="K224">
        <v>29412730</v>
      </c>
    </row>
    <row r="225" spans="1:11">
      <c r="A225" t="s">
        <v>20</v>
      </c>
      <c r="B225" t="s">
        <v>46</v>
      </c>
      <c r="C225">
        <v>20090630</v>
      </c>
      <c r="D225">
        <v>24982368.199999999</v>
      </c>
      <c r="E225">
        <v>2.0040999999999998</v>
      </c>
      <c r="F225">
        <v>2.2799999999999997E-2</v>
      </c>
      <c r="G225">
        <v>4022109.9</v>
      </c>
      <c r="H225">
        <v>0.16120000000000001</v>
      </c>
      <c r="I225">
        <v>3362150</v>
      </c>
      <c r="J225">
        <v>0.1348</v>
      </c>
      <c r="K225">
        <v>24951054</v>
      </c>
    </row>
    <row r="226" spans="1:11">
      <c r="A226" t="s">
        <v>20</v>
      </c>
      <c r="B226" t="s">
        <v>46</v>
      </c>
      <c r="C226">
        <v>20081231</v>
      </c>
      <c r="D226">
        <v>19307370</v>
      </c>
      <c r="E226">
        <v>1.8022999999999998</v>
      </c>
      <c r="F226">
        <v>2.7900000000000001E-2</v>
      </c>
      <c r="G226">
        <v>3798610</v>
      </c>
      <c r="H226">
        <v>0.1966</v>
      </c>
      <c r="I226">
        <v>3171560</v>
      </c>
      <c r="J226">
        <v>0.16419999999999998</v>
      </c>
      <c r="K226">
        <v>19318609.999999996</v>
      </c>
    </row>
    <row r="227" spans="1:11">
      <c r="A227" t="s">
        <v>20</v>
      </c>
      <c r="B227" t="s">
        <v>46</v>
      </c>
      <c r="C227">
        <v>20080630</v>
      </c>
      <c r="D227">
        <v>17610760.600000001</v>
      </c>
      <c r="E227">
        <v>1.4091999999999998</v>
      </c>
      <c r="F227">
        <v>2.4500000000000001E-2</v>
      </c>
      <c r="G227">
        <v>3393429.5</v>
      </c>
      <c r="H227">
        <v>0.19140000000000001</v>
      </c>
      <c r="I227">
        <v>2868635</v>
      </c>
      <c r="J227">
        <v>0.1618</v>
      </c>
      <c r="K227">
        <v>17729517</v>
      </c>
    </row>
    <row r="228" spans="1:11">
      <c r="A228" t="s">
        <v>20</v>
      </c>
      <c r="B228" t="s">
        <v>46</v>
      </c>
      <c r="C228">
        <v>20071231</v>
      </c>
      <c r="D228">
        <v>15720810.1</v>
      </c>
      <c r="E228">
        <v>1.1987999999999999</v>
      </c>
      <c r="F228">
        <v>2.4700000000000003E-2</v>
      </c>
      <c r="G228">
        <v>3170942.6</v>
      </c>
      <c r="H228">
        <v>0.2011</v>
      </c>
      <c r="I228">
        <v>2754016</v>
      </c>
      <c r="J228">
        <v>0.17469999999999999</v>
      </c>
      <c r="K228">
        <v>15767989</v>
      </c>
    </row>
    <row r="229" spans="1:11">
      <c r="A229" t="s">
        <v>20</v>
      </c>
      <c r="B229" t="s">
        <v>46</v>
      </c>
      <c r="C229">
        <v>20061231</v>
      </c>
      <c r="D229">
        <v>12957731.699999999</v>
      </c>
      <c r="E229">
        <v>0.87269999999999992</v>
      </c>
      <c r="F229">
        <v>3.1300000000000001E-2</v>
      </c>
      <c r="G229">
        <v>1463600</v>
      </c>
      <c r="H229">
        <v>0.1278</v>
      </c>
      <c r="I229">
        <v>984000</v>
      </c>
      <c r="J229">
        <v>8.5900000000000004E-2</v>
      </c>
      <c r="K229">
        <v>11452269</v>
      </c>
    </row>
    <row r="230" spans="1:11">
      <c r="A230" t="s">
        <v>20</v>
      </c>
      <c r="B230" t="s">
        <v>46</v>
      </c>
      <c r="C230">
        <v>20051231</v>
      </c>
      <c r="D230">
        <v>11178256.199999999</v>
      </c>
      <c r="E230">
        <v>0.81969999999999998</v>
      </c>
      <c r="F230">
        <v>3.5900000000000001E-2</v>
      </c>
      <c r="G230">
        <v>1246000</v>
      </c>
      <c r="H230">
        <v>0.1206</v>
      </c>
      <c r="I230">
        <v>784174</v>
      </c>
      <c r="J230">
        <v>7.5899999999999995E-2</v>
      </c>
      <c r="K230">
        <v>10331675</v>
      </c>
    </row>
    <row r="231" spans="1:11">
      <c r="A231" t="s">
        <v>20</v>
      </c>
      <c r="B231" t="s">
        <v>46</v>
      </c>
      <c r="C231">
        <v>20041231</v>
      </c>
      <c r="D231">
        <v>10902628.199999999</v>
      </c>
      <c r="E231">
        <v>0.83609999999999995</v>
      </c>
      <c r="F231">
        <v>3.7900000000000003E-2</v>
      </c>
      <c r="G231">
        <v>456500</v>
      </c>
      <c r="H231">
        <v>5.0099999999999999E-2</v>
      </c>
      <c r="I231">
        <v>347159</v>
      </c>
      <c r="J231">
        <v>3.8100000000000002E-2</v>
      </c>
      <c r="K231">
        <v>9111776</v>
      </c>
    </row>
    <row r="232" spans="1:11">
      <c r="A232" t="s">
        <v>22</v>
      </c>
      <c r="B232" t="s">
        <v>47</v>
      </c>
      <c r="C232">
        <v>20141231</v>
      </c>
      <c r="D232">
        <v>809806700</v>
      </c>
      <c r="E232">
        <v>2.8652999999999995</v>
      </c>
      <c r="F232">
        <v>4.4199999999999996E-2</v>
      </c>
      <c r="G232">
        <v>138587945</v>
      </c>
      <c r="H232">
        <v>0.12770000000000001</v>
      </c>
      <c r="I232">
        <v>98620600</v>
      </c>
      <c r="J232">
        <v>9.0899999999999995E-2</v>
      </c>
      <c r="K232">
        <v>1085261900</v>
      </c>
    </row>
    <row r="233" spans="1:11">
      <c r="A233" t="s">
        <v>22</v>
      </c>
      <c r="B233" t="s">
        <v>47</v>
      </c>
      <c r="C233">
        <v>20140630</v>
      </c>
      <c r="D233">
        <v>784090700</v>
      </c>
      <c r="E233">
        <v>3.4641000000000002</v>
      </c>
      <c r="F233">
        <v>4.3099999999999999E-2</v>
      </c>
      <c r="G233">
        <v>125168760</v>
      </c>
      <c r="H233">
        <v>0.1201</v>
      </c>
      <c r="I233">
        <v>90116300</v>
      </c>
      <c r="J233">
        <v>8.6500000000000007E-2</v>
      </c>
      <c r="K233">
        <v>1042204500</v>
      </c>
    </row>
    <row r="234" spans="1:11">
      <c r="A234" t="s">
        <v>22</v>
      </c>
      <c r="B234" t="s">
        <v>47</v>
      </c>
      <c r="C234">
        <v>20131231</v>
      </c>
      <c r="D234">
        <v>722471300</v>
      </c>
      <c r="E234">
        <v>3.6704000000000003</v>
      </c>
      <c r="F234">
        <v>4.4600000000000001E-2</v>
      </c>
      <c r="G234">
        <v>107496700</v>
      </c>
      <c r="H234">
        <v>0.11860000000000001</v>
      </c>
      <c r="I234">
        <v>83847400</v>
      </c>
      <c r="J234">
        <v>9.2499999999999999E-2</v>
      </c>
      <c r="K234">
        <v>906563100</v>
      </c>
    </row>
    <row r="235" spans="1:11">
      <c r="A235" t="s">
        <v>22</v>
      </c>
      <c r="B235" t="s">
        <v>47</v>
      </c>
      <c r="C235">
        <v>20130630</v>
      </c>
      <c r="D235">
        <v>694612000</v>
      </c>
      <c r="E235">
        <v>3.4454000000000002</v>
      </c>
      <c r="F235">
        <v>4.2999999999999997E-2</v>
      </c>
      <c r="G235">
        <v>108695442</v>
      </c>
      <c r="H235">
        <v>0.12619999999999998</v>
      </c>
      <c r="I235">
        <v>78480000</v>
      </c>
      <c r="J235">
        <v>9.11E-2</v>
      </c>
      <c r="K235">
        <v>861295100</v>
      </c>
    </row>
    <row r="236" spans="1:11">
      <c r="A236" t="s">
        <v>22</v>
      </c>
      <c r="B236" t="s">
        <v>47</v>
      </c>
      <c r="C236">
        <v>20121231</v>
      </c>
      <c r="D236">
        <v>643339900</v>
      </c>
      <c r="E236">
        <v>3.2614000000000001</v>
      </c>
      <c r="F236">
        <v>4.3499999999999997E-2</v>
      </c>
      <c r="G236">
        <v>91004800</v>
      </c>
      <c r="H236">
        <v>0.12609999999999999</v>
      </c>
      <c r="I236">
        <v>69780440</v>
      </c>
      <c r="J236">
        <v>9.6699999999999994E-2</v>
      </c>
      <c r="K236">
        <v>721617800</v>
      </c>
    </row>
    <row r="237" spans="1:11">
      <c r="A237" t="s">
        <v>22</v>
      </c>
      <c r="B237" t="s">
        <v>47</v>
      </c>
      <c r="C237">
        <v>20120630</v>
      </c>
      <c r="D237">
        <v>608010400</v>
      </c>
      <c r="E237">
        <v>2.9626000000000001</v>
      </c>
      <c r="F237">
        <v>4.1200000000000001E-2</v>
      </c>
      <c r="G237">
        <v>81868200</v>
      </c>
      <c r="H237">
        <v>0.1202</v>
      </c>
      <c r="I237">
        <v>65726134</v>
      </c>
      <c r="J237">
        <v>9.6500000000000002E-2</v>
      </c>
      <c r="K237">
        <v>681099834</v>
      </c>
    </row>
    <row r="238" spans="1:11">
      <c r="A238" t="s">
        <v>22</v>
      </c>
      <c r="B238" t="s">
        <v>47</v>
      </c>
      <c r="C238">
        <v>20111231</v>
      </c>
      <c r="D238">
        <v>562870500</v>
      </c>
      <c r="E238">
        <v>2.6310000000000002</v>
      </c>
      <c r="F238">
        <v>4.0800000000000003E-2</v>
      </c>
      <c r="G238">
        <v>76301000</v>
      </c>
      <c r="H238">
        <v>0.11939999999999999</v>
      </c>
      <c r="I238">
        <v>60214560</v>
      </c>
      <c r="J238">
        <v>9.5000000000000001E-2</v>
      </c>
      <c r="K238">
        <v>638837500</v>
      </c>
    </row>
    <row r="239" spans="1:11">
      <c r="A239" t="s">
        <v>22</v>
      </c>
      <c r="B239" t="s">
        <v>47</v>
      </c>
      <c r="C239">
        <v>20110630</v>
      </c>
      <c r="D239">
        <v>538391300</v>
      </c>
      <c r="E239">
        <v>2.1758000000000002</v>
      </c>
      <c r="F239">
        <v>3.6400000000000002E-2</v>
      </c>
      <c r="G239">
        <v>71678200</v>
      </c>
      <c r="H239">
        <v>0.1191</v>
      </c>
      <c r="I239">
        <v>56331482</v>
      </c>
      <c r="J239">
        <v>9.3599999999999989E-2</v>
      </c>
      <c r="K239">
        <v>601832074</v>
      </c>
    </row>
    <row r="240" spans="1:11">
      <c r="A240" t="s">
        <v>22</v>
      </c>
      <c r="B240" t="s">
        <v>47</v>
      </c>
      <c r="C240">
        <v>20101231</v>
      </c>
      <c r="D240">
        <v>495674100</v>
      </c>
      <c r="E240">
        <v>1.6805000000000001</v>
      </c>
      <c r="F240">
        <v>3.4000000000000002E-2</v>
      </c>
      <c r="G240">
        <v>62412400</v>
      </c>
      <c r="H240">
        <v>0.1159</v>
      </c>
      <c r="I240">
        <v>52508300</v>
      </c>
      <c r="J240">
        <v>9.7500000000000003E-2</v>
      </c>
      <c r="K240">
        <v>538369400</v>
      </c>
    </row>
    <row r="241" spans="1:11">
      <c r="A241" t="s">
        <v>22</v>
      </c>
      <c r="B241" t="s">
        <v>47</v>
      </c>
      <c r="C241">
        <v>20100630</v>
      </c>
      <c r="D241">
        <v>462398300</v>
      </c>
      <c r="E241">
        <v>1.3611000000000002</v>
      </c>
      <c r="F241">
        <v>3.15E-2</v>
      </c>
      <c r="G241">
        <v>42996700</v>
      </c>
      <c r="H241">
        <v>8.3100000000000007E-2</v>
      </c>
      <c r="I241">
        <v>34769400</v>
      </c>
      <c r="J241">
        <v>6.7199999999999996E-2</v>
      </c>
      <c r="K241">
        <v>517409146</v>
      </c>
    </row>
    <row r="242" spans="1:11">
      <c r="A242" t="s">
        <v>22</v>
      </c>
      <c r="B242" t="s">
        <v>47</v>
      </c>
      <c r="C242">
        <v>20091231</v>
      </c>
      <c r="D242">
        <v>413818700</v>
      </c>
      <c r="E242">
        <v>1.0537000000000001</v>
      </c>
      <c r="F242">
        <v>3.0600000000000002E-2</v>
      </c>
      <c r="G242">
        <v>44034900</v>
      </c>
      <c r="H242">
        <v>0.1007</v>
      </c>
      <c r="I242">
        <v>33837100</v>
      </c>
      <c r="J242">
        <v>7.7399999999999997E-2</v>
      </c>
      <c r="K242">
        <v>437300600</v>
      </c>
    </row>
    <row r="243" spans="1:11">
      <c r="A243" t="s">
        <v>22</v>
      </c>
      <c r="B243" t="s">
        <v>47</v>
      </c>
      <c r="C243">
        <v>20081231</v>
      </c>
      <c r="D243">
        <v>310015900</v>
      </c>
      <c r="E243">
        <v>0.63529999999999998</v>
      </c>
      <c r="F243">
        <v>2.75E-2</v>
      </c>
      <c r="G243">
        <v>31948300</v>
      </c>
      <c r="H243">
        <v>9.4100000000000003E-2</v>
      </c>
      <c r="I243">
        <v>27306260</v>
      </c>
      <c r="J243">
        <v>8.0399999999999985E-2</v>
      </c>
      <c r="K243">
        <v>339630100</v>
      </c>
    </row>
    <row r="244" spans="1:11">
      <c r="A244" t="s">
        <v>22</v>
      </c>
      <c r="B244" t="s">
        <v>47</v>
      </c>
      <c r="C244">
        <v>20071231</v>
      </c>
      <c r="D244">
        <v>347417400</v>
      </c>
      <c r="E244">
        <v>0.93420000000000003</v>
      </c>
      <c r="F244">
        <v>2.0199999999999999E-2</v>
      </c>
      <c r="G244">
        <v>31042600</v>
      </c>
      <c r="H244">
        <v>0.1002</v>
      </c>
      <c r="I244">
        <v>24846472.255489022</v>
      </c>
      <c r="J244">
        <v>8.0199999999999994E-2</v>
      </c>
      <c r="K244">
        <v>309806387.22554892</v>
      </c>
    </row>
    <row r="245" spans="1:11">
      <c r="A245" t="s">
        <v>22</v>
      </c>
      <c r="B245" t="s">
        <v>47</v>
      </c>
      <c r="C245">
        <v>20061231</v>
      </c>
      <c r="D245">
        <v>314984900</v>
      </c>
      <c r="E245">
        <v>5.0799999999999998E-2</v>
      </c>
      <c r="F245">
        <v>1.1899999999999999E-2</v>
      </c>
      <c r="G245">
        <v>30136900</v>
      </c>
      <c r="H245">
        <v>9.1899999999999996E-2</v>
      </c>
      <c r="I245">
        <v>23578271.055495106</v>
      </c>
      <c r="J245">
        <v>7.1899999999999992E-2</v>
      </c>
      <c r="K245">
        <v>327931447.22524488</v>
      </c>
    </row>
    <row r="246" spans="1:11">
      <c r="A246" t="s">
        <v>22</v>
      </c>
      <c r="B246" t="s">
        <v>47</v>
      </c>
      <c r="C246">
        <v>20051231</v>
      </c>
      <c r="D246">
        <v>282929100</v>
      </c>
      <c r="E246">
        <v>4.87E-2</v>
      </c>
      <c r="F246">
        <v>1.2699999999999999E-2</v>
      </c>
      <c r="G246">
        <v>29231200</v>
      </c>
      <c r="H246">
        <v>9.2699999999999991E-2</v>
      </c>
      <c r="I246">
        <v>22924576.483279396</v>
      </c>
      <c r="J246">
        <v>7.2700000000000001E-2</v>
      </c>
      <c r="K246">
        <v>315331175.83603019</v>
      </c>
    </row>
    <row r="247" spans="1:11">
      <c r="A247" t="s">
        <v>22</v>
      </c>
      <c r="B247" t="s">
        <v>47</v>
      </c>
      <c r="C247">
        <v>20041231</v>
      </c>
      <c r="D247">
        <v>250873300</v>
      </c>
      <c r="E247">
        <v>4.6300000000000001E-2</v>
      </c>
      <c r="F247">
        <v>1.32E-2</v>
      </c>
      <c r="G247">
        <v>28325500</v>
      </c>
      <c r="H247">
        <v>9.3200000000000005E-2</v>
      </c>
      <c r="I247">
        <v>22247066.523605153</v>
      </c>
      <c r="J247">
        <v>7.3200000000000001E-2</v>
      </c>
      <c r="K247">
        <v>303921673.8197425</v>
      </c>
    </row>
    <row r="248" spans="1:11">
      <c r="A248" t="s">
        <v>22</v>
      </c>
      <c r="B248" t="s">
        <v>47</v>
      </c>
      <c r="C248">
        <v>20031231</v>
      </c>
      <c r="D248">
        <v>218817500</v>
      </c>
      <c r="E248">
        <v>4.2800000000000005E-2</v>
      </c>
      <c r="F248">
        <v>1.4199999999999999E-2</v>
      </c>
      <c r="G248">
        <v>27419800</v>
      </c>
      <c r="H248">
        <v>9.4200000000000006E-2</v>
      </c>
      <c r="I248">
        <v>21598186.411889598</v>
      </c>
      <c r="J248">
        <v>7.4200000000000002E-2</v>
      </c>
      <c r="K248">
        <v>291080679.40552014</v>
      </c>
    </row>
    <row r="249" spans="1:11">
      <c r="A249" t="s">
        <v>22</v>
      </c>
      <c r="B249" t="s">
        <v>47</v>
      </c>
      <c r="C249">
        <v>20021231</v>
      </c>
      <c r="D249">
        <v>186761700</v>
      </c>
      <c r="E249">
        <v>4.1700000000000001E-2</v>
      </c>
      <c r="F249">
        <v>1.29E-2</v>
      </c>
      <c r="G249">
        <v>26514100</v>
      </c>
      <c r="H249">
        <v>9.2899999999999996E-2</v>
      </c>
      <c r="I249">
        <v>20806005.274488699</v>
      </c>
      <c r="J249">
        <v>7.2899999999999993E-2</v>
      </c>
      <c r="K249">
        <v>285404736.27556515</v>
      </c>
    </row>
    <row r="250" spans="1:11">
      <c r="A250" t="s">
        <v>24</v>
      </c>
      <c r="B250" t="s">
        <v>48</v>
      </c>
      <c r="C250">
        <v>20140930</v>
      </c>
      <c r="D250">
        <v>347914800</v>
      </c>
      <c r="E250">
        <v>2.0129000000000001</v>
      </c>
      <c r="F250">
        <v>2.3399999999999997E-2</v>
      </c>
      <c r="G250">
        <v>56629355</v>
      </c>
      <c r="H250">
        <v>0.1381</v>
      </c>
      <c r="I250">
        <v>45498600</v>
      </c>
      <c r="J250">
        <v>0.111</v>
      </c>
      <c r="K250">
        <v>410060500</v>
      </c>
    </row>
    <row r="251" spans="1:11">
      <c r="A251" t="s">
        <v>24</v>
      </c>
      <c r="B251" t="s">
        <v>48</v>
      </c>
      <c r="C251">
        <v>20140630</v>
      </c>
      <c r="D251">
        <v>343376900</v>
      </c>
      <c r="E251">
        <v>2.0415999999999999</v>
      </c>
      <c r="F251">
        <v>2.3E-2</v>
      </c>
      <c r="G251">
        <v>54126715</v>
      </c>
      <c r="H251">
        <v>0.1318</v>
      </c>
      <c r="I251">
        <v>43959500</v>
      </c>
      <c r="J251">
        <v>0.107</v>
      </c>
      <c r="K251">
        <v>410673100</v>
      </c>
    </row>
    <row r="252" spans="1:11">
      <c r="A252" t="s">
        <v>24</v>
      </c>
      <c r="B252" t="s">
        <v>48</v>
      </c>
      <c r="C252">
        <v>20131231</v>
      </c>
      <c r="D252">
        <v>326636800</v>
      </c>
      <c r="E252">
        <v>2.1364999999999998</v>
      </c>
      <c r="F252">
        <v>2.2400000000000003E-2</v>
      </c>
      <c r="G252">
        <v>51648200</v>
      </c>
      <c r="H252">
        <v>0.1208</v>
      </c>
      <c r="I252">
        <v>41696500</v>
      </c>
      <c r="J252">
        <v>9.7599999999999992E-2</v>
      </c>
      <c r="K252">
        <v>427406800</v>
      </c>
    </row>
    <row r="253" spans="1:11">
      <c r="A253" t="s">
        <v>24</v>
      </c>
      <c r="B253" t="s">
        <v>48</v>
      </c>
      <c r="C253">
        <v>20130630</v>
      </c>
      <c r="D253">
        <v>320141700</v>
      </c>
      <c r="E253">
        <v>2.2292000000000001</v>
      </c>
      <c r="F253">
        <v>2.2000000000000002E-2</v>
      </c>
      <c r="G253">
        <v>54410831</v>
      </c>
      <c r="H253">
        <v>0.13849999999999998</v>
      </c>
      <c r="I253">
        <v>39835800</v>
      </c>
      <c r="J253">
        <v>0.1014</v>
      </c>
      <c r="K253">
        <v>392857988</v>
      </c>
    </row>
    <row r="254" spans="1:11">
      <c r="A254" t="s">
        <v>24</v>
      </c>
      <c r="B254" t="s">
        <v>48</v>
      </c>
      <c r="C254">
        <v>20121231</v>
      </c>
      <c r="D254">
        <v>294729900</v>
      </c>
      <c r="E254">
        <v>2.5068000000000001</v>
      </c>
      <c r="F254">
        <v>2.3E-2</v>
      </c>
      <c r="G254">
        <v>45607500</v>
      </c>
      <c r="H254">
        <v>0.14069999999999999</v>
      </c>
      <c r="I254">
        <v>36445740</v>
      </c>
      <c r="J254">
        <v>0.11239999999999999</v>
      </c>
      <c r="K254">
        <v>324250350</v>
      </c>
    </row>
    <row r="255" spans="1:11">
      <c r="A255" t="s">
        <v>24</v>
      </c>
      <c r="B255" t="s">
        <v>48</v>
      </c>
      <c r="C255">
        <v>20120630</v>
      </c>
      <c r="D255">
        <v>280592000</v>
      </c>
      <c r="E255">
        <v>2.7352999999999996</v>
      </c>
      <c r="F255">
        <v>2.23E-2</v>
      </c>
      <c r="G255">
        <v>38223300</v>
      </c>
      <c r="H255">
        <v>0.12570000000000001</v>
      </c>
      <c r="I255">
        <v>29131202</v>
      </c>
      <c r="J255">
        <v>9.5799999999999996E-2</v>
      </c>
      <c r="K255">
        <v>304083532</v>
      </c>
    </row>
    <row r="256" spans="1:11">
      <c r="A256" t="s">
        <v>24</v>
      </c>
      <c r="B256" t="s">
        <v>48</v>
      </c>
      <c r="C256">
        <v>20111231</v>
      </c>
      <c r="D256">
        <v>256175000</v>
      </c>
      <c r="E256">
        <v>2.5636999999999999</v>
      </c>
      <c r="F256">
        <v>2.2000000000000002E-2</v>
      </c>
      <c r="G256">
        <v>35244400</v>
      </c>
      <c r="H256">
        <v>0.1244</v>
      </c>
      <c r="I256">
        <v>26262920</v>
      </c>
      <c r="J256">
        <v>9.2699999999999991E-2</v>
      </c>
      <c r="K256">
        <v>283310900</v>
      </c>
    </row>
    <row r="257" spans="1:11">
      <c r="A257" t="s">
        <v>24</v>
      </c>
      <c r="B257" t="s">
        <v>48</v>
      </c>
      <c r="C257">
        <v>20110630</v>
      </c>
      <c r="D257">
        <v>243305600</v>
      </c>
      <c r="E257">
        <v>2.1389</v>
      </c>
      <c r="F257">
        <v>2.1000000000000001E-2</v>
      </c>
      <c r="G257">
        <v>32072300</v>
      </c>
      <c r="H257">
        <v>0.122</v>
      </c>
      <c r="I257">
        <v>24737733</v>
      </c>
      <c r="J257">
        <v>9.4100000000000003E-2</v>
      </c>
      <c r="K257">
        <v>262887705</v>
      </c>
    </row>
    <row r="258" spans="1:11">
      <c r="A258" t="s">
        <v>24</v>
      </c>
      <c r="B258" t="s">
        <v>48</v>
      </c>
      <c r="C258">
        <v>20101231</v>
      </c>
      <c r="D258">
        <v>223692700</v>
      </c>
      <c r="E258">
        <v>1.8584000000000001</v>
      </c>
      <c r="F258">
        <v>2.0799999999999999E-2</v>
      </c>
      <c r="G258">
        <v>29855300</v>
      </c>
      <c r="H258">
        <v>0.12359999999999999</v>
      </c>
      <c r="I258">
        <v>22729600</v>
      </c>
      <c r="J258">
        <v>9.3700000000000006E-2</v>
      </c>
      <c r="K258">
        <v>241625500</v>
      </c>
    </row>
    <row r="259" spans="1:11">
      <c r="A259" t="s">
        <v>24</v>
      </c>
      <c r="B259" t="s">
        <v>48</v>
      </c>
      <c r="C259">
        <v>20100630</v>
      </c>
      <c r="D259">
        <v>207056800</v>
      </c>
      <c r="E259">
        <v>1.6116999999999999</v>
      </c>
      <c r="F259">
        <v>1.9699999999999999E-2</v>
      </c>
      <c r="G259">
        <v>26156800</v>
      </c>
      <c r="H259">
        <v>0.1217</v>
      </c>
      <c r="I259">
        <v>19214609</v>
      </c>
      <c r="J259">
        <v>8.9399999999999993E-2</v>
      </c>
      <c r="K259">
        <v>214928513</v>
      </c>
    </row>
    <row r="260" spans="1:11">
      <c r="A260" t="s">
        <v>24</v>
      </c>
      <c r="B260" t="s">
        <v>48</v>
      </c>
      <c r="C260">
        <v>20091231</v>
      </c>
      <c r="D260">
        <v>183931400</v>
      </c>
      <c r="E260">
        <v>1.5105000000000002</v>
      </c>
      <c r="F260">
        <v>2.0499999999999997E-2</v>
      </c>
      <c r="G260">
        <v>22644320</v>
      </c>
      <c r="H260">
        <v>0.12</v>
      </c>
      <c r="I260">
        <v>15379300</v>
      </c>
      <c r="J260">
        <v>8.1500000000000003E-2</v>
      </c>
      <c r="K260">
        <v>184935200</v>
      </c>
    </row>
    <row r="261" spans="1:11">
      <c r="A261" t="s">
        <v>24</v>
      </c>
      <c r="B261" t="s">
        <v>48</v>
      </c>
      <c r="C261">
        <v>20090630</v>
      </c>
      <c r="D261">
        <v>172921800</v>
      </c>
      <c r="E261">
        <v>1.23</v>
      </c>
      <c r="F261">
        <v>1.8500000000000003E-2</v>
      </c>
      <c r="G261">
        <v>20122600</v>
      </c>
      <c r="H261">
        <v>0.12570000000000001</v>
      </c>
      <c r="I261">
        <v>14103429</v>
      </c>
      <c r="J261">
        <v>8.8100000000000012E-2</v>
      </c>
      <c r="K261">
        <v>160084328</v>
      </c>
    </row>
    <row r="262" spans="1:11">
      <c r="A262" t="s">
        <v>24</v>
      </c>
      <c r="B262" t="s">
        <v>48</v>
      </c>
      <c r="C262">
        <v>20081231</v>
      </c>
      <c r="D262">
        <v>132859000</v>
      </c>
      <c r="E262">
        <v>1.1682999999999999</v>
      </c>
      <c r="F262">
        <v>2.2400000000000003E-2</v>
      </c>
      <c r="G262">
        <v>18544700</v>
      </c>
      <c r="H262">
        <v>0.13470000000000001</v>
      </c>
      <c r="I262">
        <v>13134100</v>
      </c>
      <c r="J262">
        <v>9.5399999999999985E-2</v>
      </c>
      <c r="K262">
        <v>135143800</v>
      </c>
    </row>
    <row r="263" spans="1:11">
      <c r="A263" t="s">
        <v>24</v>
      </c>
      <c r="B263" t="s">
        <v>48</v>
      </c>
      <c r="C263">
        <v>20080630</v>
      </c>
      <c r="D263">
        <v>124229700</v>
      </c>
      <c r="E263">
        <v>1.0765</v>
      </c>
      <c r="F263">
        <v>1.9699999999999999E-2</v>
      </c>
      <c r="G263">
        <v>18110700</v>
      </c>
      <c r="H263">
        <v>0.1406</v>
      </c>
      <c r="I263">
        <v>12855248</v>
      </c>
      <c r="J263">
        <v>9.98E-2</v>
      </c>
      <c r="K263">
        <v>128810100</v>
      </c>
    </row>
    <row r="264" spans="1:11">
      <c r="A264" t="s">
        <v>24</v>
      </c>
      <c r="B264" t="s">
        <v>48</v>
      </c>
      <c r="C264">
        <v>20071231</v>
      </c>
      <c r="D264">
        <v>110446000</v>
      </c>
      <c r="E264">
        <v>0.95629999999999993</v>
      </c>
      <c r="F264">
        <v>1.9599999999999999E-2</v>
      </c>
      <c r="G264">
        <v>16785800</v>
      </c>
      <c r="H264">
        <v>0.1444</v>
      </c>
      <c r="I264">
        <v>12016600</v>
      </c>
      <c r="J264">
        <v>0.1027</v>
      </c>
      <c r="K264">
        <v>113928700</v>
      </c>
    </row>
    <row r="265" spans="1:11">
      <c r="A265" t="s">
        <v>24</v>
      </c>
      <c r="B265" t="s">
        <v>48</v>
      </c>
      <c r="C265">
        <v>20070630</v>
      </c>
      <c r="D265">
        <v>113071000</v>
      </c>
      <c r="E265">
        <v>1.0515999999999999</v>
      </c>
      <c r="F265">
        <v>1.7500000000000002E-2</v>
      </c>
      <c r="G265">
        <v>16079500</v>
      </c>
      <c r="H265">
        <v>0.14169999999999999</v>
      </c>
      <c r="I265">
        <v>11404303</v>
      </c>
      <c r="J265">
        <v>0.10050000000000001</v>
      </c>
      <c r="K265">
        <v>113475653</v>
      </c>
    </row>
    <row r="266" spans="1:11">
      <c r="A266" t="s">
        <v>24</v>
      </c>
      <c r="B266" t="s">
        <v>48</v>
      </c>
      <c r="C266">
        <v>20061231</v>
      </c>
      <c r="D266">
        <v>89736000</v>
      </c>
      <c r="E266">
        <v>1.1469</v>
      </c>
      <c r="F266">
        <v>2.3E-2</v>
      </c>
      <c r="G266">
        <v>10630300</v>
      </c>
      <c r="H266">
        <v>0.10830000000000001</v>
      </c>
      <c r="I266">
        <v>8313800</v>
      </c>
      <c r="J266">
        <v>8.5199999999999998E-2</v>
      </c>
      <c r="K266">
        <v>94200900</v>
      </c>
    </row>
    <row r="267" spans="1:11">
      <c r="A267" t="s">
        <v>24</v>
      </c>
      <c r="B267" t="s">
        <v>48</v>
      </c>
      <c r="C267">
        <v>20051231</v>
      </c>
      <c r="D267">
        <v>75333000</v>
      </c>
      <c r="E267">
        <v>1.0824</v>
      </c>
      <c r="F267">
        <v>2.6000000000000002E-2</v>
      </c>
      <c r="G267">
        <v>9100900</v>
      </c>
      <c r="H267">
        <v>0.11199999999999999</v>
      </c>
      <c r="I267">
        <v>7134456</v>
      </c>
      <c r="J267">
        <v>8.7799999999999989E-2</v>
      </c>
      <c r="K267">
        <v>81258036</v>
      </c>
    </row>
    <row r="268" spans="1:11">
      <c r="A268" t="s">
        <v>24</v>
      </c>
      <c r="B268" t="s">
        <v>48</v>
      </c>
      <c r="C268">
        <v>20041231</v>
      </c>
      <c r="D268">
        <v>63289400</v>
      </c>
      <c r="E268">
        <v>0.84959999999999991</v>
      </c>
      <c r="F268">
        <v>2.4900000000000002E-2</v>
      </c>
      <c r="G268">
        <v>6672700</v>
      </c>
      <c r="H268">
        <v>9.7200000000000009E-2</v>
      </c>
      <c r="I268">
        <v>4647600</v>
      </c>
      <c r="J268">
        <v>6.770000000000001E-2</v>
      </c>
      <c r="K268">
        <v>68649177</v>
      </c>
    </row>
    <row r="269" spans="1:11">
      <c r="A269" t="s">
        <v>26</v>
      </c>
      <c r="B269" t="s">
        <v>49</v>
      </c>
      <c r="C269">
        <v>20140930</v>
      </c>
      <c r="D269">
        <v>1085365200</v>
      </c>
      <c r="E269">
        <v>2.1659999999999999</v>
      </c>
      <c r="F269">
        <v>2.3E-2</v>
      </c>
      <c r="G269">
        <v>167046210</v>
      </c>
      <c r="H269">
        <v>0.13869999999999999</v>
      </c>
      <c r="I269">
        <v>141995300</v>
      </c>
      <c r="J269">
        <v>0.11789999999999999</v>
      </c>
      <c r="K269">
        <v>1204370653</v>
      </c>
    </row>
    <row r="270" spans="1:11">
      <c r="A270" t="s">
        <v>26</v>
      </c>
      <c r="B270" t="s">
        <v>49</v>
      </c>
      <c r="C270">
        <v>20140630</v>
      </c>
      <c r="D270">
        <v>1064611500</v>
      </c>
      <c r="E270">
        <v>2.3802000000000003</v>
      </c>
      <c r="F270">
        <v>2.3599999999999999E-2</v>
      </c>
      <c r="G270">
        <v>160803552</v>
      </c>
      <c r="H270">
        <v>0.1356</v>
      </c>
      <c r="I270">
        <v>134694600</v>
      </c>
      <c r="J270">
        <v>0.11359999999999999</v>
      </c>
      <c r="K270">
        <v>1185866900</v>
      </c>
    </row>
    <row r="271" spans="1:11">
      <c r="A271" t="s">
        <v>26</v>
      </c>
      <c r="B271" t="s">
        <v>49</v>
      </c>
      <c r="C271">
        <v>20131231</v>
      </c>
      <c r="D271">
        <v>992237400</v>
      </c>
      <c r="E271">
        <v>2.5718999999999999</v>
      </c>
      <c r="F271">
        <v>2.4300000000000002E-2</v>
      </c>
      <c r="G271">
        <v>157226500</v>
      </c>
      <c r="H271">
        <v>0.13119999999999998</v>
      </c>
      <c r="I271">
        <v>126685900</v>
      </c>
      <c r="J271">
        <v>0.1057</v>
      </c>
      <c r="K271">
        <v>1198218700</v>
      </c>
    </row>
    <row r="272" spans="1:11">
      <c r="A272" t="s">
        <v>26</v>
      </c>
      <c r="B272" t="s">
        <v>49</v>
      </c>
      <c r="C272">
        <v>20130630</v>
      </c>
      <c r="D272">
        <v>943764200</v>
      </c>
      <c r="E272">
        <v>2.8816000000000002</v>
      </c>
      <c r="F272">
        <v>2.5000000000000001E-2</v>
      </c>
      <c r="G272">
        <v>151631134</v>
      </c>
      <c r="H272">
        <v>0.13650000000000001</v>
      </c>
      <c r="I272">
        <v>116469900</v>
      </c>
      <c r="J272">
        <v>0.1048</v>
      </c>
      <c r="K272">
        <v>1110850800</v>
      </c>
    </row>
    <row r="273" spans="1:11">
      <c r="A273" t="s">
        <v>26</v>
      </c>
      <c r="B273" t="s">
        <v>49</v>
      </c>
      <c r="C273">
        <v>20121231</v>
      </c>
      <c r="D273">
        <v>880369200</v>
      </c>
      <c r="E273">
        <v>2.9555000000000002</v>
      </c>
      <c r="F273">
        <v>2.5000000000000001E-2</v>
      </c>
      <c r="G273">
        <v>129901400</v>
      </c>
      <c r="H273">
        <v>0.1366</v>
      </c>
      <c r="I273">
        <v>101008997</v>
      </c>
      <c r="J273">
        <v>0.10619999999999999</v>
      </c>
      <c r="K273">
        <v>951120500</v>
      </c>
    </row>
    <row r="274" spans="1:11">
      <c r="A274" t="s">
        <v>26</v>
      </c>
      <c r="B274" t="s">
        <v>49</v>
      </c>
      <c r="C274">
        <v>20120630</v>
      </c>
      <c r="D274">
        <v>842403700</v>
      </c>
      <c r="E274">
        <v>2.8139999999999996</v>
      </c>
      <c r="F274">
        <v>2.5099999999999997E-2</v>
      </c>
      <c r="G274">
        <v>122436800</v>
      </c>
      <c r="H274">
        <v>0.1356</v>
      </c>
      <c r="I274">
        <v>93712400</v>
      </c>
      <c r="J274">
        <v>0.1038</v>
      </c>
      <c r="K274">
        <v>902926254</v>
      </c>
    </row>
    <row r="275" spans="1:11">
      <c r="A275" t="s">
        <v>26</v>
      </c>
      <c r="B275" t="s">
        <v>49</v>
      </c>
      <c r="C275">
        <v>20111231</v>
      </c>
      <c r="D275">
        <v>778889700</v>
      </c>
      <c r="E275">
        <v>2.6692</v>
      </c>
      <c r="F275">
        <v>2.5000000000000001E-2</v>
      </c>
      <c r="G275">
        <v>111246300</v>
      </c>
      <c r="H275">
        <v>0.13170000000000001</v>
      </c>
      <c r="I275">
        <v>85035500</v>
      </c>
      <c r="J275">
        <v>0.1007</v>
      </c>
      <c r="K275">
        <v>844726300</v>
      </c>
    </row>
    <row r="276" spans="1:11">
      <c r="A276" t="s">
        <v>26</v>
      </c>
      <c r="B276" t="s">
        <v>49</v>
      </c>
      <c r="C276">
        <v>20110630</v>
      </c>
      <c r="D276">
        <v>733404000</v>
      </c>
      <c r="E276">
        <v>2.6113999999999997</v>
      </c>
      <c r="F276">
        <v>2.4700000000000003E-2</v>
      </c>
      <c r="G276">
        <v>99928000</v>
      </c>
      <c r="H276">
        <v>0.12330000000000001</v>
      </c>
      <c r="I276">
        <v>79561300</v>
      </c>
      <c r="J276">
        <v>9.820000000000001E-2</v>
      </c>
      <c r="K276">
        <v>810446067</v>
      </c>
    </row>
    <row r="277" spans="1:11">
      <c r="A277" t="s">
        <v>26</v>
      </c>
      <c r="B277" t="s">
        <v>49</v>
      </c>
      <c r="C277">
        <v>20101231</v>
      </c>
      <c r="D277">
        <v>679050600</v>
      </c>
      <c r="E277">
        <v>2.282</v>
      </c>
      <c r="F277">
        <v>2.46E-2</v>
      </c>
      <c r="G277">
        <v>87237300</v>
      </c>
      <c r="H277">
        <v>0.12269999999999999</v>
      </c>
      <c r="I277">
        <v>70919300</v>
      </c>
      <c r="J277">
        <v>9.9700000000000011E-2</v>
      </c>
      <c r="K277">
        <v>711235700</v>
      </c>
    </row>
    <row r="278" spans="1:11">
      <c r="A278" t="s">
        <v>26</v>
      </c>
      <c r="B278" t="s">
        <v>49</v>
      </c>
      <c r="C278">
        <v>20100630</v>
      </c>
      <c r="D278">
        <v>635438400</v>
      </c>
      <c r="E278">
        <v>1.8981000000000001</v>
      </c>
      <c r="F278">
        <v>2.3900000000000001E-2</v>
      </c>
      <c r="G278">
        <v>75979100</v>
      </c>
      <c r="H278">
        <v>0.1134</v>
      </c>
      <c r="I278">
        <v>63047913</v>
      </c>
      <c r="J278">
        <v>9.4100000000000003E-2</v>
      </c>
      <c r="K278">
        <v>670009700</v>
      </c>
    </row>
    <row r="279" spans="1:11">
      <c r="A279" t="s">
        <v>26</v>
      </c>
      <c r="B279" t="s">
        <v>49</v>
      </c>
      <c r="C279">
        <v>20091231</v>
      </c>
      <c r="D279">
        <v>572862600</v>
      </c>
      <c r="E279">
        <v>1.6440999999999999</v>
      </c>
      <c r="F279">
        <v>2.5399999999999999E-2</v>
      </c>
      <c r="G279">
        <v>73195600</v>
      </c>
      <c r="H279">
        <v>0.12359999999999999</v>
      </c>
      <c r="I279">
        <v>58643100</v>
      </c>
      <c r="J279">
        <v>9.9000000000000005E-2</v>
      </c>
      <c r="K279">
        <v>592133000</v>
      </c>
    </row>
    <row r="280" spans="1:11">
      <c r="A280" t="s">
        <v>26</v>
      </c>
      <c r="B280" t="s">
        <v>49</v>
      </c>
      <c r="C280">
        <v>20090630</v>
      </c>
      <c r="D280">
        <v>543646900</v>
      </c>
      <c r="E280">
        <v>1.3819999999999999</v>
      </c>
      <c r="F280">
        <v>2.5099999999999997E-2</v>
      </c>
      <c r="G280">
        <v>66432800</v>
      </c>
      <c r="H280">
        <v>0.12089999999999999</v>
      </c>
      <c r="I280">
        <v>54783707</v>
      </c>
      <c r="J280">
        <v>9.9700000000000011E-2</v>
      </c>
      <c r="K280">
        <v>549485525</v>
      </c>
    </row>
    <row r="281" spans="1:11">
      <c r="A281" t="s">
        <v>26</v>
      </c>
      <c r="B281" t="s">
        <v>49</v>
      </c>
      <c r="C281">
        <v>20081231</v>
      </c>
      <c r="D281">
        <v>457199400</v>
      </c>
      <c r="E281">
        <v>1.3015000000000001</v>
      </c>
      <c r="F281">
        <v>2.9700000000000001E-2</v>
      </c>
      <c r="G281">
        <v>62003300</v>
      </c>
      <c r="H281">
        <v>0.13059999999999999</v>
      </c>
      <c r="I281">
        <v>51054900</v>
      </c>
      <c r="J281">
        <v>0.1075</v>
      </c>
      <c r="K281">
        <v>474889300</v>
      </c>
    </row>
    <row r="282" spans="1:11">
      <c r="A282" t="s">
        <v>26</v>
      </c>
      <c r="B282" t="s">
        <v>49</v>
      </c>
      <c r="C282">
        <v>20080630</v>
      </c>
      <c r="D282">
        <v>435536500</v>
      </c>
      <c r="E282">
        <v>1.1608000000000001</v>
      </c>
      <c r="F282">
        <v>2.7999999999999997E-2</v>
      </c>
      <c r="G282">
        <v>57013800</v>
      </c>
      <c r="H282">
        <v>0.1246</v>
      </c>
      <c r="I282">
        <v>47267460</v>
      </c>
      <c r="J282">
        <v>0.1033</v>
      </c>
      <c r="K282">
        <v>457574639</v>
      </c>
    </row>
    <row r="283" spans="1:11">
      <c r="A283" t="s">
        <v>26</v>
      </c>
      <c r="B283" t="s">
        <v>49</v>
      </c>
      <c r="C283">
        <v>20071231</v>
      </c>
      <c r="D283">
        <v>407322900</v>
      </c>
      <c r="E283">
        <v>1.0349999999999999</v>
      </c>
      <c r="F283">
        <v>2.8399999999999998E-2</v>
      </c>
      <c r="G283">
        <v>57674100</v>
      </c>
      <c r="H283">
        <v>0.13089999999999999</v>
      </c>
      <c r="I283">
        <v>48408500</v>
      </c>
      <c r="J283">
        <v>0.1099</v>
      </c>
      <c r="K283">
        <v>440534500</v>
      </c>
    </row>
    <row r="284" spans="1:11">
      <c r="A284" t="s">
        <v>26</v>
      </c>
      <c r="B284" t="s">
        <v>49</v>
      </c>
      <c r="C284">
        <v>20070630</v>
      </c>
      <c r="D284">
        <v>391560600</v>
      </c>
      <c r="E284">
        <v>0.8125</v>
      </c>
      <c r="F284">
        <v>2.6699999999999998E-2</v>
      </c>
      <c r="G284">
        <v>55224100</v>
      </c>
      <c r="H284">
        <v>0.13669999999999999</v>
      </c>
      <c r="I284">
        <v>47779000</v>
      </c>
      <c r="J284">
        <v>0.1183</v>
      </c>
      <c r="K284">
        <v>403980249</v>
      </c>
    </row>
    <row r="285" spans="1:11">
      <c r="A285" t="s">
        <v>26</v>
      </c>
      <c r="B285" t="s">
        <v>49</v>
      </c>
      <c r="C285">
        <v>20061231</v>
      </c>
      <c r="D285">
        <v>363117100</v>
      </c>
      <c r="E285">
        <v>0.7056</v>
      </c>
      <c r="F285">
        <v>2.6800000000000001E-2</v>
      </c>
      <c r="G285">
        <v>53080500</v>
      </c>
      <c r="H285">
        <v>0.14050000000000001</v>
      </c>
      <c r="I285">
        <v>46201900</v>
      </c>
      <c r="J285">
        <v>0.12229999999999999</v>
      </c>
      <c r="K285">
        <v>377917000</v>
      </c>
    </row>
    <row r="286" spans="1:11">
      <c r="A286" t="s">
        <v>26</v>
      </c>
      <c r="B286" t="s">
        <v>49</v>
      </c>
      <c r="C286">
        <v>20060630</v>
      </c>
      <c r="D286">
        <v>346108000</v>
      </c>
      <c r="E286">
        <v>0.60370000000000001</v>
      </c>
      <c r="F286">
        <v>2.4799999999999999E-2</v>
      </c>
      <c r="G286">
        <v>36955100</v>
      </c>
      <c r="H286">
        <v>0.1074</v>
      </c>
      <c r="I286">
        <v>30854400</v>
      </c>
      <c r="J286">
        <v>8.9700000000000002E-2</v>
      </c>
      <c r="K286">
        <v>344088454.37616384</v>
      </c>
    </row>
    <row r="287" spans="1:11">
      <c r="A287" t="s">
        <v>26</v>
      </c>
      <c r="B287" t="s">
        <v>49</v>
      </c>
      <c r="C287">
        <v>20051231</v>
      </c>
      <c r="D287">
        <v>328955300</v>
      </c>
      <c r="E287">
        <v>0.54200000000000004</v>
      </c>
      <c r="F287">
        <v>2.5399999999999999E-2</v>
      </c>
      <c r="G287">
        <v>31184400</v>
      </c>
      <c r="H287">
        <v>9.8900000000000002E-2</v>
      </c>
      <c r="I287">
        <v>25558600</v>
      </c>
      <c r="J287">
        <v>8.1099999999999992E-2</v>
      </c>
      <c r="K287">
        <v>315312436.80485338</v>
      </c>
    </row>
    <row r="288" spans="1:11">
      <c r="A288" t="s">
        <v>26</v>
      </c>
      <c r="B288" t="s">
        <v>49</v>
      </c>
      <c r="C288">
        <v>20041231</v>
      </c>
      <c r="D288">
        <v>370774800</v>
      </c>
      <c r="E288">
        <v>0.76280000000000003</v>
      </c>
      <c r="F288">
        <v>1.61E-2</v>
      </c>
      <c r="G288">
        <v>26411500</v>
      </c>
      <c r="H288">
        <v>7.7050000000000007E-2</v>
      </c>
      <c r="I288">
        <v>22983660.934458148</v>
      </c>
      <c r="J288">
        <v>6.7049999999999998E-2</v>
      </c>
      <c r="K288">
        <v>342783906.55418563</v>
      </c>
    </row>
    <row r="289" spans="1:11">
      <c r="A289" t="s">
        <v>26</v>
      </c>
      <c r="B289" t="s">
        <v>49</v>
      </c>
      <c r="C289">
        <v>20031231</v>
      </c>
      <c r="D289">
        <v>340227700</v>
      </c>
      <c r="E289">
        <v>0.77150000000000007</v>
      </c>
      <c r="F289">
        <v>1.8700000000000001E-2</v>
      </c>
      <c r="G289">
        <v>21638600</v>
      </c>
      <c r="H289">
        <v>5.5199999999999999E-2</v>
      </c>
      <c r="I289">
        <v>17295300</v>
      </c>
      <c r="J289">
        <v>4.41E-2</v>
      </c>
      <c r="K289">
        <v>392003623</v>
      </c>
    </row>
    <row r="290" spans="1:11">
      <c r="A290" t="s">
        <v>28</v>
      </c>
      <c r="B290" t="s">
        <v>50</v>
      </c>
      <c r="C290">
        <v>20140930</v>
      </c>
      <c r="D290">
        <v>127214400</v>
      </c>
      <c r="E290">
        <v>1.97</v>
      </c>
      <c r="F290">
        <v>2.1000000000000001E-2</v>
      </c>
      <c r="G290">
        <v>22467072.059999999</v>
      </c>
      <c r="H290">
        <v>0.1242</v>
      </c>
      <c r="I290">
        <v>17115300</v>
      </c>
      <c r="J290">
        <v>9.4600000000000004E-2</v>
      </c>
      <c r="K290">
        <v>180894300</v>
      </c>
    </row>
    <row r="291" spans="1:11">
      <c r="A291" t="s">
        <v>28</v>
      </c>
      <c r="B291" t="s">
        <v>50</v>
      </c>
      <c r="C291">
        <v>20140630</v>
      </c>
      <c r="D291">
        <v>124535600</v>
      </c>
      <c r="E291">
        <v>1.8549</v>
      </c>
      <c r="F291">
        <v>2.07E-2</v>
      </c>
      <c r="G291">
        <v>20321500</v>
      </c>
      <c r="H291">
        <v>0.1182</v>
      </c>
      <c r="I291">
        <v>16329000</v>
      </c>
      <c r="J291">
        <v>8.9700000000000002E-2</v>
      </c>
      <c r="K291">
        <v>181954700</v>
      </c>
    </row>
    <row r="292" spans="1:11">
      <c r="A292" t="s">
        <v>28</v>
      </c>
      <c r="B292" t="s">
        <v>50</v>
      </c>
      <c r="C292">
        <v>20131231</v>
      </c>
      <c r="D292">
        <v>116631000</v>
      </c>
      <c r="E292">
        <v>2.4102000000000001</v>
      </c>
      <c r="F292">
        <v>2.07E-2</v>
      </c>
      <c r="G292">
        <v>17535100</v>
      </c>
      <c r="H292">
        <v>0.1057</v>
      </c>
      <c r="I292">
        <v>15112100</v>
      </c>
      <c r="J292">
        <v>9.11E-2</v>
      </c>
      <c r="K292">
        <v>165886100</v>
      </c>
    </row>
    <row r="293" spans="1:11">
      <c r="A293" t="s">
        <v>28</v>
      </c>
      <c r="B293" t="s">
        <v>50</v>
      </c>
      <c r="C293">
        <v>20130630</v>
      </c>
      <c r="D293">
        <v>110455400</v>
      </c>
      <c r="E293">
        <v>2.9282999999999997</v>
      </c>
      <c r="F293">
        <v>2.3399999999999997E-2</v>
      </c>
      <c r="G293">
        <v>15901800</v>
      </c>
      <c r="H293">
        <v>0.10550000000000001</v>
      </c>
      <c r="I293">
        <v>12522900</v>
      </c>
      <c r="J293">
        <v>8.3100000000000007E-2</v>
      </c>
      <c r="K293">
        <v>150727962</v>
      </c>
    </row>
    <row r="294" spans="1:11">
      <c r="A294" t="s">
        <v>28</v>
      </c>
      <c r="B294" t="s">
        <v>50</v>
      </c>
      <c r="C294">
        <v>20121231</v>
      </c>
      <c r="D294">
        <v>102318700</v>
      </c>
      <c r="E294">
        <v>3.3963000000000001</v>
      </c>
      <c r="F294">
        <v>2.53E-2</v>
      </c>
      <c r="G294">
        <v>15210300</v>
      </c>
      <c r="H294">
        <v>0.1099</v>
      </c>
      <c r="I294">
        <v>11072102</v>
      </c>
      <c r="J294">
        <v>0.08</v>
      </c>
      <c r="K294">
        <v>138401274</v>
      </c>
    </row>
    <row r="295" spans="1:11">
      <c r="A295" t="s">
        <v>28</v>
      </c>
      <c r="B295" t="s">
        <v>50</v>
      </c>
      <c r="C295">
        <v>20120630</v>
      </c>
      <c r="D295">
        <v>97248698.299999997</v>
      </c>
      <c r="E295">
        <v>3.7107000000000001</v>
      </c>
      <c r="F295">
        <v>2.3900000000000001E-2</v>
      </c>
      <c r="G295">
        <v>14199500</v>
      </c>
      <c r="H295">
        <v>0.1114</v>
      </c>
      <c r="I295">
        <v>10260859</v>
      </c>
      <c r="J295">
        <v>8.0500000000000002E-2</v>
      </c>
      <c r="K295">
        <v>127464093</v>
      </c>
    </row>
    <row r="296" spans="1:11">
      <c r="A296" t="s">
        <v>28</v>
      </c>
      <c r="B296" t="s">
        <v>50</v>
      </c>
      <c r="C296">
        <v>20111231</v>
      </c>
      <c r="D296">
        <v>89036500</v>
      </c>
      <c r="E296">
        <v>3.67</v>
      </c>
      <c r="F296">
        <v>2.3599999999999999E-2</v>
      </c>
      <c r="G296">
        <v>11989000</v>
      </c>
      <c r="H296">
        <v>0.1057</v>
      </c>
      <c r="I296">
        <v>8949216</v>
      </c>
      <c r="J296">
        <v>7.8899999999999998E-2</v>
      </c>
      <c r="K296">
        <v>113424787</v>
      </c>
    </row>
    <row r="297" spans="1:11">
      <c r="A297" t="s">
        <v>28</v>
      </c>
      <c r="B297" t="s">
        <v>50</v>
      </c>
      <c r="C297">
        <v>20110630</v>
      </c>
      <c r="D297">
        <v>85117900</v>
      </c>
      <c r="E297">
        <v>3.5861000000000001</v>
      </c>
      <c r="F297">
        <v>2.41E-2</v>
      </c>
      <c r="G297">
        <v>11470800</v>
      </c>
      <c r="H297">
        <v>0.1082</v>
      </c>
      <c r="I297">
        <v>8544792</v>
      </c>
      <c r="J297">
        <v>8.0600000000000005E-2</v>
      </c>
      <c r="K297">
        <v>106014787</v>
      </c>
    </row>
    <row r="298" spans="1:11">
      <c r="A298" t="s">
        <v>28</v>
      </c>
      <c r="B298" t="s">
        <v>50</v>
      </c>
      <c r="C298">
        <v>20101231</v>
      </c>
      <c r="D298">
        <v>77951800</v>
      </c>
      <c r="E298">
        <v>3.1337999999999999</v>
      </c>
      <c r="F298">
        <v>2.3399999999999997E-2</v>
      </c>
      <c r="G298">
        <v>10331200</v>
      </c>
      <c r="H298">
        <v>0.11019999999999999</v>
      </c>
      <c r="I298">
        <v>7640588</v>
      </c>
      <c r="J298">
        <v>8.1500000000000003E-2</v>
      </c>
      <c r="K298">
        <v>93749546</v>
      </c>
    </row>
    <row r="299" spans="1:11">
      <c r="A299" t="s">
        <v>28</v>
      </c>
      <c r="B299" t="s">
        <v>50</v>
      </c>
      <c r="C299">
        <v>20100630</v>
      </c>
      <c r="D299">
        <v>72585539.799999997</v>
      </c>
      <c r="E299">
        <v>2.3813999999999997</v>
      </c>
      <c r="F299">
        <v>2.2499999999999999E-2</v>
      </c>
      <c r="G299">
        <v>7825312.4000000004</v>
      </c>
      <c r="H299">
        <v>9.3599999999999989E-2</v>
      </c>
      <c r="I299">
        <v>5350641</v>
      </c>
      <c r="J299">
        <v>6.4000000000000001E-2</v>
      </c>
      <c r="K299">
        <v>83603765</v>
      </c>
    </row>
    <row r="300" spans="1:11">
      <c r="A300" t="s">
        <v>28</v>
      </c>
      <c r="B300" t="s">
        <v>50</v>
      </c>
      <c r="C300">
        <v>20091231</v>
      </c>
      <c r="D300">
        <v>64896900</v>
      </c>
      <c r="E300">
        <v>1.9465999999999999</v>
      </c>
      <c r="F300">
        <v>2.4300000000000002E-2</v>
      </c>
      <c r="G300">
        <v>7051200</v>
      </c>
      <c r="H300">
        <v>0.10390000000000001</v>
      </c>
      <c r="I300">
        <v>4641983</v>
      </c>
      <c r="J300">
        <v>6.8400000000000002E-2</v>
      </c>
      <c r="K300">
        <v>67865255</v>
      </c>
    </row>
    <row r="301" spans="1:11">
      <c r="A301" t="s">
        <v>28</v>
      </c>
      <c r="B301" t="s">
        <v>50</v>
      </c>
      <c r="C301">
        <v>20081231</v>
      </c>
      <c r="D301">
        <v>46848700</v>
      </c>
      <c r="E301">
        <v>1.5125</v>
      </c>
      <c r="F301">
        <v>0.03</v>
      </c>
      <c r="G301">
        <v>4370500</v>
      </c>
      <c r="H301">
        <v>9.0999999999999998E-2</v>
      </c>
      <c r="I301">
        <v>2870500</v>
      </c>
      <c r="J301">
        <v>5.9800000000000006E-2</v>
      </c>
      <c r="K301">
        <v>48027473</v>
      </c>
    </row>
    <row r="302" spans="1:11">
      <c r="A302" t="s">
        <v>28</v>
      </c>
      <c r="B302" t="s">
        <v>50</v>
      </c>
      <c r="C302">
        <v>20071231</v>
      </c>
      <c r="D302">
        <v>41756700</v>
      </c>
      <c r="E302">
        <v>0.92810000000000004</v>
      </c>
      <c r="F302">
        <v>4.1100000000000005E-2</v>
      </c>
      <c r="G302">
        <v>2670800</v>
      </c>
      <c r="H302">
        <v>7.1900000000000006E-2</v>
      </c>
      <c r="I302">
        <v>2303054</v>
      </c>
      <c r="J302">
        <v>6.2E-2</v>
      </c>
      <c r="K302">
        <v>37146036</v>
      </c>
    </row>
    <row r="303" spans="1:11">
      <c r="A303" t="s">
        <v>28</v>
      </c>
      <c r="B303" t="s">
        <v>50</v>
      </c>
      <c r="C303">
        <v>20061231</v>
      </c>
      <c r="D303">
        <v>33424730.199999999</v>
      </c>
      <c r="E303">
        <v>0.90180000000000005</v>
      </c>
      <c r="F303">
        <v>3.8699999999999998E-2</v>
      </c>
      <c r="G303">
        <v>381048.90099999995</v>
      </c>
      <c r="H303">
        <v>1.3899999999999999E-2</v>
      </c>
      <c r="I303">
        <v>381048.90099999995</v>
      </c>
      <c r="J303">
        <v>1.3899999999999999E-2</v>
      </c>
      <c r="K303">
        <v>27413590</v>
      </c>
    </row>
    <row r="304" spans="1:11">
      <c r="A304" t="s">
        <v>28</v>
      </c>
      <c r="B304" t="s">
        <v>50</v>
      </c>
      <c r="C304">
        <v>20051231</v>
      </c>
      <c r="D304">
        <v>28550394.800000001</v>
      </c>
      <c r="E304">
        <v>0.85730000000000006</v>
      </c>
      <c r="F304">
        <v>3.5200000000000002E-2</v>
      </c>
      <c r="G304">
        <v>302981</v>
      </c>
      <c r="H304">
        <v>1.47E-2</v>
      </c>
      <c r="I304">
        <v>302981</v>
      </c>
      <c r="J304">
        <v>1.47E-2</v>
      </c>
      <c r="K304">
        <v>20610952.380952381</v>
      </c>
    </row>
    <row r="305" spans="1:11">
      <c r="A305" t="s">
        <v>28</v>
      </c>
      <c r="B305" t="s">
        <v>50</v>
      </c>
      <c r="C305">
        <v>20041231</v>
      </c>
      <c r="D305">
        <v>23676059.400000002</v>
      </c>
      <c r="E305">
        <v>0.8619</v>
      </c>
      <c r="F305">
        <v>3.2899999999999999E-2</v>
      </c>
      <c r="G305">
        <v>1126959.5282000003</v>
      </c>
      <c r="H305">
        <v>4.5499999999999999E-2</v>
      </c>
      <c r="I305">
        <v>1126959.5282000003</v>
      </c>
      <c r="J305">
        <v>4.5499999999999999E-2</v>
      </c>
      <c r="K305">
        <v>24768341.279120885</v>
      </c>
    </row>
    <row r="306" spans="1:11">
      <c r="A306" t="s">
        <v>30</v>
      </c>
      <c r="B306" t="s">
        <v>51</v>
      </c>
      <c r="C306">
        <v>20140930</v>
      </c>
      <c r="D306">
        <v>934948900</v>
      </c>
      <c r="E306">
        <v>2.3447</v>
      </c>
      <c r="F306">
        <v>2.8199999999999999E-2</v>
      </c>
      <c r="G306">
        <v>148467803</v>
      </c>
      <c r="H306">
        <v>0.14499999999999999</v>
      </c>
      <c r="I306">
        <v>119286200</v>
      </c>
      <c r="J306">
        <v>0.11650000000000001</v>
      </c>
      <c r="K306">
        <v>1023915880</v>
      </c>
    </row>
    <row r="307" spans="1:11">
      <c r="A307" t="s">
        <v>30</v>
      </c>
      <c r="B307" t="s">
        <v>51</v>
      </c>
      <c r="C307">
        <v>20140630</v>
      </c>
      <c r="D307">
        <v>919060100</v>
      </c>
      <c r="E307">
        <v>2.4887000000000001</v>
      </c>
      <c r="F307">
        <v>2.5899999999999999E-2</v>
      </c>
      <c r="G307">
        <v>143959209</v>
      </c>
      <c r="H307">
        <v>0.1424</v>
      </c>
      <c r="I307">
        <v>113288400</v>
      </c>
      <c r="J307">
        <v>0.11210000000000001</v>
      </c>
      <c r="K307">
        <v>1010949500</v>
      </c>
    </row>
    <row r="308" spans="1:11">
      <c r="A308" t="s">
        <v>30</v>
      </c>
      <c r="B308" t="s">
        <v>51</v>
      </c>
      <c r="C308">
        <v>20131231</v>
      </c>
      <c r="D308">
        <v>859005700</v>
      </c>
      <c r="E308">
        <v>2.6822000000000004</v>
      </c>
      <c r="F308">
        <v>2.6600000000000002E-2</v>
      </c>
      <c r="G308">
        <v>131672400</v>
      </c>
      <c r="H308">
        <v>0.13339999999999999</v>
      </c>
      <c r="I308">
        <v>106170000</v>
      </c>
      <c r="J308">
        <v>0.1075</v>
      </c>
      <c r="K308">
        <v>987279000</v>
      </c>
    </row>
    <row r="309" spans="1:11">
      <c r="A309" t="s">
        <v>30</v>
      </c>
      <c r="B309" t="s">
        <v>51</v>
      </c>
      <c r="C309">
        <v>20130630</v>
      </c>
      <c r="D309">
        <v>809505200</v>
      </c>
      <c r="E309">
        <v>2.6519999999999997</v>
      </c>
      <c r="F309">
        <v>2.63E-2</v>
      </c>
      <c r="G309">
        <v>131564860</v>
      </c>
      <c r="H309">
        <v>0.14180000000000001</v>
      </c>
      <c r="I309">
        <v>98905600</v>
      </c>
      <c r="J309">
        <v>0.1066</v>
      </c>
      <c r="K309">
        <v>927819887</v>
      </c>
    </row>
    <row r="310" spans="1:11">
      <c r="A310" t="s">
        <v>30</v>
      </c>
      <c r="B310" t="s">
        <v>51</v>
      </c>
      <c r="C310">
        <v>20121231</v>
      </c>
      <c r="D310">
        <v>751231200</v>
      </c>
      <c r="E310">
        <v>2.7129000000000003</v>
      </c>
      <c r="F310">
        <v>2.69E-2</v>
      </c>
      <c r="G310">
        <v>109342900</v>
      </c>
      <c r="H310">
        <v>0.14319999999999999</v>
      </c>
      <c r="I310">
        <v>86477850</v>
      </c>
      <c r="J310">
        <v>0.11320000000000001</v>
      </c>
      <c r="K310">
        <v>763770500</v>
      </c>
    </row>
    <row r="311" spans="1:11">
      <c r="A311" t="s">
        <v>30</v>
      </c>
      <c r="B311" t="s">
        <v>51</v>
      </c>
      <c r="C311">
        <v>20120630</v>
      </c>
      <c r="D311">
        <v>706134300</v>
      </c>
      <c r="E311">
        <v>2.6238000000000001</v>
      </c>
      <c r="F311">
        <v>2.6200000000000001E-2</v>
      </c>
      <c r="G311">
        <v>99977600</v>
      </c>
      <c r="H311">
        <v>0.13819999999999999</v>
      </c>
      <c r="I311">
        <v>80951472</v>
      </c>
      <c r="J311">
        <v>0.1119</v>
      </c>
      <c r="K311">
        <v>723426918</v>
      </c>
    </row>
    <row r="312" spans="1:11">
      <c r="A312" t="s">
        <v>30</v>
      </c>
      <c r="B312" t="s">
        <v>51</v>
      </c>
      <c r="C312">
        <v>20111231</v>
      </c>
      <c r="D312">
        <v>649641100</v>
      </c>
      <c r="E312">
        <v>2.4144000000000001</v>
      </c>
      <c r="F312">
        <v>2.64E-2</v>
      </c>
      <c r="G312">
        <v>92450600</v>
      </c>
      <c r="H312">
        <v>0.1368</v>
      </c>
      <c r="I312">
        <v>74158480</v>
      </c>
      <c r="J312">
        <v>0.10970000000000001</v>
      </c>
      <c r="K312">
        <v>676011700</v>
      </c>
    </row>
    <row r="313" spans="1:11">
      <c r="A313" t="s">
        <v>30</v>
      </c>
      <c r="B313" t="s">
        <v>51</v>
      </c>
      <c r="C313">
        <v>20110630</v>
      </c>
      <c r="D313">
        <v>614038700</v>
      </c>
      <c r="E313">
        <v>2.4468000000000001</v>
      </c>
      <c r="F313">
        <v>2.53E-2</v>
      </c>
      <c r="G313">
        <v>82335500</v>
      </c>
      <c r="H313">
        <v>0.12509999999999999</v>
      </c>
      <c r="I313">
        <v>68580009</v>
      </c>
      <c r="J313">
        <v>0.1042</v>
      </c>
      <c r="K313">
        <v>658157474</v>
      </c>
    </row>
    <row r="314" spans="1:11">
      <c r="A314" t="s">
        <v>30</v>
      </c>
      <c r="B314" t="s">
        <v>51</v>
      </c>
      <c r="C314">
        <v>20101231</v>
      </c>
      <c r="D314">
        <v>566912800</v>
      </c>
      <c r="E314">
        <v>2.2113999999999998</v>
      </c>
      <c r="F314">
        <v>2.52E-2</v>
      </c>
      <c r="G314">
        <v>76244900</v>
      </c>
      <c r="H314">
        <v>0.1268</v>
      </c>
      <c r="I314">
        <v>62559419.999999993</v>
      </c>
      <c r="J314">
        <v>0.10400000000000001</v>
      </c>
      <c r="K314">
        <v>601532900</v>
      </c>
    </row>
    <row r="315" spans="1:11">
      <c r="A315" t="s">
        <v>30</v>
      </c>
      <c r="B315" t="s">
        <v>51</v>
      </c>
      <c r="C315">
        <v>20100630</v>
      </c>
      <c r="D315">
        <v>534938200</v>
      </c>
      <c r="E315">
        <v>2.0472000000000001</v>
      </c>
      <c r="F315">
        <v>2.4900000000000002E-2</v>
      </c>
      <c r="G315">
        <v>65776100</v>
      </c>
      <c r="H315">
        <v>0.1168</v>
      </c>
      <c r="I315">
        <v>52204148</v>
      </c>
      <c r="J315">
        <v>9.2699999999999991E-2</v>
      </c>
      <c r="K315">
        <v>563151541</v>
      </c>
    </row>
    <row r="316" spans="1:11">
      <c r="A316" t="s">
        <v>30</v>
      </c>
      <c r="B316" t="s">
        <v>51</v>
      </c>
      <c r="C316">
        <v>20091231</v>
      </c>
      <c r="D316">
        <v>481977300</v>
      </c>
      <c r="E316">
        <v>1.7577</v>
      </c>
      <c r="F316">
        <v>2.63E-2</v>
      </c>
      <c r="G316">
        <v>60823300</v>
      </c>
      <c r="H316">
        <v>0.11699999999999999</v>
      </c>
      <c r="I316">
        <v>48394400</v>
      </c>
      <c r="J316">
        <v>9.3100000000000002E-2</v>
      </c>
      <c r="K316">
        <v>519754500</v>
      </c>
    </row>
    <row r="317" spans="1:11">
      <c r="A317" t="s">
        <v>30</v>
      </c>
      <c r="B317" t="s">
        <v>51</v>
      </c>
      <c r="C317">
        <v>20090630</v>
      </c>
      <c r="D317">
        <v>452535700</v>
      </c>
      <c r="E317">
        <v>1.5050999999999999</v>
      </c>
      <c r="F317">
        <v>2.5699999999999997E-2</v>
      </c>
      <c r="G317">
        <v>58549000</v>
      </c>
      <c r="H317">
        <v>0.1197</v>
      </c>
      <c r="I317">
        <v>45489198</v>
      </c>
      <c r="J317">
        <v>9.3000000000000013E-2</v>
      </c>
      <c r="K317">
        <v>489131161</v>
      </c>
    </row>
    <row r="318" spans="1:11">
      <c r="A318" t="s">
        <v>30</v>
      </c>
      <c r="B318" t="s">
        <v>51</v>
      </c>
      <c r="C318">
        <v>20081231</v>
      </c>
      <c r="D318">
        <v>379394300</v>
      </c>
      <c r="E318">
        <v>1.3158000000000001</v>
      </c>
      <c r="F318">
        <v>2.9100000000000001E-2</v>
      </c>
      <c r="G318">
        <v>51041600</v>
      </c>
      <c r="H318">
        <v>0.1216</v>
      </c>
      <c r="I318">
        <v>42672400</v>
      </c>
      <c r="J318">
        <v>0.1017</v>
      </c>
      <c r="K318">
        <v>419649300</v>
      </c>
    </row>
    <row r="319" spans="1:11">
      <c r="A319" t="s">
        <v>30</v>
      </c>
      <c r="B319" t="s">
        <v>51</v>
      </c>
      <c r="C319">
        <v>20080630</v>
      </c>
      <c r="D319">
        <v>353753700</v>
      </c>
      <c r="E319">
        <v>1.1723000000000001</v>
      </c>
      <c r="F319">
        <v>2.5899999999999999E-2</v>
      </c>
      <c r="G319">
        <v>49004000</v>
      </c>
      <c r="H319">
        <v>0.1206</v>
      </c>
      <c r="I319">
        <v>40958567</v>
      </c>
      <c r="J319">
        <v>0.1008</v>
      </c>
      <c r="K319">
        <v>406334992</v>
      </c>
    </row>
    <row r="320" spans="1:11">
      <c r="A320" t="s">
        <v>30</v>
      </c>
      <c r="B320" t="s">
        <v>51</v>
      </c>
      <c r="C320">
        <v>20071231</v>
      </c>
      <c r="D320">
        <v>327215700</v>
      </c>
      <c r="E320">
        <v>1.0441</v>
      </c>
      <c r="F320">
        <v>2.7200000000000002E-2</v>
      </c>
      <c r="G320">
        <v>46318200</v>
      </c>
      <c r="H320">
        <v>0.1258</v>
      </c>
      <c r="I320">
        <v>38203100</v>
      </c>
      <c r="J320">
        <v>0.10370000000000001</v>
      </c>
      <c r="K320">
        <v>368312300</v>
      </c>
    </row>
    <row r="321" spans="1:11">
      <c r="A321" t="s">
        <v>30</v>
      </c>
      <c r="B321" t="s">
        <v>51</v>
      </c>
      <c r="C321">
        <v>20070630</v>
      </c>
      <c r="D321">
        <v>316537300</v>
      </c>
      <c r="E321">
        <v>0.90670000000000006</v>
      </c>
      <c r="F321">
        <v>2.6800000000000001E-2</v>
      </c>
      <c r="G321">
        <v>39395000</v>
      </c>
      <c r="H321">
        <v>0.1134</v>
      </c>
      <c r="I321">
        <v>32759687</v>
      </c>
      <c r="J321">
        <v>9.4299999999999995E-2</v>
      </c>
      <c r="K321">
        <v>347398589</v>
      </c>
    </row>
    <row r="322" spans="1:11">
      <c r="A322" t="s">
        <v>30</v>
      </c>
      <c r="B322" t="s">
        <v>51</v>
      </c>
      <c r="C322">
        <v>20061231</v>
      </c>
      <c r="D322">
        <v>287351600</v>
      </c>
      <c r="E322">
        <v>0.82239999999999991</v>
      </c>
      <c r="F322">
        <v>2.7000000000000003E-2</v>
      </c>
      <c r="G322">
        <v>37439500</v>
      </c>
      <c r="H322">
        <v>0.1211</v>
      </c>
      <c r="I322">
        <v>30672500</v>
      </c>
      <c r="J322">
        <v>9.9199999999999997E-2</v>
      </c>
      <c r="K322">
        <v>309108900</v>
      </c>
    </row>
    <row r="323" spans="1:11">
      <c r="A323" t="s">
        <v>30</v>
      </c>
      <c r="B323" t="s">
        <v>51</v>
      </c>
      <c r="C323">
        <v>20051231</v>
      </c>
      <c r="D323">
        <v>245839800</v>
      </c>
      <c r="E323">
        <v>0.66780000000000006</v>
      </c>
      <c r="F323">
        <v>2.5699999999999997E-2</v>
      </c>
      <c r="G323">
        <v>34810400</v>
      </c>
      <c r="H323">
        <v>0.13589999999999999</v>
      </c>
      <c r="I323">
        <v>28391400</v>
      </c>
      <c r="J323">
        <v>0.1108</v>
      </c>
      <c r="K323">
        <v>256147167</v>
      </c>
    </row>
    <row r="324" spans="1:11">
      <c r="A324" t="s">
        <v>30</v>
      </c>
      <c r="B324" t="s">
        <v>51</v>
      </c>
      <c r="C324">
        <v>20041231</v>
      </c>
      <c r="D324">
        <v>222742600</v>
      </c>
      <c r="E324">
        <v>0.61640000000000006</v>
      </c>
      <c r="F324">
        <v>2.4199999999999999E-2</v>
      </c>
      <c r="G324">
        <v>25598800</v>
      </c>
      <c r="H324">
        <v>0.11289999999999999</v>
      </c>
      <c r="I324">
        <v>19423800</v>
      </c>
      <c r="J324">
        <v>8.5699999999999998E-2</v>
      </c>
      <c r="K324">
        <v>226738707</v>
      </c>
    </row>
    <row r="325" spans="1:11">
      <c r="A325" t="s">
        <v>30</v>
      </c>
      <c r="B325" t="s">
        <v>51</v>
      </c>
      <c r="C325">
        <v>20031231</v>
      </c>
      <c r="D325">
        <v>212213400</v>
      </c>
      <c r="E325">
        <v>0.40840000000000004</v>
      </c>
      <c r="F325">
        <v>3.7200000000000004E-2</v>
      </c>
      <c r="G325">
        <v>12683000</v>
      </c>
      <c r="H325">
        <v>6.5099999999999991E-2</v>
      </c>
      <c r="I325">
        <v>11442200</v>
      </c>
      <c r="J325">
        <v>5.8700000000000002E-2</v>
      </c>
      <c r="K325">
        <v>194823349</v>
      </c>
    </row>
    <row r="326" spans="1:11">
      <c r="A326" t="s">
        <v>30</v>
      </c>
      <c r="B326" t="s">
        <v>51</v>
      </c>
      <c r="C326">
        <v>20021231</v>
      </c>
      <c r="D326">
        <v>176638800</v>
      </c>
      <c r="E326">
        <v>0.10150000000000001</v>
      </c>
      <c r="F326">
        <v>1.54E-2</v>
      </c>
      <c r="G326">
        <v>10939000</v>
      </c>
      <c r="H326">
        <v>6.9099999999999995E-2</v>
      </c>
      <c r="I326">
        <v>9150133.1403762661</v>
      </c>
      <c r="J326">
        <v>5.7800000000000004E-2</v>
      </c>
      <c r="K326">
        <v>158306801.7366136</v>
      </c>
    </row>
    <row r="327" spans="1:11">
      <c r="A327" t="s">
        <v>30</v>
      </c>
      <c r="B327" t="s">
        <v>51</v>
      </c>
      <c r="C327">
        <v>20011231</v>
      </c>
      <c r="D327">
        <v>150590600</v>
      </c>
      <c r="E327">
        <v>7.9399999999999998E-2</v>
      </c>
      <c r="F327">
        <v>1.5300000000000001E-2</v>
      </c>
      <c r="G327">
        <v>9195000</v>
      </c>
      <c r="H327">
        <v>6.88E-2</v>
      </c>
      <c r="I327">
        <v>7858517.4418604644</v>
      </c>
      <c r="J327">
        <v>5.8799999999999998E-2</v>
      </c>
      <c r="K327">
        <v>133648255.81395349</v>
      </c>
    </row>
    <row r="328" spans="1:11">
      <c r="A328" t="s">
        <v>32</v>
      </c>
      <c r="B328" t="s">
        <v>52</v>
      </c>
      <c r="C328">
        <v>20140930</v>
      </c>
      <c r="D328">
        <v>844440300</v>
      </c>
      <c r="E328">
        <v>2.077</v>
      </c>
      <c r="F328">
        <v>2.2099999999999998E-2</v>
      </c>
      <c r="G328">
        <v>127022571</v>
      </c>
      <c r="H328">
        <v>0.1346</v>
      </c>
      <c r="I328">
        <v>99183300</v>
      </c>
      <c r="J328">
        <v>0.1051</v>
      </c>
      <c r="K328">
        <v>943704091</v>
      </c>
    </row>
    <row r="329" spans="1:11">
      <c r="A329" t="s">
        <v>32</v>
      </c>
      <c r="B329" t="s">
        <v>52</v>
      </c>
      <c r="C329">
        <v>20140630</v>
      </c>
      <c r="D329">
        <v>842459500</v>
      </c>
      <c r="E329">
        <v>2.1701999999999999</v>
      </c>
      <c r="F329">
        <v>2.2099999999999998E-2</v>
      </c>
      <c r="G329">
        <v>123873645</v>
      </c>
      <c r="H329">
        <v>0.13140000000000002</v>
      </c>
      <c r="I329">
        <v>95348200</v>
      </c>
      <c r="J329">
        <v>0.1011</v>
      </c>
      <c r="K329">
        <v>942721800</v>
      </c>
    </row>
    <row r="330" spans="1:11">
      <c r="A330" t="s">
        <v>32</v>
      </c>
      <c r="B330" t="s">
        <v>52</v>
      </c>
      <c r="C330">
        <v>20131231</v>
      </c>
      <c r="D330">
        <v>760779100</v>
      </c>
      <c r="E330">
        <v>2.2934999999999999</v>
      </c>
      <c r="F330">
        <v>2.2099999999999998E-2</v>
      </c>
      <c r="G330">
        <v>117334700</v>
      </c>
      <c r="H330">
        <v>0.1246</v>
      </c>
      <c r="I330">
        <v>91364600</v>
      </c>
      <c r="J330">
        <v>9.6999999999999989E-2</v>
      </c>
      <c r="K330">
        <v>941872600</v>
      </c>
    </row>
    <row r="331" spans="1:11">
      <c r="A331" t="s">
        <v>32</v>
      </c>
      <c r="B331" t="s">
        <v>52</v>
      </c>
      <c r="C331">
        <v>20130630</v>
      </c>
      <c r="D331">
        <v>743963300</v>
      </c>
      <c r="E331">
        <v>2.3896000000000002</v>
      </c>
      <c r="F331">
        <v>2.23E-2</v>
      </c>
      <c r="G331">
        <v>121496872</v>
      </c>
      <c r="H331">
        <v>0.1333</v>
      </c>
      <c r="I331">
        <v>84467800</v>
      </c>
      <c r="J331">
        <v>9.2699999999999991E-2</v>
      </c>
      <c r="K331">
        <v>911454400</v>
      </c>
    </row>
    <row r="332" spans="1:11">
      <c r="A332" t="s">
        <v>32</v>
      </c>
      <c r="B332" t="s">
        <v>52</v>
      </c>
      <c r="C332">
        <v>20121231</v>
      </c>
      <c r="D332">
        <v>686469600</v>
      </c>
      <c r="E332">
        <v>2.363</v>
      </c>
      <c r="F332">
        <v>2.2499999999999999E-2</v>
      </c>
      <c r="G332">
        <v>98865800</v>
      </c>
      <c r="H332">
        <v>0.1363</v>
      </c>
      <c r="I332">
        <v>76426100</v>
      </c>
      <c r="J332">
        <v>0.10539999999999999</v>
      </c>
      <c r="K332">
        <v>725323000</v>
      </c>
    </row>
    <row r="333" spans="1:11">
      <c r="A333" t="s">
        <v>32</v>
      </c>
      <c r="B333" t="s">
        <v>52</v>
      </c>
      <c r="C333">
        <v>20120630</v>
      </c>
      <c r="D333">
        <v>675366400</v>
      </c>
      <c r="E333">
        <v>2.3256000000000001</v>
      </c>
      <c r="F333">
        <v>2.1899999999999999E-2</v>
      </c>
      <c r="G333">
        <v>92095900</v>
      </c>
      <c r="H333">
        <v>0.13</v>
      </c>
      <c r="I333">
        <v>71905645</v>
      </c>
      <c r="J333">
        <v>0.10150000000000001</v>
      </c>
      <c r="K333">
        <v>708430000</v>
      </c>
    </row>
    <row r="334" spans="1:11">
      <c r="A334" t="s">
        <v>32</v>
      </c>
      <c r="B334" t="s">
        <v>52</v>
      </c>
      <c r="C334">
        <v>20111231</v>
      </c>
      <c r="D334">
        <v>634281400</v>
      </c>
      <c r="E334">
        <v>2.2075</v>
      </c>
      <c r="F334">
        <v>2.2000000000000002E-2</v>
      </c>
      <c r="G334">
        <v>86427100</v>
      </c>
      <c r="H334">
        <v>0.1298</v>
      </c>
      <c r="I334">
        <v>67124400</v>
      </c>
      <c r="J334">
        <v>0.1008</v>
      </c>
      <c r="K334">
        <v>665603400</v>
      </c>
    </row>
    <row r="335" spans="1:11">
      <c r="A335" t="s">
        <v>32</v>
      </c>
      <c r="B335" t="s">
        <v>52</v>
      </c>
      <c r="C335">
        <v>20110630</v>
      </c>
      <c r="D335">
        <v>621652400</v>
      </c>
      <c r="E335">
        <v>2.1728999999999998</v>
      </c>
      <c r="F335">
        <v>2.1700000000000001E-2</v>
      </c>
      <c r="G335">
        <v>84818900</v>
      </c>
      <c r="H335">
        <v>0.1295</v>
      </c>
      <c r="I335">
        <v>65562717</v>
      </c>
      <c r="J335">
        <v>0.10009999999999999</v>
      </c>
      <c r="K335">
        <v>654972201</v>
      </c>
    </row>
    <row r="336" spans="1:11">
      <c r="A336" t="s">
        <v>32</v>
      </c>
      <c r="B336" t="s">
        <v>52</v>
      </c>
      <c r="C336">
        <v>20101231</v>
      </c>
      <c r="D336">
        <v>566062100</v>
      </c>
      <c r="E336">
        <v>1.9666999999999999</v>
      </c>
      <c r="F336">
        <v>2.1700000000000001E-2</v>
      </c>
      <c r="G336">
        <v>74070400</v>
      </c>
      <c r="H336">
        <v>0.1258</v>
      </c>
      <c r="I336">
        <v>59378700</v>
      </c>
      <c r="J336">
        <v>0.1009</v>
      </c>
      <c r="K336">
        <v>588717000</v>
      </c>
    </row>
    <row r="337" spans="1:11">
      <c r="A337" t="s">
        <v>32</v>
      </c>
      <c r="B337" t="s">
        <v>52</v>
      </c>
      <c r="C337">
        <v>20100630</v>
      </c>
      <c r="D337">
        <v>539187900</v>
      </c>
      <c r="E337">
        <v>1.8844000000000001</v>
      </c>
      <c r="F337">
        <v>2.2599999999999999E-2</v>
      </c>
      <c r="G337">
        <v>65769400</v>
      </c>
      <c r="H337">
        <v>0.1173</v>
      </c>
      <c r="I337">
        <v>52312745</v>
      </c>
      <c r="J337">
        <v>9.3299999999999994E-2</v>
      </c>
      <c r="K337">
        <v>560693947</v>
      </c>
    </row>
    <row r="338" spans="1:11">
      <c r="A338" t="s">
        <v>32</v>
      </c>
      <c r="B338" t="s">
        <v>52</v>
      </c>
      <c r="C338">
        <v>20091231</v>
      </c>
      <c r="D338">
        <v>491035800</v>
      </c>
      <c r="E338">
        <v>1.5116999999999998</v>
      </c>
      <c r="F338">
        <v>2.3E-2</v>
      </c>
      <c r="G338">
        <v>57502400</v>
      </c>
      <c r="H338">
        <v>0.1114</v>
      </c>
      <c r="I338">
        <v>46823100</v>
      </c>
      <c r="J338">
        <v>9.0700000000000003E-2</v>
      </c>
      <c r="K338">
        <v>516384800</v>
      </c>
    </row>
    <row r="339" spans="1:11">
      <c r="A339" t="s">
        <v>32</v>
      </c>
      <c r="B339" t="s">
        <v>52</v>
      </c>
      <c r="C339">
        <v>20090630</v>
      </c>
      <c r="D339">
        <v>431347400</v>
      </c>
      <c r="E339">
        <v>1.3896000000000002</v>
      </c>
      <c r="F339">
        <v>2.5000000000000001E-2</v>
      </c>
      <c r="G339">
        <v>57326900</v>
      </c>
      <c r="H339">
        <v>0.1153</v>
      </c>
      <c r="I339">
        <v>46885747</v>
      </c>
      <c r="J339">
        <v>9.4299999999999995E-2</v>
      </c>
      <c r="K339">
        <v>497197745</v>
      </c>
    </row>
    <row r="340" spans="1:11">
      <c r="A340" t="s">
        <v>32</v>
      </c>
      <c r="B340" t="s">
        <v>52</v>
      </c>
      <c r="C340">
        <v>20081231</v>
      </c>
      <c r="D340">
        <v>329614600</v>
      </c>
      <c r="E340">
        <v>1.2172000000000001</v>
      </c>
      <c r="F340">
        <v>3.2300000000000002E-2</v>
      </c>
      <c r="G340">
        <v>53279300</v>
      </c>
      <c r="H340">
        <v>0.1343</v>
      </c>
      <c r="I340">
        <v>42875100</v>
      </c>
      <c r="J340">
        <v>0.1081</v>
      </c>
      <c r="K340">
        <v>396694300</v>
      </c>
    </row>
    <row r="341" spans="1:11">
      <c r="A341" t="s">
        <v>32</v>
      </c>
      <c r="B341" t="s">
        <v>52</v>
      </c>
      <c r="C341">
        <v>20080630</v>
      </c>
      <c r="D341">
        <v>324284000</v>
      </c>
      <c r="E341">
        <v>1.2039</v>
      </c>
      <c r="F341">
        <v>3.1099999999999999E-2</v>
      </c>
      <c r="G341">
        <v>54260700</v>
      </c>
      <c r="H341">
        <v>0.13780000000000001</v>
      </c>
      <c r="I341">
        <v>42723410</v>
      </c>
      <c r="J341">
        <v>0.1085</v>
      </c>
      <c r="K341">
        <v>393764151</v>
      </c>
    </row>
    <row r="342" spans="1:11">
      <c r="A342" t="s">
        <v>32</v>
      </c>
      <c r="B342" t="s">
        <v>52</v>
      </c>
      <c r="C342">
        <v>20071231</v>
      </c>
      <c r="D342">
        <v>285056100</v>
      </c>
      <c r="E342">
        <v>1.0818000000000001</v>
      </c>
      <c r="F342">
        <v>3.3700000000000001E-2</v>
      </c>
      <c r="G342">
        <v>50064000</v>
      </c>
      <c r="H342">
        <v>0.13339999999999999</v>
      </c>
      <c r="I342">
        <v>40045400</v>
      </c>
      <c r="J342">
        <v>0.1067</v>
      </c>
      <c r="K342">
        <v>375410800</v>
      </c>
    </row>
    <row r="343" spans="1:11">
      <c r="A343" t="s">
        <v>32</v>
      </c>
      <c r="B343" t="s">
        <v>52</v>
      </c>
      <c r="C343">
        <v>20070630</v>
      </c>
      <c r="D343">
        <v>267113000</v>
      </c>
      <c r="E343">
        <v>1.0392000000000001</v>
      </c>
      <c r="F343">
        <v>3.7000000000000005E-2</v>
      </c>
      <c r="G343">
        <v>50105500</v>
      </c>
      <c r="H343">
        <v>0.13390000000000002</v>
      </c>
      <c r="I343">
        <v>42359541</v>
      </c>
      <c r="J343">
        <v>0.11320000000000001</v>
      </c>
      <c r="K343">
        <v>374200896</v>
      </c>
    </row>
    <row r="344" spans="1:11">
      <c r="A344" t="s">
        <v>32</v>
      </c>
      <c r="B344" t="s">
        <v>52</v>
      </c>
      <c r="C344">
        <v>20061231</v>
      </c>
      <c r="D344">
        <v>243180600</v>
      </c>
      <c r="E344">
        <v>0.96</v>
      </c>
      <c r="F344">
        <v>3.8800000000000001E-2</v>
      </c>
      <c r="G344">
        <v>47136200</v>
      </c>
      <c r="H344">
        <v>0.13589999999999999</v>
      </c>
      <c r="I344">
        <v>39685500</v>
      </c>
      <c r="J344">
        <v>0.1144</v>
      </c>
      <c r="K344">
        <v>346901700</v>
      </c>
    </row>
    <row r="345" spans="1:11">
      <c r="A345" t="s">
        <v>32</v>
      </c>
      <c r="B345" t="s">
        <v>52</v>
      </c>
      <c r="C345">
        <v>20060630</v>
      </c>
      <c r="D345">
        <v>240553600</v>
      </c>
      <c r="E345">
        <v>0.87439999999999996</v>
      </c>
      <c r="F345">
        <v>3.6600000000000001E-2</v>
      </c>
      <c r="G345">
        <v>45202700</v>
      </c>
      <c r="H345">
        <v>0.124</v>
      </c>
      <c r="I345">
        <v>38641018</v>
      </c>
      <c r="J345">
        <v>0.106</v>
      </c>
      <c r="K345">
        <v>364537903</v>
      </c>
    </row>
    <row r="346" spans="1:11">
      <c r="A346" t="s">
        <v>32</v>
      </c>
      <c r="B346" t="s">
        <v>52</v>
      </c>
      <c r="C346">
        <v>20051231</v>
      </c>
      <c r="D346">
        <v>223504600</v>
      </c>
      <c r="E346">
        <v>0.80549999999999999</v>
      </c>
      <c r="F346">
        <v>3.7200000000000004E-2</v>
      </c>
      <c r="G346">
        <v>32623700</v>
      </c>
      <c r="H346">
        <v>0.1042</v>
      </c>
      <c r="I346">
        <v>25297000</v>
      </c>
      <c r="J346">
        <v>8.0799999999999997E-2</v>
      </c>
      <c r="K346">
        <v>313087332</v>
      </c>
    </row>
    <row r="347" spans="1:11">
      <c r="A347" t="s">
        <v>32</v>
      </c>
      <c r="B347" t="s">
        <v>52</v>
      </c>
      <c r="C347">
        <v>20041231</v>
      </c>
      <c r="D347">
        <v>214646200</v>
      </c>
      <c r="E347">
        <v>0.68019999999999992</v>
      </c>
      <c r="F347">
        <v>3.4799999999999998E-2</v>
      </c>
      <c r="G347">
        <v>27047800</v>
      </c>
      <c r="H347">
        <v>0.10039999999999999</v>
      </c>
      <c r="I347">
        <v>22844700</v>
      </c>
      <c r="J347">
        <v>8.48E-2</v>
      </c>
      <c r="K347">
        <v>269400398</v>
      </c>
    </row>
    <row r="348" spans="1:11">
      <c r="A348" t="s">
        <v>32</v>
      </c>
      <c r="B348" t="s">
        <v>52</v>
      </c>
      <c r="C348">
        <v>20031231</v>
      </c>
      <c r="D348">
        <v>215747300</v>
      </c>
      <c r="E348">
        <v>0.67290000000000005</v>
      </c>
      <c r="F348">
        <v>1.095E-2</v>
      </c>
      <c r="G348">
        <v>20415800</v>
      </c>
      <c r="H348">
        <v>7.6899999999999996E-2</v>
      </c>
      <c r="I348">
        <v>18878000</v>
      </c>
      <c r="J348">
        <v>7.1099999999999997E-2</v>
      </c>
      <c r="K348">
        <v>265485046</v>
      </c>
    </row>
    <row r="349" spans="1:11">
      <c r="A349" t="s">
        <v>34</v>
      </c>
      <c r="B349" t="s">
        <v>53</v>
      </c>
      <c r="C349">
        <v>20141231</v>
      </c>
      <c r="D349">
        <v>218790800</v>
      </c>
      <c r="E349">
        <v>1.8126</v>
      </c>
      <c r="F349">
        <v>2.3599999999999999E-2</v>
      </c>
      <c r="G349">
        <v>40426104</v>
      </c>
      <c r="H349">
        <v>0.13742770242454261</v>
      </c>
      <c r="I349">
        <v>26278600</v>
      </c>
      <c r="J349">
        <v>8.929999999999999E-2</v>
      </c>
      <c r="K349">
        <v>294162700</v>
      </c>
    </row>
    <row r="350" spans="1:11">
      <c r="A350" t="s">
        <v>34</v>
      </c>
      <c r="B350" t="s">
        <v>53</v>
      </c>
      <c r="C350">
        <v>20140630</v>
      </c>
      <c r="D350">
        <v>211914400</v>
      </c>
      <c r="E350">
        <v>1.9268000000000001</v>
      </c>
      <c r="F350">
        <v>2.3E-2</v>
      </c>
      <c r="G350">
        <v>34823652</v>
      </c>
      <c r="H350">
        <v>0.12529999999999999</v>
      </c>
      <c r="I350">
        <v>24196500</v>
      </c>
      <c r="J350">
        <v>8.7100000000000011E-2</v>
      </c>
      <c r="K350">
        <v>277922200</v>
      </c>
    </row>
    <row r="351" spans="1:11">
      <c r="A351" t="s">
        <v>34</v>
      </c>
      <c r="B351" t="s">
        <v>53</v>
      </c>
      <c r="C351">
        <v>20131231</v>
      </c>
      <c r="D351">
        <v>194117500</v>
      </c>
      <c r="E351">
        <v>2.0662000000000003</v>
      </c>
      <c r="F351">
        <v>2.1299999999999999E-2</v>
      </c>
      <c r="G351">
        <v>29221200</v>
      </c>
      <c r="H351">
        <v>0.11239999999999999</v>
      </c>
      <c r="I351">
        <v>22838000</v>
      </c>
      <c r="J351">
        <v>8.7799999999999989E-2</v>
      </c>
      <c r="K351">
        <v>260049400</v>
      </c>
    </row>
    <row r="352" spans="1:11">
      <c r="A352" t="s">
        <v>34</v>
      </c>
      <c r="B352" t="s">
        <v>53</v>
      </c>
      <c r="C352">
        <v>20130630</v>
      </c>
      <c r="D352">
        <v>182455200</v>
      </c>
      <c r="E352">
        <v>2.2393000000000001</v>
      </c>
      <c r="F352">
        <v>2.0099999999999996E-2</v>
      </c>
      <c r="G352">
        <v>30826048</v>
      </c>
      <c r="H352">
        <v>0.12890000000000001</v>
      </c>
      <c r="I352">
        <v>21333400</v>
      </c>
      <c r="J352">
        <v>8.9200000000000002E-2</v>
      </c>
      <c r="K352">
        <v>239147000</v>
      </c>
    </row>
    <row r="353" spans="1:11">
      <c r="A353" t="s">
        <v>34</v>
      </c>
      <c r="B353" t="s">
        <v>53</v>
      </c>
      <c r="C353">
        <v>20121231</v>
      </c>
      <c r="D353">
        <v>166290100</v>
      </c>
      <c r="E353">
        <v>2.8824999999999998</v>
      </c>
      <c r="F353">
        <v>2.12E-2</v>
      </c>
      <c r="G353">
        <v>26344100</v>
      </c>
      <c r="H353">
        <v>0.13439999999999999</v>
      </c>
      <c r="I353">
        <v>19398200</v>
      </c>
      <c r="J353">
        <v>9.8900000000000002E-2</v>
      </c>
      <c r="K353">
        <v>196012649</v>
      </c>
    </row>
    <row r="354" spans="1:11">
      <c r="A354" t="s">
        <v>34</v>
      </c>
      <c r="B354" t="s">
        <v>53</v>
      </c>
      <c r="C354">
        <v>20120630</v>
      </c>
      <c r="D354">
        <v>153535200</v>
      </c>
      <c r="E354">
        <v>2.7318000000000002</v>
      </c>
      <c r="F354">
        <v>1.67E-2</v>
      </c>
      <c r="G354">
        <v>24642000</v>
      </c>
      <c r="H354">
        <v>0.13439999999999999</v>
      </c>
      <c r="I354">
        <v>18429400</v>
      </c>
      <c r="J354">
        <v>0.10051584140328741</v>
      </c>
      <c r="K354">
        <v>183348214</v>
      </c>
    </row>
    <row r="355" spans="1:11">
      <c r="A355" t="s">
        <v>34</v>
      </c>
      <c r="B355" t="s">
        <v>53</v>
      </c>
      <c r="C355">
        <v>20111231</v>
      </c>
      <c r="D355">
        <v>143403700</v>
      </c>
      <c r="E355">
        <v>2.7231000000000001</v>
      </c>
      <c r="F355">
        <v>1.6200000000000003E-2</v>
      </c>
      <c r="G355">
        <v>20986800</v>
      </c>
      <c r="H355">
        <v>0.12269999999999999</v>
      </c>
      <c r="I355">
        <v>16946600</v>
      </c>
      <c r="J355">
        <v>9.9100000000000008E-2</v>
      </c>
      <c r="K355">
        <v>171041565</v>
      </c>
    </row>
    <row r="356" spans="1:11">
      <c r="A356" t="s">
        <v>34</v>
      </c>
      <c r="B356" t="s">
        <v>53</v>
      </c>
      <c r="C356">
        <v>20110630</v>
      </c>
      <c r="D356">
        <v>135481900</v>
      </c>
      <c r="E356">
        <v>2.3822999999999999</v>
      </c>
      <c r="F356">
        <v>1.4800000000000001E-2</v>
      </c>
      <c r="G356">
        <v>17246800</v>
      </c>
      <c r="H356">
        <v>0.114</v>
      </c>
      <c r="I356">
        <v>13415500</v>
      </c>
      <c r="J356">
        <v>8.8699999999999987E-2</v>
      </c>
      <c r="K356">
        <v>151287719</v>
      </c>
    </row>
    <row r="357" spans="1:11">
      <c r="A357" t="s">
        <v>34</v>
      </c>
      <c r="B357" t="s">
        <v>53</v>
      </c>
      <c r="C357">
        <v>20101231</v>
      </c>
      <c r="D357">
        <v>126424500</v>
      </c>
      <c r="E357">
        <v>2.1351</v>
      </c>
      <c r="F357">
        <v>1.44E-2</v>
      </c>
      <c r="G357">
        <v>15661400</v>
      </c>
      <c r="H357">
        <v>0.11310000000000001</v>
      </c>
      <c r="I357">
        <v>11698800</v>
      </c>
      <c r="J357">
        <v>8.4500000000000006E-2</v>
      </c>
      <c r="K357">
        <v>138526200</v>
      </c>
    </row>
    <row r="358" spans="1:11">
      <c r="A358" t="s">
        <v>34</v>
      </c>
      <c r="B358" t="s">
        <v>53</v>
      </c>
      <c r="C358">
        <v>20100630</v>
      </c>
      <c r="D358">
        <v>119283800</v>
      </c>
      <c r="E358">
        <v>1.6991999999999998</v>
      </c>
      <c r="F358">
        <v>1.38E-2</v>
      </c>
      <c r="G358">
        <v>14873200</v>
      </c>
      <c r="H358">
        <v>0.10949999999999999</v>
      </c>
      <c r="I358">
        <v>11219000</v>
      </c>
      <c r="J358">
        <v>8.2599999999999993E-2</v>
      </c>
      <c r="K358">
        <v>135828311</v>
      </c>
    </row>
    <row r="359" spans="1:11">
      <c r="A359" t="s">
        <v>34</v>
      </c>
      <c r="B359" t="s">
        <v>53</v>
      </c>
      <c r="C359">
        <v>20091231</v>
      </c>
      <c r="D359">
        <v>106564900</v>
      </c>
      <c r="E359">
        <v>1.4936</v>
      </c>
      <c r="F359">
        <v>1.4199999999999999E-2</v>
      </c>
      <c r="G359">
        <v>11858800</v>
      </c>
      <c r="H359">
        <v>0.10719999999999999</v>
      </c>
      <c r="I359">
        <v>10152700</v>
      </c>
      <c r="J359">
        <v>9.1700000000000004E-2</v>
      </c>
      <c r="K359">
        <v>110664800</v>
      </c>
    </row>
    <row r="360" spans="1:11">
      <c r="A360" t="s">
        <v>34</v>
      </c>
      <c r="B360" t="s">
        <v>53</v>
      </c>
      <c r="C360">
        <v>20090630</v>
      </c>
      <c r="D360">
        <v>98874800</v>
      </c>
      <c r="E360">
        <v>1.5005000000000002</v>
      </c>
      <c r="F360">
        <v>1.67E-2</v>
      </c>
      <c r="G360">
        <v>11377200</v>
      </c>
      <c r="H360">
        <v>0.12039999999999999</v>
      </c>
      <c r="I360">
        <v>9874729</v>
      </c>
      <c r="J360">
        <v>0.1045</v>
      </c>
      <c r="K360">
        <v>94495017</v>
      </c>
    </row>
    <row r="361" spans="1:11">
      <c r="A361" t="s">
        <v>34</v>
      </c>
      <c r="B361" t="s">
        <v>53</v>
      </c>
      <c r="C361">
        <v>20081231</v>
      </c>
      <c r="D361">
        <v>66492400</v>
      </c>
      <c r="E361">
        <v>1.5003</v>
      </c>
      <c r="F361">
        <v>2.0400000000000001E-2</v>
      </c>
      <c r="G361">
        <v>10687000</v>
      </c>
      <c r="H361">
        <v>0.14319999999999999</v>
      </c>
      <c r="I361">
        <v>9199300</v>
      </c>
      <c r="J361">
        <v>0.1232</v>
      </c>
      <c r="K361">
        <v>74654700</v>
      </c>
    </row>
    <row r="362" spans="1:11">
      <c r="A362" t="s">
        <v>34</v>
      </c>
      <c r="B362" t="s">
        <v>53</v>
      </c>
      <c r="C362">
        <v>20080630</v>
      </c>
      <c r="D362">
        <v>63381200</v>
      </c>
      <c r="E362">
        <v>1.1540999999999999</v>
      </c>
      <c r="F362">
        <v>1.6799999999999999E-2</v>
      </c>
      <c r="G362">
        <v>10288100</v>
      </c>
      <c r="H362">
        <v>0.14279999999999998</v>
      </c>
      <c r="I362">
        <v>8890417</v>
      </c>
      <c r="J362">
        <v>0.1234</v>
      </c>
      <c r="K362">
        <v>72045518</v>
      </c>
    </row>
    <row r="363" spans="1:11">
      <c r="A363" t="s">
        <v>34</v>
      </c>
      <c r="B363" t="s">
        <v>53</v>
      </c>
      <c r="C363">
        <v>20071231</v>
      </c>
      <c r="D363">
        <v>57520800</v>
      </c>
      <c r="E363">
        <v>1.1001000000000001</v>
      </c>
      <c r="F363">
        <v>1.6200000000000003E-2</v>
      </c>
      <c r="G363">
        <v>9517100</v>
      </c>
      <c r="H363">
        <v>0.1527</v>
      </c>
      <c r="I363">
        <v>8189400</v>
      </c>
      <c r="J363">
        <v>0.13139999999999999</v>
      </c>
      <c r="K363">
        <v>62330000</v>
      </c>
    </row>
    <row r="364" spans="1:11">
      <c r="A364" t="s">
        <v>34</v>
      </c>
      <c r="B364" t="s">
        <v>53</v>
      </c>
      <c r="C364">
        <v>20070630</v>
      </c>
      <c r="D364">
        <v>53551900</v>
      </c>
      <c r="E364">
        <v>0.85189999999999999</v>
      </c>
      <c r="F364">
        <v>1.5600000000000001E-2</v>
      </c>
      <c r="G364">
        <v>9045200</v>
      </c>
      <c r="H364">
        <v>0.15990000000000001</v>
      </c>
      <c r="I364">
        <v>7790400</v>
      </c>
      <c r="J364">
        <v>0.13769999999999999</v>
      </c>
      <c r="K364">
        <v>56567855</v>
      </c>
    </row>
    <row r="365" spans="1:11">
      <c r="A365" t="s">
        <v>34</v>
      </c>
      <c r="B365" t="s">
        <v>53</v>
      </c>
      <c r="C365">
        <v>20061231</v>
      </c>
      <c r="D365">
        <v>46316700</v>
      </c>
      <c r="E365">
        <v>0.84620000000000006</v>
      </c>
      <c r="F365">
        <v>2.1099999999999997E-2</v>
      </c>
      <c r="G365">
        <v>4441100</v>
      </c>
      <c r="H365">
        <v>9.4100000000000003E-2</v>
      </c>
      <c r="I365">
        <v>3102700</v>
      </c>
      <c r="J365">
        <v>6.5700000000000008E-2</v>
      </c>
      <c r="K365">
        <v>47195700</v>
      </c>
    </row>
    <row r="366" spans="1:11">
      <c r="A366" t="s">
        <v>34</v>
      </c>
      <c r="B366" t="s">
        <v>53</v>
      </c>
      <c r="C366">
        <v>20051231</v>
      </c>
      <c r="D366">
        <v>37025400</v>
      </c>
      <c r="E366">
        <v>0.79879999999999995</v>
      </c>
      <c r="F366">
        <v>3.3000000000000002E-2</v>
      </c>
      <c r="G366">
        <v>3015900</v>
      </c>
      <c r="H366">
        <v>8.1099999999999992E-2</v>
      </c>
      <c r="I366">
        <v>2126900</v>
      </c>
      <c r="J366">
        <v>5.7200000000000001E-2</v>
      </c>
      <c r="K366">
        <v>37187423</v>
      </c>
    </row>
    <row r="367" spans="1:11">
      <c r="A367" t="s">
        <v>34</v>
      </c>
      <c r="B367" t="s">
        <v>53</v>
      </c>
      <c r="C367">
        <v>20041231</v>
      </c>
      <c r="D367">
        <v>30657100</v>
      </c>
      <c r="E367">
        <v>0.77579999999999993</v>
      </c>
      <c r="F367">
        <v>4.8799999999999996E-2</v>
      </c>
      <c r="G367">
        <v>2907000</v>
      </c>
      <c r="H367">
        <v>8.5049999999999987E-2</v>
      </c>
      <c r="I367">
        <v>2565201.0582010578</v>
      </c>
      <c r="J367">
        <v>7.5049999999999992E-2</v>
      </c>
      <c r="K367">
        <v>34179894.179894179</v>
      </c>
    </row>
    <row r="368" spans="1:11">
      <c r="A368" t="s">
        <v>34</v>
      </c>
      <c r="B368" t="s">
        <v>53</v>
      </c>
      <c r="C368">
        <v>20031231</v>
      </c>
      <c r="D368">
        <v>26189100</v>
      </c>
      <c r="E368">
        <v>0.14699999999999999</v>
      </c>
      <c r="F368">
        <v>1.1899999999999999E-2</v>
      </c>
      <c r="G368">
        <v>2798100</v>
      </c>
      <c r="H368">
        <v>8.900000000000001E-2</v>
      </c>
      <c r="I368">
        <v>2483706.7415730339</v>
      </c>
      <c r="J368">
        <v>7.9000000000000001E-2</v>
      </c>
      <c r="K368">
        <v>31439325.842696626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数据补全</vt:lpstr>
      <vt:lpstr>Copy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</dc:creator>
  <cp:lastModifiedBy>scy</cp:lastModifiedBy>
  <dcterms:created xsi:type="dcterms:W3CDTF">2015-08-16T05:48:47Z</dcterms:created>
  <dcterms:modified xsi:type="dcterms:W3CDTF">2015-10-18T12:01:55Z</dcterms:modified>
</cp:coreProperties>
</file>