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503C563-0286-4522-87D3-C2277DE5527E}"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6" i="9" l="1"/>
  <c r="G193" i="9"/>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7" i="9" s="1"/>
  <c r="A198" i="9" l="1"/>
  <c r="A199" i="9" l="1"/>
  <c r="A200" i="9" s="1"/>
  <c r="A201" i="9" s="1"/>
  <c r="A202" i="9" s="1"/>
  <c r="A20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<sst xmlns="http://schemas.openxmlformats.org/spreadsheetml/2006/main" count="387" uniqueCount="222">
  <si>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</si>
  <si>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</si>
  <si>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</si>
  <si>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</si>
  <si>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</si>
  <si>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</si>
  <si>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</si>
  <si>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</si>
  <si>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</si>
  <si>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</si>
  <si>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</si>
  <si>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</si>
  <si>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</si>
  <si>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</si>
  <si>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</si>
  <si>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</si>
  <si>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</si>
  <si>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</si>
  <si>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</si>
  <si>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</si>
  <si>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</si>
  <si>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</si>
  <si>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</si>
  <si>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</si>
  <si>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</si>
  <si>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</si>
  <si>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</si>
  <si>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</si>
  <si>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</si>
  <si>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</si>
  <si>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</si>
  <si>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</si>
  <si>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</si>
  <si>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</si>
  <si>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</si>
  <si>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</si>
  <si>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</si>
  <si>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</si>
  <si>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</si>
  <si>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</si>
  <si>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</si>
  <si>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</si>
  <si>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</si>
  <si>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</si>
  <si>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</si>
  <si>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</si>
  <si>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</si>
  <si>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</si>
  <si>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</si>
  <si>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</si>
  <si>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</si>
  <si>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</si>
  <si>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</si>
  <si>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</si>
  <si>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</si>
  <si>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</si>
  <si>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</si>
  <si>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</si>
  <si>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</si>
  <si>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</si>
  <si>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</si>
  <si>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</si>
  <si>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</si>
  <si>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</si>
  <si>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</si>
  <si>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</si>
  <si>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</si>
  <si>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</si>
  <si>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</si>
  <si>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</si>
  <si>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</si>
  <si>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</si>
  <si>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</si>
  <si>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</si>
  <si>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</si>
  <si>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</si>
  <si>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</si>
  <si>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</si>
  <si>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</si>
  <si>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</si>
  <si>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</si>
  <si>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</si>
  <si>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</si>
  <si>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</si>
  <si>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</si>
  <si>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</si>
  <si>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</si>
  <si>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</si>
  <si>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</si>
  <si>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</si>
  <si>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</si>
  <si>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</si>
  <si>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</si>
  <si>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</si>
  <si>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</si>
  <si>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</si>
  <si>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</si>
  <si>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</si>
  <si>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</si>
  <si>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</si>
  <si>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</si>
  <si>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</si>
  <si>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</si>
  <si>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</si>
  <si>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</si>
  <si>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</si>
  <si>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</si>
  <si>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</si>
  <si>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</si>
  <si>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</si>
  <si>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</si>
  <si>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</si>
  <si>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</si>
  <si>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</si>
  <si>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</si>
  <si>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</si>
  <si>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</si>
  <si>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</si>
  <si>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</si>
  <si>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</si>
  <si>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</si>
  <si>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</si>
  <si>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</si>
  <si>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</si>
  <si>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</si>
  <si>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</si>
  <si>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</si>
  <si>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</si>
  <si>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</si>
  <si>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</si>
  <si>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</si>
  <si>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</si>
  <si>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</si>
  <si>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</si>
  <si>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</si>
  <si>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</si>
  <si>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</si>
  <si>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</si>
  <si>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</si>
  <si>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</si>
  <si>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</si>
  <si>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</si>
  <si>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</si>
  <si>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</si>
  <si>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</si>
  <si>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</si>
  <si>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</si>
  <si>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</si>
  <si>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</si>
  <si>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</si>
  <si>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</si>
  <si>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</si>
  <si>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</si>
  <si>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</si>
  <si>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</si>
  <si>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</si>
  <si>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</si>
  <si>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</si>
  <si>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</si>
  <si>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</si>
  <si>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</si>
  <si>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</si>
  <si>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</si>
  <si>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</si>
  <si>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</si>
  <si>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</si>
  <si>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</si>
  <si>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</si>
  <si>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</si>
  <si>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</si>
  <si>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</si>
  <si>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</si>
  <si>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</si>
  <si>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</si>
  <si>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</si>
  <si>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</si>
  <si>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</si>
  <si>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</si>
  <si>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</si>
  <si>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</si>
  <si>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</si>
  <si>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</si>
  <si>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</si>
  <si>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</si>
  <si>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</si>
  <si>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</si>
  <si>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</si>
  <si>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</si>
  <si>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</si>
  <si>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</si>
  <si>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</si>
  <si>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</si>
  <si>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</si>
  <si>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</si>
  <si>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</si>
  <si>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</si>
  <si>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</si>
  <si>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</si>
  <si>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</si>
  <si>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</si>
  <si>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</si>
  <si>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</si>
  <si>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</si>
  <si>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</si>
  <si>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</si>
  <si>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</si>
  <si>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</si>
  <si>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</si>
  <si>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</si>
  <si>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</si>
  <si>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</si>
  <si>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Blog Setup &amp; More Indices (1.04)</t>
  </si>
  <si>
    <t>More Indices (1.03)</t>
  </si>
  <si>
    <t>Add Unemployment Tracking</t>
  </si>
  <si>
    <t>Add Optimal Ensemble Stacking</t>
  </si>
  <si>
    <t>Add Gilt Rate + Yield Forecasts (Gilt via WSJ, UK Base Rate via SONIA)</t>
  </si>
  <si>
    <t>Global Sentiment Index</t>
  </si>
  <si>
    <t>Ensemble Model Research</t>
  </si>
  <si>
    <t>Ad Integration</t>
  </si>
  <si>
    <t>Work on Initial Blog Backend</t>
  </si>
  <si>
    <t>Blog Content - Forecasting Techniques</t>
  </si>
  <si>
    <t>Tighten Treasury Yield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</si>
</sst>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6"/>
  <sheetViews>
    <sheetView showGridLines="0" tabSelected="1" zoomScaleNormal="100" workbookViewId="0">
      <pane ySplit="7" topLeftCell="A184" activePane="bottomLeft" state="frozen"/>
      <selection pane="bottomLeft" activeCell="B197" sqref="B197"/>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91</v>
      </c>
      <c r="J4" s="5"/>
      <c r="L4" s="71" t="str">
        <f>"Week "&amp;(L6-($C$4-WEEKDAY($C$4,1)+2))/7+1</f>
        <v>Week 91</v>
      </c>
      <c r="M4" s="72"/>
      <c r="N4" s="72"/>
      <c r="O4" s="72"/>
      <c r="P4" s="72"/>
      <c r="Q4" s="72"/>
      <c r="R4" s="73"/>
      <c r="S4" s="71" t="str">
        <f>"Week "&amp;(S6-($C$4-WEEKDAY($C$4,1)+2))/7+1</f>
        <v>Week 92</v>
      </c>
      <c r="T4" s="72"/>
      <c r="U4" s="72"/>
      <c r="V4" s="72"/>
      <c r="W4" s="72"/>
      <c r="X4" s="72"/>
      <c r="Y4" s="73"/>
      <c r="Z4" s="71" t="str">
        <f>"Week "&amp;(Z6-($C$4-WEEKDAY($C$4,1)+2))/7+1</f>
        <v>Week 93</v>
      </c>
      <c r="AA4" s="72"/>
      <c r="AB4" s="72"/>
      <c r="AC4" s="72"/>
      <c r="AD4" s="72"/>
      <c r="AE4" s="72"/>
      <c r="AF4" s="73"/>
      <c r="AG4" s="71" t="str">
        <f>"Week "&amp;(AG6-($C$4-WEEKDAY($C$4,1)+2))/7+1</f>
        <v>Week 94</v>
      </c>
      <c r="AH4" s="72"/>
      <c r="AI4" s="72"/>
      <c r="AJ4" s="72"/>
      <c r="AK4" s="72"/>
      <c r="AL4" s="72"/>
      <c r="AM4" s="73"/>
      <c r="AN4" s="71" t="str">
        <f>"Week "&amp;(AN6-($C$4-WEEKDAY($C$4,1)+2))/7+1</f>
        <v>Week 95</v>
      </c>
      <c r="AO4" s="72"/>
      <c r="AP4" s="72"/>
      <c r="AQ4" s="72"/>
      <c r="AR4" s="72"/>
      <c r="AS4" s="72"/>
      <c r="AT4" s="73"/>
      <c r="AU4" s="71" t="str">
        <f>"Week "&amp;(AU6-($C$4-WEEKDAY($C$4,1)+2))/7+1</f>
        <v>Week 96</v>
      </c>
      <c r="AV4" s="72"/>
      <c r="AW4" s="72"/>
      <c r="AX4" s="72"/>
      <c r="AY4" s="72"/>
      <c r="AZ4" s="72"/>
      <c r="BA4" s="73"/>
      <c r="BB4" s="71" t="str">
        <f>"Week "&amp;(BB6-($C$4-WEEKDAY($C$4,1)+2))/7+1</f>
        <v>Week 97</v>
      </c>
      <c r="BC4" s="72"/>
      <c r="BD4" s="72"/>
      <c r="BE4" s="72"/>
      <c r="BF4" s="72"/>
      <c r="BG4" s="72"/>
      <c r="BH4" s="73"/>
      <c r="BI4" s="71" t="str">
        <f>"Week "&amp;(BI6-($C$4-WEEKDAY($C$4,1)+2))/7+1</f>
        <v>Week 98</v>
      </c>
      <c r="BJ4" s="72"/>
      <c r="BK4" s="72"/>
      <c r="BL4" s="72"/>
      <c r="BM4" s="72"/>
      <c r="BN4" s="72"/>
      <c r="BO4" s="73"/>
    </row>
    <row r="5" spans="1:67" ht="17.25" customHeight="1" x14ac:dyDescent="0.2">
      <c r="B5" s="14" t="s">
        <v>10</v>
      </c>
      <c r="C5" s="70" t="s">
        <v>98</v>
      </c>
      <c r="D5" s="70"/>
      <c r="E5" s="70"/>
      <c r="F5" s="70"/>
      <c r="L5" s="75">
        <f>L6</f>
        <v>44823</v>
      </c>
      <c r="M5" s="76"/>
      <c r="N5" s="76"/>
      <c r="O5" s="76"/>
      <c r="P5" s="76"/>
      <c r="Q5" s="76"/>
      <c r="R5" s="77"/>
      <c r="S5" s="75">
        <f>S6</f>
        <v>44830</v>
      </c>
      <c r="T5" s="76"/>
      <c r="U5" s="76"/>
      <c r="V5" s="76"/>
      <c r="W5" s="76"/>
      <c r="X5" s="76"/>
      <c r="Y5" s="77"/>
      <c r="Z5" s="75">
        <f>Z6</f>
        <v>44837</v>
      </c>
      <c r="AA5" s="76"/>
      <c r="AB5" s="76"/>
      <c r="AC5" s="76"/>
      <c r="AD5" s="76"/>
      <c r="AE5" s="76"/>
      <c r="AF5" s="77"/>
      <c r="AG5" s="75">
        <f>AG6</f>
        <v>44844</v>
      </c>
      <c r="AH5" s="76"/>
      <c r="AI5" s="76"/>
      <c r="AJ5" s="76"/>
      <c r="AK5" s="76"/>
      <c r="AL5" s="76"/>
      <c r="AM5" s="77"/>
      <c r="AN5" s="75">
        <f>AN6</f>
        <v>44851</v>
      </c>
      <c r="AO5" s="76"/>
      <c r="AP5" s="76"/>
      <c r="AQ5" s="76"/>
      <c r="AR5" s="76"/>
      <c r="AS5" s="76"/>
      <c r="AT5" s="77"/>
      <c r="AU5" s="75">
        <f>AU6</f>
        <v>44858</v>
      </c>
      <c r="AV5" s="76"/>
      <c r="AW5" s="76"/>
      <c r="AX5" s="76"/>
      <c r="AY5" s="76"/>
      <c r="AZ5" s="76"/>
      <c r="BA5" s="77"/>
      <c r="BB5" s="75">
        <f>BB6</f>
        <v>44865</v>
      </c>
      <c r="BC5" s="76"/>
      <c r="BD5" s="76"/>
      <c r="BE5" s="76"/>
      <c r="BF5" s="76"/>
      <c r="BG5" s="76"/>
      <c r="BH5" s="77"/>
      <c r="BI5" s="75">
        <f>BI6</f>
        <v>44872</v>
      </c>
      <c r="BJ5" s="76"/>
      <c r="BK5" s="76"/>
      <c r="BL5" s="76"/>
      <c r="BM5" s="76"/>
      <c r="BN5" s="76"/>
      <c r="BO5" s="77"/>
    </row>
    <row r="6" spans="1:67" ht="12.75" x14ac:dyDescent="0.2">
      <c r="L6" s="17">
        <f>C4-WEEKDAY(C4,1)+2+7*(I4-1)</f>
        <v>44823</v>
      </c>
      <c r="M6" s="18">
        <f t="shared" ref="M6:AR6" si="0">L6+1</f>
        <v>44824</v>
      </c>
      <c r="N6" s="18">
        <f t="shared" si="0"/>
        <v>44825</v>
      </c>
      <c r="O6" s="18">
        <f t="shared" si="0"/>
        <v>44826</v>
      </c>
      <c r="P6" s="18">
        <f t="shared" si="0"/>
        <v>44827</v>
      </c>
      <c r="Q6" s="18">
        <f t="shared" si="0"/>
        <v>44828</v>
      </c>
      <c r="R6" s="19">
        <f t="shared" si="0"/>
        <v>44829</v>
      </c>
      <c r="S6" s="17">
        <f t="shared" si="0"/>
        <v>44830</v>
      </c>
      <c r="T6" s="18">
        <f t="shared" si="0"/>
        <v>44831</v>
      </c>
      <c r="U6" s="18">
        <f t="shared" si="0"/>
        <v>44832</v>
      </c>
      <c r="V6" s="18">
        <f t="shared" si="0"/>
        <v>44833</v>
      </c>
      <c r="W6" s="18">
        <f t="shared" si="0"/>
        <v>44834</v>
      </c>
      <c r="X6" s="18">
        <f t="shared" si="0"/>
        <v>44835</v>
      </c>
      <c r="Y6" s="19">
        <f t="shared" si="0"/>
        <v>44836</v>
      </c>
      <c r="Z6" s="17">
        <f t="shared" si="0"/>
        <v>44837</v>
      </c>
      <c r="AA6" s="18">
        <f t="shared" si="0"/>
        <v>44838</v>
      </c>
      <c r="AB6" s="18">
        <f t="shared" si="0"/>
        <v>44839</v>
      </c>
      <c r="AC6" s="18">
        <f t="shared" si="0"/>
        <v>44840</v>
      </c>
      <c r="AD6" s="18">
        <f t="shared" si="0"/>
        <v>44841</v>
      </c>
      <c r="AE6" s="18">
        <f t="shared" si="0"/>
        <v>44842</v>
      </c>
      <c r="AF6" s="19">
        <f t="shared" si="0"/>
        <v>44843</v>
      </c>
      <c r="AG6" s="17">
        <f t="shared" si="0"/>
        <v>44844</v>
      </c>
      <c r="AH6" s="18">
        <f t="shared" si="0"/>
        <v>44845</v>
      </c>
      <c r="AI6" s="18">
        <f t="shared" si="0"/>
        <v>44846</v>
      </c>
      <c r="AJ6" s="18">
        <f t="shared" si="0"/>
        <v>44847</v>
      </c>
      <c r="AK6" s="18">
        <f t="shared" si="0"/>
        <v>44848</v>
      </c>
      <c r="AL6" s="18">
        <f t="shared" si="0"/>
        <v>44849</v>
      </c>
      <c r="AM6" s="19">
        <f t="shared" si="0"/>
        <v>44850</v>
      </c>
      <c r="AN6" s="17">
        <f t="shared" si="0"/>
        <v>44851</v>
      </c>
      <c r="AO6" s="18">
        <f t="shared" si="0"/>
        <v>44852</v>
      </c>
      <c r="AP6" s="18">
        <f t="shared" si="0"/>
        <v>44853</v>
      </c>
      <c r="AQ6" s="18">
        <f t="shared" si="0"/>
        <v>44854</v>
      </c>
      <c r="AR6" s="18">
        <f t="shared" si="0"/>
        <v>44855</v>
      </c>
      <c r="AS6" s="18">
        <f t="shared" ref="AS6:BO6" si="1">AR6+1</f>
        <v>44856</v>
      </c>
      <c r="AT6" s="19">
        <f t="shared" si="1"/>
        <v>44857</v>
      </c>
      <c r="AU6" s="17">
        <f t="shared" si="1"/>
        <v>44858</v>
      </c>
      <c r="AV6" s="18">
        <f t="shared" si="1"/>
        <v>44859</v>
      </c>
      <c r="AW6" s="18">
        <f t="shared" si="1"/>
        <v>44860</v>
      </c>
      <c r="AX6" s="18">
        <f t="shared" si="1"/>
        <v>44861</v>
      </c>
      <c r="AY6" s="18">
        <f t="shared" si="1"/>
        <v>44862</v>
      </c>
      <c r="AZ6" s="18">
        <f t="shared" si="1"/>
        <v>44863</v>
      </c>
      <c r="BA6" s="19">
        <f t="shared" si="1"/>
        <v>44864</v>
      </c>
      <c r="BB6" s="17">
        <f t="shared" si="1"/>
        <v>44865</v>
      </c>
      <c r="BC6" s="18">
        <f t="shared" si="1"/>
        <v>44866</v>
      </c>
      <c r="BD6" s="18">
        <f t="shared" si="1"/>
        <v>44867</v>
      </c>
      <c r="BE6" s="18">
        <f t="shared" si="1"/>
        <v>44868</v>
      </c>
      <c r="BF6" s="18">
        <f t="shared" si="1"/>
        <v>44869</v>
      </c>
      <c r="BG6" s="18">
        <f t="shared" si="1"/>
        <v>44870</v>
      </c>
      <c r="BH6" s="19">
        <f t="shared" si="1"/>
        <v>44871</v>
      </c>
      <c r="BI6" s="17">
        <f t="shared" si="1"/>
        <v>44872</v>
      </c>
      <c r="BJ6" s="18">
        <f t="shared" si="1"/>
        <v>44873</v>
      </c>
      <c r="BK6" s="18">
        <f t="shared" si="1"/>
        <v>44874</v>
      </c>
      <c r="BL6" s="18">
        <f t="shared" si="1"/>
        <v>44875</v>
      </c>
      <c r="BM6" s="18">
        <f t="shared" si="1"/>
        <v>44876</v>
      </c>
      <c r="BN6" s="18">
        <f t="shared" si="1"/>
        <v>44877</v>
      </c>
      <c r="BO6" s="19">
        <f t="shared" si="1"/>
        <v>44878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212</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203"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211</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210</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218</v>
      </c>
      <c r="D195" s="44"/>
      <c r="E195" s="44" t="s">
        <v>64</v>
      </c>
      <c r="F195" s="45">
        <v>44823</v>
      </c>
      <c r="G195" s="46">
        <v>44823</v>
      </c>
      <c r="H195" s="47"/>
      <c r="I195" s="48">
        <v>1</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221</v>
      </c>
      <c r="D196" s="44"/>
      <c r="E196" s="44" t="s">
        <v>64</v>
      </c>
      <c r="F196" s="45">
        <v>44829</v>
      </c>
      <c r="G196" s="46">
        <v>44829</v>
      </c>
      <c r="H196" s="47"/>
      <c r="I196" s="48">
        <v>1</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217</v>
      </c>
      <c r="D197" s="44"/>
      <c r="E197" s="44" t="s">
        <v>62</v>
      </c>
      <c r="F197" s="45">
        <v>44830</v>
      </c>
      <c r="G197" s="46">
        <v>44836</v>
      </c>
      <c r="H197" s="47"/>
      <c r="I197" s="48">
        <v>0.1</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t="str">
        <f t="shared" si="36"/>
        <v>19.5</v>
      </c>
      <c r="B198" s="42" t="s">
        <v>219</v>
      </c>
      <c r="D198" s="44"/>
      <c r="E198" s="44" t="s">
        <v>178</v>
      </c>
      <c r="F198" s="45">
        <v>44830</v>
      </c>
      <c r="G198" s="46">
        <v>44843</v>
      </c>
      <c r="H198" s="47"/>
      <c r="I198" s="48">
        <v>0</v>
      </c>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t="str">
        <f t="shared" si="36"/>
        <v>19.6</v>
      </c>
      <c r="B199" s="42" t="s">
        <v>220</v>
      </c>
      <c r="D199" s="44"/>
      <c r="E199" s="44" t="s">
        <v>64</v>
      </c>
      <c r="F199" s="45">
        <v>44830</v>
      </c>
      <c r="G199" s="46">
        <v>44843</v>
      </c>
      <c r="H199" s="47"/>
      <c r="I199" s="48">
        <v>0</v>
      </c>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t="str">
        <f t="shared" si="36"/>
        <v>19.7</v>
      </c>
      <c r="B200" s="42" t="s">
        <v>213</v>
      </c>
      <c r="D200" s="44"/>
      <c r="E200" s="44" t="s">
        <v>64</v>
      </c>
      <c r="F200" s="45">
        <v>44830</v>
      </c>
      <c r="G200" s="46">
        <v>44843</v>
      </c>
      <c r="H200" s="47"/>
      <c r="I200" s="48">
        <v>0</v>
      </c>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t="str">
        <f t="shared" si="36"/>
        <v>19.8</v>
      </c>
      <c r="B201" s="42" t="s">
        <v>215</v>
      </c>
      <c r="D201" s="44"/>
      <c r="E201" s="44" t="s">
        <v>64</v>
      </c>
      <c r="F201" s="45">
        <v>44830</v>
      </c>
      <c r="G201" s="46">
        <v>44843</v>
      </c>
      <c r="H201" s="47"/>
      <c r="I201" s="48">
        <v>0</v>
      </c>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t="str">
        <f t="shared" si="36"/>
        <v>19.9</v>
      </c>
      <c r="B202" s="42" t="s">
        <v>214</v>
      </c>
      <c r="D202" s="44"/>
      <c r="E202" s="44" t="s">
        <v>64</v>
      </c>
      <c r="F202" s="45">
        <v>44830</v>
      </c>
      <c r="G202" s="46">
        <v>44843</v>
      </c>
      <c r="H202" s="47"/>
      <c r="I202" s="48">
        <v>0</v>
      </c>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t="str">
        <f t="shared" si="36"/>
        <v>19.10</v>
      </c>
      <c r="B203" s="42" t="s">
        <v>216</v>
      </c>
      <c r="D203" s="44"/>
      <c r="E203" s="44" t="s">
        <v>178</v>
      </c>
      <c r="F203" s="45">
        <v>44896</v>
      </c>
      <c r="G203" s="46">
        <v>44927</v>
      </c>
      <c r="H203" s="47"/>
      <c r="I203" s="48">
        <v>0</v>
      </c>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44"/>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53"/>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44"/>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44"/>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44"/>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44"/>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row r="222" spans="1:67" s="43" customFormat="1" ht="14.1" customHeight="1" x14ac:dyDescent="0.2">
      <c r="A222" s="41"/>
      <c r="B222" s="42"/>
      <c r="D222" s="53"/>
      <c r="E222" s="44"/>
      <c r="F222" s="45"/>
      <c r="G222" s="46"/>
      <c r="H222" s="47"/>
      <c r="I222" s="48"/>
      <c r="J222" s="49"/>
      <c r="K222" s="50"/>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row>
    <row r="223" spans="1:67" s="43" customFormat="1" ht="14.1" customHeight="1" x14ac:dyDescent="0.2">
      <c r="A223" s="41"/>
      <c r="B223" s="42"/>
      <c r="D223" s="53"/>
      <c r="E223" s="44"/>
      <c r="F223" s="45"/>
      <c r="G223" s="46"/>
      <c r="H223" s="47"/>
      <c r="I223" s="48"/>
      <c r="J223" s="49"/>
      <c r="K223" s="50"/>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row>
    <row r="224" spans="1:67" s="43" customFormat="1" ht="14.1" customHeight="1" x14ac:dyDescent="0.2">
      <c r="A224" s="41"/>
      <c r="B224" s="42"/>
      <c r="D224" s="53"/>
      <c r="E224" s="44"/>
      <c r="F224" s="45"/>
      <c r="G224" s="46"/>
      <c r="H224" s="47"/>
      <c r="I224" s="48"/>
      <c r="J224" s="49"/>
      <c r="K224" s="50"/>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3" customFormat="1" ht="14.1" customHeight="1" x14ac:dyDescent="0.2">
      <c r="A225" s="41"/>
      <c r="B225" s="42"/>
      <c r="D225" s="53"/>
      <c r="E225" s="44"/>
      <c r="F225" s="45"/>
      <c r="G225" s="46"/>
      <c r="H225" s="47"/>
      <c r="I225" s="48"/>
      <c r="J225" s="49"/>
      <c r="K225" s="50"/>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row r="226" spans="1:67" s="43" customFormat="1" ht="14.1" customHeight="1" x14ac:dyDescent="0.2">
      <c r="A226" s="41"/>
      <c r="B226" s="42"/>
      <c r="D226" s="53"/>
      <c r="E226" s="44"/>
      <c r="F226" s="45"/>
      <c r="G226" s="46"/>
      <c r="H226" s="47"/>
      <c r="I226" s="48"/>
      <c r="J226" s="49"/>
      <c r="K226" s="50"/>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2022-09-25T05:00:47Z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