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847E818F-0FE6-4284-AF3B-C1D16E51B3D6}"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93" i="9" l="1"/>
  <c r="G186" i="9"/>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l="1"/>
  <c r="A191" i="9" s="1"/>
  <c r="A192"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<sst xmlns="http://schemas.openxmlformats.org/spreadsheetml/2006/main" count="368" uniqueCount="212">
  <si>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</si>
  <si>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</si>
  <si>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</si>
  <si>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</si>
  <si>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</si>
  <si>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</si>
  <si>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</si>
  <si>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</si>
  <si>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</si>
  <si>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</si>
  <si>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</si>
  <si>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</si>
  <si>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</si>
  <si>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</si>
  <si>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</si>
  <si>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</si>
  <si>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</si>
  <si>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</si>
  <si>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</si>
  <si>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</si>
  <si>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</si>
  <si>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</si>
  <si>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</si>
  <si>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</si>
  <si>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</si>
  <si>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</si>
  <si>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</si>
  <si>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</si>
  <si>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</si>
  <si>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</si>
  <si>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</si>
  <si>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</si>
  <si>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</si>
  <si>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</si>
  <si>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</si>
  <si>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</si>
  <si>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</si>
  <si>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</si>
  <si>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</si>
  <si>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</si>
  <si>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</si>
  <si>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</si>
  <si>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</si>
  <si>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</si>
  <si>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</si>
  <si>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</si>
  <si>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</si>
  <si>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</si>
  <si>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</si>
  <si>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</si>
  <si>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</si>
  <si>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</si>
  <si>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</si>
  <si>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</si>
  <si>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</si>
  <si>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</si>
  <si>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</si>
  <si>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</si>
  <si>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</si>
  <si>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</si>
  <si>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</si>
  <si>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</si>
  <si>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</si>
  <si>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</si>
  <si>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</si>
  <si>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</si>
  <si>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</si>
  <si>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</si>
  <si>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</si>
  <si>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</si>
  <si>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</si>
  <si>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</si>
  <si>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</si>
  <si>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</si>
  <si>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</si>
  <si>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</si>
  <si>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</si>
  <si>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</si>
  <si>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</si>
  <si>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</si>
  <si>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</si>
  <si>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</si>
  <si>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</si>
  <si>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</si>
  <si>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</si>
  <si>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</si>
  <si>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</si>
  <si>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</si>
  <si>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</si>
  <si>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</si>
  <si>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</si>
  <si>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</si>
  <si>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</si>
  <si>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</si>
  <si>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</si>
  <si>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</si>
  <si>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</si>
  <si>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</si>
  <si>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</si>
  <si>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</si>
  <si>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</si>
  <si>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</si>
  <si>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</si>
  <si>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</si>
  <si>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</si>
  <si>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</si>
  <si>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</si>
  <si>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</si>
  <si>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</si>
  <si>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</si>
  <si>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</si>
  <si>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</si>
  <si>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</si>
  <si>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</si>
  <si>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</si>
  <si>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</si>
  <si>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</si>
  <si>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</si>
  <si>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</si>
  <si>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</si>
  <si>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</si>
  <si>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</si>
  <si>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</si>
  <si>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</si>
  <si>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</si>
  <si>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</si>
  <si>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</si>
  <si>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</si>
  <si>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</si>
  <si>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</si>
  <si>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</si>
  <si>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</si>
  <si>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</si>
  <si>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</si>
  <si>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</si>
  <si>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</si>
  <si>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</si>
  <si>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</si>
  <si>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</si>
  <si>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</si>
  <si>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</si>
  <si>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</si>
  <si>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</si>
  <si>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</si>
  <si>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</si>
  <si>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</si>
  <si>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</si>
  <si>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</si>
  <si>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</si>
  <si>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</si>
  <si>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</si>
  <si>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</si>
  <si>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</si>
  <si>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</si>
  <si>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</si>
  <si>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</si>
  <si>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</si>
  <si>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</si>
  <si>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</si>
  <si>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</si>
  <si>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</si>
  <si>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</si>
  <si>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</si>
  <si>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</si>
  <si>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</si>
  <si>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</si>
  <si>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</si>
  <si>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</si>
  <si>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</si>
  <si>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</si>
  <si>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</si>
  <si>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</si>
  <si>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</si>
  <si>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</si>
  <si>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</si>
  <si>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</si>
  <si>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</si>
  <si>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</si>
  <si>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</si>
  <si>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</si>
  <si>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</si>
  <si>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</si>
  <si>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</si>
  <si>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</si>
  <si>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</si>
  <si>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</si>
  <si>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</si>
  <si>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</si>
  <si>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</si>
  <si>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</si>
  <si>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</si>
  <si>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</si>
  <si>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</si>
  <si>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</si>
  <si>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</si>
  <si>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</si>
  <si>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</si>
  <si>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</si>
  <si>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</si>
  <si>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</si>
  <si>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</si>
  <si>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</si>
  <si>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</si>
  <si>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</si>
  <si>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</si>
  <si>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Add CB Forecasts</t>
  </si>
  <si>
    <t>Cloudflare Domain Migration</t>
  </si>
  <si>
    <t>Backfill CME Scape</t>
  </si>
  <si>
    <t>Setup Blog Builder - Initial</t>
  </si>
  <si>
    <t>Add Vintage Displays</t>
  </si>
  <si>
    <t>Generate Confidence Intervals (Ad-Hoc Request)</t>
  </si>
  <si>
    <t>Work on Initial Blog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</si>
</sst>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4" fontId="28" fillId="0" borderId="21" xfId="0" applyNumberFormat="1" applyFont="1" applyFill="1" applyBorder="1" applyAlignment="1" applyProtection="1">
      <alignment horizontal="center" vertical="center" shrinkToFit="1"/>
      <protection locked="0"/>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81"/>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20"/>
  <sheetViews>
    <sheetView showGridLines="0" tabSelected="1" zoomScaleNormal="100" workbookViewId="0">
      <pane ySplit="7" topLeftCell="A172" activePane="bottomLeft" state="frozen"/>
      <selection pane="bottomLeft" activeCell="B193" sqref="B193"/>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69"/>
      <c r="M1" s="69"/>
      <c r="N1" s="69"/>
      <c r="O1" s="69"/>
      <c r="P1" s="69"/>
      <c r="Q1" s="69"/>
      <c r="R1" s="69"/>
      <c r="S1" s="69"/>
      <c r="T1" s="69"/>
      <c r="U1" s="69"/>
      <c r="V1" s="69"/>
      <c r="W1" s="69"/>
      <c r="X1" s="69"/>
      <c r="Y1" s="69"/>
      <c r="Z1" s="69"/>
      <c r="AA1" s="69"/>
      <c r="AB1" s="69"/>
      <c r="AC1" s="69"/>
      <c r="AD1" s="69"/>
      <c r="AE1" s="69"/>
      <c r="AF1" s="69"/>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4">
        <v>44192</v>
      </c>
      <c r="D4" s="74"/>
      <c r="E4" s="74"/>
      <c r="F4" s="74"/>
      <c r="G4" s="5"/>
      <c r="H4" s="14" t="s">
        <v>8</v>
      </c>
      <c r="I4" s="15">
        <v>81</v>
      </c>
      <c r="J4" s="5"/>
      <c r="L4" s="71" t="str">
        <f>"Week "&amp;(L6-($C$4-WEEKDAY($C$4,1)+2))/7+1</f>
        <v>Week 81</v>
      </c>
      <c r="M4" s="72"/>
      <c r="N4" s="72"/>
      <c r="O4" s="72"/>
      <c r="P4" s="72"/>
      <c r="Q4" s="72"/>
      <c r="R4" s="73"/>
      <c r="S4" s="71" t="str">
        <f>"Week "&amp;(S6-($C$4-WEEKDAY($C$4,1)+2))/7+1</f>
        <v>Week 82</v>
      </c>
      <c r="T4" s="72"/>
      <c r="U4" s="72"/>
      <c r="V4" s="72"/>
      <c r="W4" s="72"/>
      <c r="X4" s="72"/>
      <c r="Y4" s="73"/>
      <c r="Z4" s="71" t="str">
        <f>"Week "&amp;(Z6-($C$4-WEEKDAY($C$4,1)+2))/7+1</f>
        <v>Week 83</v>
      </c>
      <c r="AA4" s="72"/>
      <c r="AB4" s="72"/>
      <c r="AC4" s="72"/>
      <c r="AD4" s="72"/>
      <c r="AE4" s="72"/>
      <c r="AF4" s="73"/>
      <c r="AG4" s="71" t="str">
        <f>"Week "&amp;(AG6-($C$4-WEEKDAY($C$4,1)+2))/7+1</f>
        <v>Week 84</v>
      </c>
      <c r="AH4" s="72"/>
      <c r="AI4" s="72"/>
      <c r="AJ4" s="72"/>
      <c r="AK4" s="72"/>
      <c r="AL4" s="72"/>
      <c r="AM4" s="73"/>
      <c r="AN4" s="71" t="str">
        <f>"Week "&amp;(AN6-($C$4-WEEKDAY($C$4,1)+2))/7+1</f>
        <v>Week 85</v>
      </c>
      <c r="AO4" s="72"/>
      <c r="AP4" s="72"/>
      <c r="AQ4" s="72"/>
      <c r="AR4" s="72"/>
      <c r="AS4" s="72"/>
      <c r="AT4" s="73"/>
      <c r="AU4" s="71" t="str">
        <f>"Week "&amp;(AU6-($C$4-WEEKDAY($C$4,1)+2))/7+1</f>
        <v>Week 86</v>
      </c>
      <c r="AV4" s="72"/>
      <c r="AW4" s="72"/>
      <c r="AX4" s="72"/>
      <c r="AY4" s="72"/>
      <c r="AZ4" s="72"/>
      <c r="BA4" s="73"/>
      <c r="BB4" s="71" t="str">
        <f>"Week "&amp;(BB6-($C$4-WEEKDAY($C$4,1)+2))/7+1</f>
        <v>Week 87</v>
      </c>
      <c r="BC4" s="72"/>
      <c r="BD4" s="72"/>
      <c r="BE4" s="72"/>
      <c r="BF4" s="72"/>
      <c r="BG4" s="72"/>
      <c r="BH4" s="73"/>
      <c r="BI4" s="71" t="str">
        <f>"Week "&amp;(BI6-($C$4-WEEKDAY($C$4,1)+2))/7+1</f>
        <v>Week 88</v>
      </c>
      <c r="BJ4" s="72"/>
      <c r="BK4" s="72"/>
      <c r="BL4" s="72"/>
      <c r="BM4" s="72"/>
      <c r="BN4" s="72"/>
      <c r="BO4" s="73"/>
    </row>
    <row r="5" spans="1:67" ht="17.25" customHeight="1" x14ac:dyDescent="0.2">
      <c r="B5" s="14" t="s">
        <v>10</v>
      </c>
      <c r="C5" s="70" t="s">
        <v>98</v>
      </c>
      <c r="D5" s="70"/>
      <c r="E5" s="70"/>
      <c r="F5" s="70"/>
      <c r="L5" s="75">
        <f>L6</f>
        <v>44753</v>
      </c>
      <c r="M5" s="76"/>
      <c r="N5" s="76"/>
      <c r="O5" s="76"/>
      <c r="P5" s="76"/>
      <c r="Q5" s="76"/>
      <c r="R5" s="77"/>
      <c r="S5" s="75">
        <f>S6</f>
        <v>44760</v>
      </c>
      <c r="T5" s="76"/>
      <c r="U5" s="76"/>
      <c r="V5" s="76"/>
      <c r="W5" s="76"/>
      <c r="X5" s="76"/>
      <c r="Y5" s="77"/>
      <c r="Z5" s="75">
        <f>Z6</f>
        <v>44767</v>
      </c>
      <c r="AA5" s="76"/>
      <c r="AB5" s="76"/>
      <c r="AC5" s="76"/>
      <c r="AD5" s="76"/>
      <c r="AE5" s="76"/>
      <c r="AF5" s="77"/>
      <c r="AG5" s="75">
        <f>AG6</f>
        <v>44774</v>
      </c>
      <c r="AH5" s="76"/>
      <c r="AI5" s="76"/>
      <c r="AJ5" s="76"/>
      <c r="AK5" s="76"/>
      <c r="AL5" s="76"/>
      <c r="AM5" s="77"/>
      <c r="AN5" s="75">
        <f>AN6</f>
        <v>44781</v>
      </c>
      <c r="AO5" s="76"/>
      <c r="AP5" s="76"/>
      <c r="AQ5" s="76"/>
      <c r="AR5" s="76"/>
      <c r="AS5" s="76"/>
      <c r="AT5" s="77"/>
      <c r="AU5" s="75">
        <f>AU6</f>
        <v>44788</v>
      </c>
      <c r="AV5" s="76"/>
      <c r="AW5" s="76"/>
      <c r="AX5" s="76"/>
      <c r="AY5" s="76"/>
      <c r="AZ5" s="76"/>
      <c r="BA5" s="77"/>
      <c r="BB5" s="75">
        <f>BB6</f>
        <v>44795</v>
      </c>
      <c r="BC5" s="76"/>
      <c r="BD5" s="76"/>
      <c r="BE5" s="76"/>
      <c r="BF5" s="76"/>
      <c r="BG5" s="76"/>
      <c r="BH5" s="77"/>
      <c r="BI5" s="75">
        <f>BI6</f>
        <v>44802</v>
      </c>
      <c r="BJ5" s="76"/>
      <c r="BK5" s="76"/>
      <c r="BL5" s="76"/>
      <c r="BM5" s="76"/>
      <c r="BN5" s="76"/>
      <c r="BO5" s="77"/>
    </row>
    <row r="6" spans="1:67" ht="12.75" x14ac:dyDescent="0.2">
      <c r="L6" s="17">
        <f>C4-WEEKDAY(C4,1)+2+7*(I4-1)</f>
        <v>44753</v>
      </c>
      <c r="M6" s="18">
        <f t="shared" ref="M6:AR6" si="0">L6+1</f>
        <v>44754</v>
      </c>
      <c r="N6" s="18">
        <f t="shared" si="0"/>
        <v>44755</v>
      </c>
      <c r="O6" s="18">
        <f t="shared" si="0"/>
        <v>44756</v>
      </c>
      <c r="P6" s="18">
        <f t="shared" si="0"/>
        <v>44757</v>
      </c>
      <c r="Q6" s="18">
        <f t="shared" si="0"/>
        <v>44758</v>
      </c>
      <c r="R6" s="19">
        <f t="shared" si="0"/>
        <v>44759</v>
      </c>
      <c r="S6" s="17">
        <f t="shared" si="0"/>
        <v>44760</v>
      </c>
      <c r="T6" s="18">
        <f t="shared" si="0"/>
        <v>44761</v>
      </c>
      <c r="U6" s="18">
        <f t="shared" si="0"/>
        <v>44762</v>
      </c>
      <c r="V6" s="18">
        <f t="shared" si="0"/>
        <v>44763</v>
      </c>
      <c r="W6" s="18">
        <f t="shared" si="0"/>
        <v>44764</v>
      </c>
      <c r="X6" s="18">
        <f t="shared" si="0"/>
        <v>44765</v>
      </c>
      <c r="Y6" s="19">
        <f t="shared" si="0"/>
        <v>44766</v>
      </c>
      <c r="Z6" s="17">
        <f t="shared" si="0"/>
        <v>44767</v>
      </c>
      <c r="AA6" s="18">
        <f t="shared" si="0"/>
        <v>44768</v>
      </c>
      <c r="AB6" s="18">
        <f t="shared" si="0"/>
        <v>44769</v>
      </c>
      <c r="AC6" s="18">
        <f t="shared" si="0"/>
        <v>44770</v>
      </c>
      <c r="AD6" s="18">
        <f t="shared" si="0"/>
        <v>44771</v>
      </c>
      <c r="AE6" s="18">
        <f t="shared" si="0"/>
        <v>44772</v>
      </c>
      <c r="AF6" s="19">
        <f t="shared" si="0"/>
        <v>44773</v>
      </c>
      <c r="AG6" s="17">
        <f t="shared" si="0"/>
        <v>44774</v>
      </c>
      <c r="AH6" s="18">
        <f t="shared" si="0"/>
        <v>44775</v>
      </c>
      <c r="AI6" s="18">
        <f t="shared" si="0"/>
        <v>44776</v>
      </c>
      <c r="AJ6" s="18">
        <f t="shared" si="0"/>
        <v>44777</v>
      </c>
      <c r="AK6" s="18">
        <f t="shared" si="0"/>
        <v>44778</v>
      </c>
      <c r="AL6" s="18">
        <f t="shared" si="0"/>
        <v>44779</v>
      </c>
      <c r="AM6" s="19">
        <f t="shared" si="0"/>
        <v>44780</v>
      </c>
      <c r="AN6" s="17">
        <f t="shared" si="0"/>
        <v>44781</v>
      </c>
      <c r="AO6" s="18">
        <f t="shared" si="0"/>
        <v>44782</v>
      </c>
      <c r="AP6" s="18">
        <f t="shared" si="0"/>
        <v>44783</v>
      </c>
      <c r="AQ6" s="18">
        <f t="shared" si="0"/>
        <v>44784</v>
      </c>
      <c r="AR6" s="18">
        <f t="shared" si="0"/>
        <v>44785</v>
      </c>
      <c r="AS6" s="18">
        <f t="shared" ref="AS6:BO6" si="1">AR6+1</f>
        <v>44786</v>
      </c>
      <c r="AT6" s="19">
        <f t="shared" si="1"/>
        <v>44787</v>
      </c>
      <c r="AU6" s="17">
        <f t="shared" si="1"/>
        <v>44788</v>
      </c>
      <c r="AV6" s="18">
        <f t="shared" si="1"/>
        <v>44789</v>
      </c>
      <c r="AW6" s="18">
        <f t="shared" si="1"/>
        <v>44790</v>
      </c>
      <c r="AX6" s="18">
        <f t="shared" si="1"/>
        <v>44791</v>
      </c>
      <c r="AY6" s="18">
        <f t="shared" si="1"/>
        <v>44792</v>
      </c>
      <c r="AZ6" s="18">
        <f t="shared" si="1"/>
        <v>44793</v>
      </c>
      <c r="BA6" s="19">
        <f t="shared" si="1"/>
        <v>44794</v>
      </c>
      <c r="BB6" s="17">
        <f t="shared" si="1"/>
        <v>44795</v>
      </c>
      <c r="BC6" s="18">
        <f t="shared" si="1"/>
        <v>44796</v>
      </c>
      <c r="BD6" s="18">
        <f t="shared" si="1"/>
        <v>44797</v>
      </c>
      <c r="BE6" s="18">
        <f t="shared" si="1"/>
        <v>44798</v>
      </c>
      <c r="BF6" s="18">
        <f t="shared" si="1"/>
        <v>44799</v>
      </c>
      <c r="BG6" s="18">
        <f t="shared" si="1"/>
        <v>44800</v>
      </c>
      <c r="BH6" s="19">
        <f t="shared" si="1"/>
        <v>44801</v>
      </c>
      <c r="BI6" s="17">
        <f t="shared" si="1"/>
        <v>44802</v>
      </c>
      <c r="BJ6" s="18">
        <f t="shared" si="1"/>
        <v>44803</v>
      </c>
      <c r="BK6" s="18">
        <f t="shared" si="1"/>
        <v>44804</v>
      </c>
      <c r="BL6" s="18">
        <f t="shared" si="1"/>
        <v>44805</v>
      </c>
      <c r="BM6" s="18">
        <f t="shared" si="1"/>
        <v>44806</v>
      </c>
      <c r="BN6" s="18">
        <f t="shared" si="1"/>
        <v>44807</v>
      </c>
      <c r="BO6" s="19">
        <f t="shared" si="1"/>
        <v>44808</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3"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206</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208</v>
      </c>
      <c r="D188" s="53"/>
      <c r="E188" s="44" t="s">
        <v>178</v>
      </c>
      <c r="F188" s="45">
        <v>44730</v>
      </c>
      <c r="G188" s="46">
        <v>44737</v>
      </c>
      <c r="H188" s="47"/>
      <c r="I188" s="48">
        <v>1</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205</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207</v>
      </c>
      <c r="D190" s="53"/>
      <c r="E190" s="44" t="s">
        <v>64</v>
      </c>
      <c r="F190" s="45">
        <v>44747</v>
      </c>
      <c r="G190" s="46">
        <v>44748</v>
      </c>
      <c r="H190" s="47"/>
      <c r="I190" s="48">
        <v>1</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t="str">
        <f t="shared" si="36"/>
        <v>18.5</v>
      </c>
      <c r="B191" s="42" t="s">
        <v>210</v>
      </c>
      <c r="D191" s="53"/>
      <c r="E191" s="44" t="s">
        <v>64</v>
      </c>
      <c r="F191" s="45">
        <v>44748</v>
      </c>
      <c r="G191" s="46">
        <v>44749</v>
      </c>
      <c r="H191" s="47"/>
      <c r="I191" s="48">
        <v>1</v>
      </c>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t="str">
        <f t="shared" si="36"/>
        <v>18.6</v>
      </c>
      <c r="B192" s="42" t="s">
        <v>209</v>
      </c>
      <c r="D192" s="53"/>
      <c r="E192" s="44" t="s">
        <v>64</v>
      </c>
      <c r="F192" s="45">
        <v>44767</v>
      </c>
      <c r="G192" s="46">
        <v>44774</v>
      </c>
      <c r="H192" s="47"/>
      <c r="I192" s="48">
        <v>0.5</v>
      </c>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t="str">
        <f t="shared" si="36"/>
        <v>18.7</v>
      </c>
      <c r="B193" s="42" t="s">
        <v>211</v>
      </c>
      <c r="D193" s="53"/>
      <c r="E193" s="44" t="s">
        <v>67</v>
      </c>
      <c r="F193" s="45">
        <v>44767</v>
      </c>
      <c r="G193" s="46">
        <v>44774</v>
      </c>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44"/>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53"/>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44"/>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53"/>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44"/>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row r="220" spans="1:67" s="43" customFormat="1" ht="14.1" customHeight="1" x14ac:dyDescent="0.2">
      <c r="A220" s="41"/>
      <c r="B220" s="42"/>
      <c r="D220" s="53"/>
      <c r="E220" s="44"/>
      <c r="F220" s="45"/>
      <c r="G220" s="46"/>
      <c r="H220" s="47"/>
      <c r="I220" s="48"/>
      <c r="J220" s="49"/>
      <c r="K220" s="50"/>
      <c r="L220" s="51"/>
      <c r="M220" s="51"/>
      <c r="N220" s="51"/>
      <c r="O220" s="51"/>
      <c r="P220" s="51"/>
      <c r="Q220" s="51"/>
      <c r="R220" s="51"/>
      <c r="S220" s="51"/>
      <c r="T220" s="51"/>
      <c r="U220" s="51"/>
      <c r="V220" s="51"/>
      <c r="W220" s="51"/>
      <c r="X220" s="51"/>
      <c r="Y220" s="51"/>
      <c r="Z220" s="51"/>
      <c r="AA220" s="51"/>
      <c r="AB220" s="51"/>
      <c r="AC220" s="51"/>
      <c r="AD220" s="51"/>
      <c r="AE220" s="51"/>
      <c r="AF220" s="51"/>
      <c r="AG220" s="51"/>
      <c r="AH220" s="51"/>
      <c r="AI220" s="51"/>
      <c r="AJ220" s="51"/>
      <c r="AK220" s="51"/>
      <c r="AL220" s="51"/>
      <c r="AM220" s="51"/>
      <c r="AN220" s="51"/>
      <c r="AO220" s="51"/>
      <c r="AP220" s="51"/>
      <c r="AQ220" s="51"/>
      <c r="AR220" s="51"/>
      <c r="AS220" s="51"/>
      <c r="AT220" s="51"/>
      <c r="AU220" s="51"/>
      <c r="AV220" s="51"/>
      <c r="AW220" s="51"/>
      <c r="AX220" s="51"/>
      <c r="AY220" s="51"/>
      <c r="AZ220" s="51"/>
      <c r="BA220" s="51"/>
      <c r="BB220" s="51"/>
      <c r="BC220" s="51"/>
      <c r="BD220" s="51"/>
      <c r="BE220" s="51"/>
      <c r="BF220" s="51"/>
      <c r="BG220" s="51"/>
      <c r="BH220" s="51"/>
      <c r="BI220" s="51"/>
      <c r="BJ220" s="51"/>
      <c r="BK220" s="51"/>
      <c r="BL220" s="51"/>
      <c r="BM220" s="51"/>
      <c r="BN220" s="51"/>
      <c r="BO220" s="51"/>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e 4 / m V N K l W p u l A A A A 9 w A A A B I A H A B D b 2 5 m a W c v U G F j a 2 F n Z S 5 4 b W w g o h g A K K A U A A A A A A A A A A A A A A A A A A A A A A A A A A A A h Y 9 L C s I w G I S v U r J v X i J I S d O F W w t C U d y G N L b B 9 q 8 0 q e n d X H g k r 2 B F q + 5 c z s w 3 M H O / 3 k Q 2 t k 1 0 M b 2 z H a S I Y Y o i A 7 o r L V Q p G v w x X q F M i q 3 S J 1 W Z a I L B J a O z K a q 9 P y e E h B B w W O C u r w i n l J F D v i l 0 b V o V W 3 B e g T b o 0 y r / t 5 A U + 9 c Y y T G j S 8 w 4 5 5 g K M r s i t / A l + D T 4 m f 6 Y Y j 0 0 f u i N N B D v C k F m K c j 7 h H w A U E s D B B Q A A g A I A H u P 5 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7 j + Z U K I p H u A 4 A A A A R A A A A E w A c A E Z v c m 1 1 b G F z L 1 N l Y 3 R p b 2 4 x L m 0 g o h g A K K A U A A A A A A A A A A A A A A A A A A A A A A A A A A A A K 0 5 N L s n M z 1 M I h t C G 1 g B Q S w E C L Q A U A A I A C A B 7 j + Z U 0 q V a m 6 U A A A D 3 A A A A E g A A A A A A A A A A A A A A A A A A A A A A Q 2 9 u Z m l n L 1 B h Y 2 t h Z 2 U u e G 1 s U E s B A i 0 A F A A C A A g A e 4 / m V A / K 6 a u k A A A A 6 Q A A A B M A A A A A A A A A A A A A A A A A 8 Q A A A F t D b 2 5 0 Z W 5 0 X 1 R 5 c G V z X S 5 4 b W x Q S w E C L Q A U A A I A C A B 7 j + Z U 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s 7 q f U 4 Q d 0 q c U p X r V N y Z 6 w A A A A A C A A A A A A A Q Z g A A A A E A A C A A A A B A 6 n n G W 2 f p q Z K R F n 6 D 8 7 / e d C h 1 l a Q L b S X B G 6 X f H E 9 j 3 w A A A A A O g A A A A A I A A C A A A A D v X 6 4 f r R o F t 9 S 8 o S u y F w C / I j 8 0 D 2 s 5 J u w k t k y j d c M a v F A A A A B j m N 0 + Z o y 8 d 2 h Z g N B 5 7 1 5 J K t S c K Z z C h x S H N G 0 N N l O g P / c r A 4 5 L n v d q Z s d i M g b 4 + D q s p s q 1 D d o I p p y y 8 I T i Y 6 y G B y z p w b e 5 1 8 C / c M C J J j i S f E A A A A D f O 8 L 5 6 + e / + T B 5 L n R z e R Z 5 f 0 J A Y l 7 a a F k u j f I 5 U o b A R T 8 3 z a f 6 u b B Y G r b + R E C J G z B / Z B m b i s X 0 s Y I l z R k l w + g 5 < / D a t a M a s h u p > 
</file>

<file path=customXml/itemProps1.xml><?xml version="1.0" encoding="utf-8"?>
<ds:datastoreItem xmlns:ds="http://schemas.openxmlformats.org/officeDocument/2006/customXml" ds:itemID="{2B47005F-55A8-49E6-9F83-9FD0FB011EF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2022-07-26T03:02:56Z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