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815135F0-CCF0-46EC-9355-116D85A83727}" xr6:coauthVersionLast="47" xr6:coauthVersionMax="47" xr10:uidLastSave="{00000000-0000-0000-0000-000000000000}"/>
  <bookViews>
    <workbookView xWindow="-120" yWindow="-120" windowWidth="29040" windowHeight="15840" xr2:uid="{00000000-000D-0000-FFFF-FFFF00000000}"/>
  </bookViews>
  <sheets>
    <sheet name="GanttChart" sheetId="9" r:id="rId1"/>
  </sheets>
  <definedNames>
    <definedName name="prevWBS" localSheetId="0">GanttChart!$A1048576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80" i="9" l="1"/>
  <c r="J180" i="9" s="1"/>
  <c r="G172" i="9"/>
  <c r="J172" i="9" s="1"/>
  <c r="G147" i="9"/>
  <c r="J147" i="9" s="1"/>
  <c r="G137" i="9"/>
  <c r="J137" i="9" s="1"/>
  <c r="G132" i="9"/>
  <c r="J132" i="9" s="1"/>
  <c r="G123" i="9"/>
  <c r="J123" i="9" s="1"/>
  <c r="G111" i="9"/>
  <c r="J111" i="9" s="1"/>
  <c r="G104" i="9"/>
  <c r="J104" i="9" s="1"/>
  <c r="G97" i="9"/>
  <c r="J97" i="9" s="1"/>
  <c r="J88" i="9"/>
  <c r="G87" i="9"/>
  <c r="J87" i="9" s="1"/>
  <c r="J86" i="9"/>
  <c r="G85" i="9"/>
  <c r="J85" i="9" s="1"/>
  <c r="J75" i="9"/>
  <c r="G74" i="9"/>
  <c r="J74" i="9" s="1"/>
  <c r="G67" i="9"/>
  <c r="J67" i="9" s="1"/>
  <c r="G66" i="9"/>
  <c r="J66" i="9" s="1"/>
  <c r="J65" i="9"/>
  <c r="J64" i="9"/>
  <c r="G63" i="9"/>
  <c r="J63" i="9"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l="1"/>
  <c r="A119" i="9" s="1"/>
  <c r="A120" i="9" l="1"/>
  <c r="A121" i="9" s="1"/>
  <c r="A122" i="9" s="1"/>
  <c r="A123" i="9" s="1"/>
  <c r="A124" i="9" s="1"/>
  <c r="A125" i="9" l="1"/>
  <c r="A126" i="9" s="1"/>
  <c r="A127" i="9" l="1"/>
  <c r="A128" i="9" l="1"/>
  <c r="A129" i="9" l="1"/>
  <c r="A130" i="9" s="1"/>
  <c r="A131" i="9" l="1"/>
  <c r="A132" i="9" l="1"/>
  <c r="A133" i="9" s="1"/>
  <c r="A134" i="9" s="1"/>
  <c r="A135" i="9" s="1"/>
  <c r="A136" i="9" s="1"/>
  <c r="A137" i="9" l="1"/>
  <c r="A138" i="9" s="1"/>
  <c r="A139" i="9" l="1"/>
  <c r="A140" i="9" l="1"/>
  <c r="A141" i="9" s="1"/>
  <c r="A142" i="9" l="1"/>
  <c r="A143" i="9" l="1"/>
  <c r="A144" i="9" s="1"/>
  <c r="A145" i="9" s="1"/>
  <c r="A146" i="9" l="1"/>
  <c r="A147" i="9" l="1"/>
  <c r="A148" i="9" s="1"/>
  <c r="A149" i="9" s="1"/>
  <c r="A150" i="9" l="1"/>
  <c r="A151" i="9" s="1"/>
  <c r="A152" i="9" l="1"/>
  <c r="A153" i="9" s="1"/>
  <c r="A154" i="9" s="1"/>
  <c r="A155" i="9" s="1"/>
  <c r="A156" i="9" l="1"/>
  <c r="A157" i="9" s="1"/>
  <c r="A158" i="9" s="1"/>
  <c r="A159" i="9" s="1"/>
  <c r="A160" i="9" s="1"/>
  <c r="A161" i="9" s="1"/>
  <c r="A162" i="9" s="1"/>
  <c r="A163" i="9" s="1"/>
  <c r="A164" i="9" l="1"/>
  <c r="A165" i="9" s="1"/>
  <c r="A166" i="9" l="1"/>
  <c r="A167" i="9" s="1"/>
  <c r="A168" i="9" s="1"/>
  <c r="A169" i="9" s="1"/>
  <c r="A170" i="9" s="1"/>
  <c r="A171" i="9" s="1"/>
  <c r="A172" i="9" s="1"/>
  <c r="A173" i="9" s="1"/>
  <c r="A174" i="9" l="1"/>
  <c r="A175" i="9" s="1"/>
  <c r="A176" i="9" s="1"/>
  <c r="A177" i="9" l="1"/>
  <c r="A178" i="9" s="1"/>
  <c r="A179" i="9" s="1"/>
  <c r="A180" i="9" s="1"/>
  <c r="A181" i="9" s="1"/>
  <c r="A182" i="9" s="1"/>
  <c r="A183" i="9" s="1"/>
  <c r="A184" i="9" s="1"/>
  <c r="A186" i="9" s="1"/>
  <c r="A187"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<sst xmlns="http://schemas.openxmlformats.org/spreadsheetml/2006/main" count="357" uniqueCount="206">
  <si>
    <t>WBS</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</si>
  <si>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</si>
  <si>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</si>
  <si>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</si>
  <si>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</si>
  <si>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</si>
  <si>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</si>
  <si>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</si>
  <si>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</si>
  <si>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</si>
  <si>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</si>
  <si>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</si>
  <si>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</si>
  <si>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</si>
  <si>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</si>
  <si>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</si>
  <si>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</si>
  <si>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</si>
  <si>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</si>
  <si>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</si>
  <si>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</si>
  <si>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</si>
  <si>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</si>
  <si>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</si>
  <si>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</si>
  <si>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</si>
  <si>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</si>
  <si>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</si>
  <si>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</si>
  <si>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</si>
  <si>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</si>
  <si>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</si>
  <si>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</si>
  <si>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</si>
  <si>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</si>
  <si>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</si>
  <si>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</si>
  <si>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</si>
  <si>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</si>
  <si>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</si>
  <si>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</si>
  <si>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</si>
  <si>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</si>
  <si>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</si>
  <si>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</si>
  <si>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</si>
  <si>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</si>
  <si>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</si>
  <si>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</si>
  <si>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</si>
  <si>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</si>
  <si>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</si>
  <si>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</si>
  <si>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</si>
  <si>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</si>
  <si>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</si>
  <si>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</si>
  <si>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</si>
  <si>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</si>
  <si>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</si>
  <si>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</si>
  <si>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</si>
  <si>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</si>
  <si>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</si>
  <si>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</si>
  <si>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</si>
  <si>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</si>
  <si>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</si>
  <si>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</si>
  <si>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</si>
  <si>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</si>
  <si>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</si>
  <si>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</si>
  <si>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</si>
  <si>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</si>
  <si>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</si>
  <si>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</si>
  <si>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</si>
  <si>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</si>
  <si>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</si>
  <si>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</si>
  <si>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</si>
  <si>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</si>
  <si>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</si>
  <si>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</si>
  <si>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</si>
  <si>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</si>
  <si>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</si>
  <si>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</si>
  <si>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</si>
  <si>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</si>
  <si>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</si>
  <si>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</si>
  <si>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</si>
  <si>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Add NC SQL Database</t>
  </si>
  <si>
    <t>Add NC to Website</t>
  </si>
  <si>
    <t>Improve Nowcasts - Elastic Net Regularization</t>
  </si>
  <si>
    <t>Add Elastic Net Documentation</t>
  </si>
  <si>
    <t>C$</t>
  </si>
  <si>
    <t>Begin Theory for Structural Framework</t>
  </si>
  <si>
    <t>Toy Structural Model &amp; Improve Nowcasts</t>
  </si>
  <si>
    <t>Improve Forecasts &amp; Fix Bugs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</si>
  <si>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</si>
  <si>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</si>
  <si>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</si>
  <si>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</si>
  <si>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</si>
  <si>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</si>
  <si>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</si>
  <si>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</si>
  <si>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</si>
  <si>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</si>
  <si>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</si>
  <si>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</si>
  <si>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</si>
  <si>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</si>
  <si>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</si>
  <si>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</si>
  <si>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</si>
  <si>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</si>
  <si>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Update Model Flow</t>
  </si>
  <si>
    <t>Fix Nowcast Variables to Match New Tab</t>
  </si>
  <si>
    <t>Model Rewrite P1-P3</t>
  </si>
  <si>
    <t>Add Structural Forecasting Dev</t>
  </si>
  <si>
    <t>Add Structural Estimation Dev</t>
  </si>
  <si>
    <t>CSM Forecast Dates</t>
  </si>
  <si>
    <t>CSM Forecasting</t>
  </si>
  <si>
    <t>Model Stacking CSM - Nowcasts</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</si>
  <si>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</si>
  <si>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</si>
  <si>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</si>
  <si>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</si>
  <si>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</si>
  <si>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</si>
  <si>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</si>
  <si>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</si>
  <si>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Add Additional Scenarios</t>
  </si>
  <si>
    <t>Add Automation</t>
  </si>
  <si>
    <t>Add PHP Scenarios Pull</t>
  </si>
  <si>
    <t>Add Central Forecasts Page</t>
  </si>
  <si>
    <t>Add Central Forecast Page Styling</t>
  </si>
  <si>
    <t>Model Data Resiliency Upgrades</t>
  </si>
  <si>
    <t>Split Data Import</t>
  </si>
  <si>
    <t>Split External Forecasts Import - Create Own Database</t>
  </si>
  <si>
    <t>Bash</t>
  </si>
  <si>
    <t>Move Task Scheduler to Cron Job on Prod VPS</t>
  </si>
  <si>
    <t>Model Prod (v0.17)</t>
  </si>
  <si>
    <t>Clean Folder, Improve Devops Flow</t>
  </si>
  <si>
    <t>Latex</t>
  </si>
  <si>
    <t>Excel</t>
  </si>
  <si>
    <t>Migrate to TimeScaleDB</t>
  </si>
  <si>
    <t>Restructure Database</t>
  </si>
  <si>
    <t>Pull all Historical Data Vintages</t>
  </si>
  <si>
    <t>Overhaul Prep (v0.18)</t>
  </si>
  <si>
    <t>Finish DB Structure</t>
  </si>
  <si>
    <t>Add Historical Data Calculated Variables</t>
  </si>
  <si>
    <t>Rebuild Asset Contagion Index</t>
  </si>
  <si>
    <t>Split Rate Model</t>
  </si>
  <si>
    <t>Add AMERIBOR, SONIA, BSBY Rates</t>
  </si>
  <si>
    <t>Update TDNS Forecasts</t>
  </si>
  <si>
    <t>Update FFR/SOFR Forecasts</t>
  </si>
  <si>
    <t>Add AMX Forecasts</t>
  </si>
  <si>
    <t>Add Raw Forecast Storage to TimescaleDB</t>
  </si>
  <si>
    <t>Add BSBY Forecasts</t>
  </si>
  <si>
    <t>Add Inflation Forecasts</t>
  </si>
  <si>
    <t>Model Modulzation (v0.19)</t>
  </si>
  <si>
    <t>Add Initial External Forecast Import (SPF, WSJ, CBO)</t>
  </si>
  <si>
    <t>Setup Individual/Baseline Rate Forecast SQL Tables</t>
  </si>
  <si>
    <t>Setup Raw Data SQL Tables</t>
  </si>
  <si>
    <t>Update EF CSS Styling</t>
  </si>
  <si>
    <t>Setup Beta Subdomain Web Backend</t>
  </si>
  <si>
    <t>Add Additional External Forecasts</t>
  </si>
  <si>
    <t>Update EF Home Page</t>
  </si>
  <si>
    <t>Update Nowcasts Model</t>
  </si>
  <si>
    <t>Release Individual/Baseline Rate Forecasts on Website</t>
  </si>
  <si>
    <t>Release GDP/Nowcast Forecasts on Website</t>
  </si>
  <si>
    <t>Final Styling Fixes</t>
  </si>
  <si>
    <t>CloudFlare Migration</t>
  </si>
  <si>
    <t>Public Release</t>
  </si>
  <si>
    <t>Python</t>
  </si>
  <si>
    <t>Add Python PDF Parsing Support</t>
  </si>
  <si>
    <t>Import External Macro Forecasts</t>
  </si>
  <si>
    <t>Overhaul DB Backend</t>
  </si>
  <si>
    <t>Rewrite DB Inserts &amp; Logging</t>
  </si>
  <si>
    <t>Release Inflation Forecasts</t>
  </si>
  <si>
    <t>Optimize Stationary Transforms</t>
  </si>
  <si>
    <t>Polish Treasury Forecasts</t>
  </si>
  <si>
    <t>Polish GDP Nowcast</t>
  </si>
  <si>
    <t>Merge Forecast JS Templates</t>
  </si>
  <si>
    <t>Initial Composite Models</t>
  </si>
  <si>
    <t>Modularization &amp; Web Release (v0.20 -&gt; v1.00)</t>
  </si>
  <si>
    <t>Sentiment Model Exploration</t>
  </si>
  <si>
    <t>Sentiment Model Scraping - FT, Reuters, Reddit/PushShift</t>
  </si>
  <si>
    <t>Sentiment Indices Release (1.01)</t>
  </si>
  <si>
    <t>Sentiment Model DB Setup</t>
  </si>
  <si>
    <t>Sentiment Model Web Page Setup</t>
  </si>
  <si>
    <t>Add RoBERTa Emotions Graph</t>
  </si>
  <si>
    <t>Index Improvements (Add RoBERTa Emotions)</t>
  </si>
  <si>
    <t>Page Release</t>
  </si>
  <si>
    <t>Homepage Prod &amp; Add Indices (1.02)</t>
  </si>
  <si>
    <t>Minor Styling Fixes to Sentiment Analysis</t>
  </si>
  <si>
    <t>Restyle Homepage</t>
  </si>
  <si>
    <t>Labor Market Demand/Supply Ratio (Indeed-Reddit Scrape)</t>
  </si>
  <si>
    <t>Labor Market - Specific Indicators</t>
  </si>
  <si>
    <t>Labor Market Subindex Integration</t>
  </si>
  <si>
    <t>Add Recession Probability Indicator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</si>
</sst>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2"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6"/>
      <color theme="4" tint="-0.249977111117893"/>
      <name val="Calibri"/>
      <family val="2"/>
    </font>
    <font>
      <sz val="14"/>
      <color indexed="56"/>
      <name val="Calibri"/>
      <family val="2"/>
    </font>
    <font>
      <sz val="10"/>
      <name val="Calibri"/>
      <family val="2"/>
    </font>
    <font>
      <i/>
      <sz val="8"/>
      <color theme="1" tint="0.34998626667073579"/>
      <name val="Calibri"/>
      <family val="2"/>
    </font>
    <font>
      <sz val="11"/>
      <name val="Calibri"/>
      <family val="2"/>
    </font>
    <font>
      <sz val="9"/>
      <name val="Calibri"/>
      <family val="2"/>
    </font>
    <font>
      <u/>
      <sz val="8"/>
      <color indexed="12"/>
      <name val="Calibri"/>
      <family val="2"/>
    </font>
    <font>
      <sz val="7"/>
      <color indexed="55"/>
      <name val="Calibri"/>
      <family val="2"/>
    </font>
    <font>
      <u/>
      <sz val="10"/>
      <color indexed="12"/>
      <name val="Calibri"/>
      <family val="2"/>
    </font>
    <font>
      <sz val="8"/>
      <name val="Calibri"/>
      <family val="2"/>
    </font>
    <font>
      <b/>
      <sz val="9"/>
      <name val="Calibri"/>
      <family val="2"/>
    </font>
    <font>
      <b/>
      <sz val="8"/>
      <name val="Calibri"/>
      <family val="2"/>
    </font>
    <font>
      <b/>
      <sz val="11"/>
      <name val="Calibri"/>
      <family val="2"/>
    </font>
    <font>
      <sz val="14"/>
      <name val="Calibri"/>
      <family val="2"/>
    </font>
    <font>
      <sz val="9"/>
      <color rgb="FF000000"/>
      <name val="Calibri"/>
      <family val="2"/>
    </font>
    <font>
      <sz val="14"/>
      <color rgb="FF000000"/>
      <name val="Calibri"/>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78">
    <xf numFmtId="0" fontId="0" fillId="0" borderId="0" xfId="0"/>
    <xf numFmtId="0" fontId="26" fillId="0" borderId="0" xfId="0" applyNumberFormat="1" applyFont="1" applyFill="1" applyBorder="1" applyAlignment="1" applyProtection="1">
      <alignment vertical="center"/>
      <protection locked="0"/>
    </xf>
    <xf numFmtId="0" fontId="27" fillId="0" borderId="0" xfId="0" applyNumberFormat="1" applyFont="1" applyFill="1" applyBorder="1" applyAlignment="1" applyProtection="1">
      <alignment vertical="center"/>
      <protection locked="0"/>
    </xf>
    <xf numFmtId="0" fontId="28" fillId="0" borderId="0" xfId="0" applyFont="1" applyProtection="1"/>
    <xf numFmtId="0" fontId="28" fillId="0" borderId="0" xfId="0" applyFont="1" applyAlignment="1" applyProtection="1">
      <alignment horizontal="right" vertical="center"/>
    </xf>
    <xf numFmtId="0" fontId="28" fillId="0" borderId="0" xfId="0" applyFont="1" applyFill="1" applyBorder="1" applyProtection="1"/>
    <xf numFmtId="0" fontId="30" fillId="0" borderId="0" xfId="0" applyNumberFormat="1" applyFont="1" applyAlignment="1" applyProtection="1">
      <alignment vertical="center"/>
      <protection locked="0"/>
    </xf>
    <xf numFmtId="0" fontId="31" fillId="0" borderId="0" xfId="0" applyNumberFormat="1" applyFont="1" applyAlignment="1" applyProtection="1">
      <protection locked="0"/>
    </xf>
    <xf numFmtId="0" fontId="32" fillId="20" borderId="0" xfId="34" applyNumberFormat="1" applyFont="1" applyFill="1" applyAlignment="1" applyProtection="1">
      <alignment horizontal="right"/>
      <protection locked="0"/>
    </xf>
    <xf numFmtId="0" fontId="33" fillId="0" borderId="0" xfId="0" applyFont="1" applyAlignment="1" applyProtection="1">
      <protection locked="0"/>
    </xf>
    <xf numFmtId="0" fontId="28" fillId="20" borderId="0" xfId="0" applyFont="1" applyFill="1" applyBorder="1" applyProtection="1"/>
    <xf numFmtId="0" fontId="28" fillId="0" borderId="0" xfId="0" applyFont="1" applyFill="1" applyAlignment="1" applyProtection="1"/>
    <xf numFmtId="0" fontId="34" fillId="0" borderId="0" xfId="34" applyFont="1" applyAlignment="1" applyProtection="1">
      <alignment horizontal="left"/>
    </xf>
    <xf numFmtId="0" fontId="28" fillId="0" borderId="0" xfId="0" applyNumberFormat="1" applyFont="1" applyFill="1" applyBorder="1" applyProtection="1"/>
    <xf numFmtId="0" fontId="28" fillId="0" borderId="0" xfId="0" applyFont="1" applyFill="1" applyAlignment="1" applyProtection="1">
      <alignment horizontal="right" vertical="center"/>
    </xf>
    <xf numFmtId="0" fontId="28" fillId="0" borderId="21" xfId="0" applyNumberFormat="1" applyFont="1" applyFill="1" applyBorder="1" applyAlignment="1" applyProtection="1">
      <alignment horizontal="center" vertical="center"/>
      <protection locked="0"/>
    </xf>
    <xf numFmtId="0" fontId="28" fillId="0" borderId="0" xfId="0" applyNumberFormat="1" applyFont="1" applyProtection="1"/>
    <xf numFmtId="166" fontId="35" fillId="0" borderId="15" xfId="0" applyNumberFormat="1" applyFont="1" applyFill="1" applyBorder="1" applyAlignment="1" applyProtection="1">
      <alignment horizontal="center" vertical="center" shrinkToFit="1"/>
    </xf>
    <xf numFmtId="166" fontId="35" fillId="0" borderId="12" xfId="0" applyNumberFormat="1" applyFont="1" applyFill="1" applyBorder="1" applyAlignment="1" applyProtection="1">
      <alignment horizontal="center" vertical="center" shrinkToFit="1"/>
    </xf>
    <xf numFmtId="166" fontId="35" fillId="0" borderId="16" xfId="0" applyNumberFormat="1" applyFont="1" applyFill="1" applyBorder="1" applyAlignment="1" applyProtection="1">
      <alignment horizontal="center" vertical="center" shrinkToFit="1"/>
    </xf>
    <xf numFmtId="0" fontId="36" fillId="0" borderId="17" xfId="0" applyNumberFormat="1" applyFont="1" applyFill="1" applyBorder="1" applyAlignment="1" applyProtection="1">
      <alignment horizontal="left" vertical="center"/>
    </xf>
    <xf numFmtId="0" fontId="36" fillId="0" borderId="17" xfId="0" applyFont="1" applyFill="1" applyBorder="1" applyAlignment="1" applyProtection="1">
      <alignment horizontal="left" vertical="center"/>
    </xf>
    <xf numFmtId="0" fontId="36" fillId="0" borderId="17" xfId="0" applyFont="1" applyFill="1" applyBorder="1" applyAlignment="1" applyProtection="1">
      <alignment horizontal="center" vertical="center" wrapText="1"/>
    </xf>
    <xf numFmtId="0" fontId="37" fillId="0" borderId="17" xfId="0" applyNumberFormat="1" applyFont="1" applyFill="1" applyBorder="1" applyAlignment="1" applyProtection="1">
      <alignment horizontal="center" vertical="center" wrapText="1"/>
    </xf>
    <xf numFmtId="0" fontId="36" fillId="0" borderId="17" xfId="0" applyFont="1" applyFill="1" applyBorder="1" applyAlignment="1" applyProtection="1">
      <alignment horizontal="center" vertical="center"/>
    </xf>
    <xf numFmtId="0" fontId="31" fillId="0" borderId="18" xfId="0" applyNumberFormat="1" applyFont="1" applyFill="1" applyBorder="1" applyAlignment="1" applyProtection="1">
      <alignment horizontal="center" vertical="center" shrinkToFit="1"/>
    </xf>
    <xf numFmtId="0" fontId="31" fillId="0" borderId="19" xfId="0" applyNumberFormat="1" applyFont="1" applyFill="1" applyBorder="1" applyAlignment="1" applyProtection="1">
      <alignment horizontal="center" vertical="center" shrinkToFit="1"/>
    </xf>
    <xf numFmtId="0" fontId="31" fillId="0" borderId="20" xfId="0" applyNumberFormat="1" applyFont="1" applyFill="1" applyBorder="1" applyAlignment="1" applyProtection="1">
      <alignment horizontal="center" vertical="center" shrinkToFit="1"/>
    </xf>
    <xf numFmtId="0" fontId="28" fillId="0" borderId="0" xfId="0" applyFont="1" applyFill="1" applyBorder="1" applyAlignment="1" applyProtection="1"/>
    <xf numFmtId="0" fontId="38" fillId="21" borderId="13" xfId="0" applyNumberFormat="1" applyFont="1" applyFill="1" applyBorder="1" applyAlignment="1" applyProtection="1">
      <alignment horizontal="left" vertical="center"/>
    </xf>
    <xf numFmtId="0" fontId="38" fillId="21" borderId="13" xfId="0" applyFont="1" applyFill="1" applyBorder="1" applyAlignment="1" applyProtection="1">
      <alignment vertical="center"/>
    </xf>
    <xf numFmtId="0" fontId="31" fillId="21" borderId="13" xfId="0" applyFont="1" applyFill="1" applyBorder="1" applyAlignment="1" applyProtection="1">
      <alignment vertical="center"/>
    </xf>
    <xf numFmtId="0" fontId="31" fillId="21" borderId="13" xfId="0" applyNumberFormat="1" applyFont="1" applyFill="1" applyBorder="1" applyAlignment="1" applyProtection="1">
      <alignment horizontal="center" vertical="center"/>
    </xf>
    <xf numFmtId="165" fontId="31" fillId="21" borderId="13" xfId="0" applyNumberFormat="1" applyFont="1" applyFill="1" applyBorder="1" applyAlignment="1" applyProtection="1">
      <alignment horizontal="right" vertical="center"/>
    </xf>
    <xf numFmtId="165" fontId="31" fillId="21" borderId="13" xfId="0" applyNumberFormat="1" applyFont="1" applyFill="1" applyBorder="1" applyAlignment="1" applyProtection="1">
      <alignment horizontal="center" vertical="center"/>
    </xf>
    <xf numFmtId="1" fontId="31" fillId="21" borderId="13" xfId="40" applyNumberFormat="1" applyFont="1" applyFill="1" applyBorder="1" applyAlignment="1" applyProtection="1">
      <alignment horizontal="center" vertical="center"/>
    </xf>
    <xf numFmtId="9" fontId="31" fillId="21" borderId="13" xfId="40" applyFont="1" applyFill="1" applyBorder="1" applyAlignment="1" applyProtection="1">
      <alignment horizontal="center" vertical="center"/>
    </xf>
    <xf numFmtId="1" fontId="31" fillId="21" borderId="13" xfId="0" applyNumberFormat="1" applyFont="1" applyFill="1" applyBorder="1" applyAlignment="1" applyProtection="1">
      <alignment horizontal="center" vertical="center"/>
    </xf>
    <xf numFmtId="1" fontId="39" fillId="21" borderId="13" xfId="0" applyNumberFormat="1" applyFont="1" applyFill="1" applyBorder="1" applyAlignment="1" applyProtection="1">
      <alignment horizontal="center" vertical="center"/>
    </xf>
    <xf numFmtId="0" fontId="31" fillId="21" borderId="13" xfId="0" applyFont="1" applyFill="1" applyBorder="1" applyAlignment="1" applyProtection="1">
      <alignment horizontal="left" vertical="center"/>
    </xf>
    <xf numFmtId="0" fontId="31" fillId="21" borderId="10" xfId="0" applyFont="1" applyFill="1" applyBorder="1" applyAlignment="1" applyProtection="1">
      <alignment vertical="center"/>
    </xf>
    <xf numFmtId="0" fontId="31" fillId="0" borderId="10" xfId="0" applyNumberFormat="1" applyFont="1" applyFill="1" applyBorder="1" applyAlignment="1" applyProtection="1">
      <alignment horizontal="left" vertical="center"/>
    </xf>
    <xf numFmtId="0" fontId="31" fillId="0" borderId="10" xfId="0" applyFont="1" applyFill="1" applyBorder="1" applyAlignment="1" applyProtection="1">
      <alignment vertical="center" wrapText="1"/>
    </xf>
    <xf numFmtId="0" fontId="31" fillId="0" borderId="10" xfId="0" applyFont="1" applyFill="1" applyBorder="1" applyAlignment="1" applyProtection="1">
      <alignment vertical="center"/>
    </xf>
    <xf numFmtId="0" fontId="40" fillId="0" borderId="11" xfId="0" applyFont="1" applyFill="1" applyBorder="1" applyAlignment="1" applyProtection="1">
      <alignment horizontal="center" vertical="center"/>
    </xf>
    <xf numFmtId="165" fontId="40" fillId="22" borderId="11" xfId="0" applyNumberFormat="1" applyFont="1" applyFill="1" applyBorder="1" applyAlignment="1" applyProtection="1">
      <alignment horizontal="center" vertical="center"/>
    </xf>
    <xf numFmtId="165" fontId="40" fillId="0" borderId="11" xfId="0" applyNumberFormat="1" applyFont="1" applyBorder="1" applyAlignment="1" applyProtection="1">
      <alignment horizontal="center" vertical="center"/>
    </xf>
    <xf numFmtId="1" fontId="40" fillId="23" borderId="11" xfId="0" applyNumberFormat="1" applyFont="1" applyFill="1" applyBorder="1" applyAlignment="1" applyProtection="1">
      <alignment horizontal="center" vertical="center"/>
    </xf>
    <xf numFmtId="9" fontId="40" fillId="23" borderId="11" xfId="40" applyFont="1" applyFill="1" applyBorder="1" applyAlignment="1" applyProtection="1">
      <alignment horizontal="center" vertical="center"/>
    </xf>
    <xf numFmtId="1" fontId="40" fillId="0" borderId="11" xfId="0" applyNumberFormat="1" applyFont="1" applyBorder="1" applyAlignment="1" applyProtection="1">
      <alignment horizontal="center" vertical="center"/>
    </xf>
    <xf numFmtId="1" fontId="41" fillId="0" borderId="11" xfId="0" applyNumberFormat="1" applyFont="1" applyBorder="1" applyAlignment="1" applyProtection="1">
      <alignment horizontal="center" vertical="center"/>
    </xf>
    <xf numFmtId="0" fontId="31" fillId="0" borderId="10" xfId="0" applyFont="1" applyFill="1" applyBorder="1" applyAlignment="1" applyProtection="1">
      <alignment horizontal="left" vertical="center"/>
    </xf>
    <xf numFmtId="9" fontId="31" fillId="0" borderId="10" xfId="0" applyNumberFormat="1" applyFont="1" applyFill="1" applyBorder="1" applyAlignment="1" applyProtection="1">
      <alignment horizontal="left" vertical="center"/>
    </xf>
    <xf numFmtId="0" fontId="40" fillId="0" borderId="0" xfId="0" applyFont="1" applyFill="1" applyBorder="1" applyAlignment="1" applyProtection="1">
      <alignment horizontal="center" vertical="center"/>
    </xf>
    <xf numFmtId="165" fontId="40" fillId="22" borderId="0" xfId="0" applyNumberFormat="1" applyFont="1" applyFill="1" applyBorder="1" applyAlignment="1" applyProtection="1">
      <alignment horizontal="center" vertical="center"/>
    </xf>
    <xf numFmtId="165" fontId="40" fillId="0" borderId="0" xfId="0" applyNumberFormat="1" applyFont="1" applyBorder="1" applyAlignment="1" applyProtection="1">
      <alignment horizontal="center" vertical="center"/>
    </xf>
    <xf numFmtId="1" fontId="40" fillId="23" borderId="0" xfId="0" applyNumberFormat="1" applyFont="1" applyFill="1" applyBorder="1" applyAlignment="1" applyProtection="1">
      <alignment horizontal="center" vertical="center"/>
    </xf>
    <xf numFmtId="9" fontId="40" fillId="23" borderId="0" xfId="40" applyFont="1" applyFill="1" applyBorder="1" applyAlignment="1" applyProtection="1">
      <alignment horizontal="center" vertical="center"/>
    </xf>
    <xf numFmtId="1" fontId="40" fillId="0" borderId="0" xfId="0" applyNumberFormat="1" applyFont="1" applyBorder="1" applyAlignment="1" applyProtection="1">
      <alignment horizontal="center" vertical="center"/>
    </xf>
    <xf numFmtId="1" fontId="41" fillId="0" borderId="0" xfId="0" applyNumberFormat="1" applyFont="1" applyBorder="1" applyAlignment="1" applyProtection="1">
      <alignment horizontal="center" vertical="center"/>
    </xf>
    <xf numFmtId="0" fontId="38" fillId="21" borderId="10" xfId="0" applyNumberFormat="1" applyFont="1" applyFill="1" applyBorder="1" applyAlignment="1" applyProtection="1">
      <alignment horizontal="left" vertical="center"/>
    </xf>
    <xf numFmtId="0" fontId="38" fillId="21" borderId="10" xfId="0" applyFont="1" applyFill="1" applyBorder="1" applyAlignment="1" applyProtection="1">
      <alignment vertical="center"/>
    </xf>
    <xf numFmtId="0" fontId="31" fillId="21" borderId="10" xfId="0" applyNumberFormat="1" applyFont="1" applyFill="1" applyBorder="1" applyAlignment="1" applyProtection="1">
      <alignment horizontal="center" vertical="center"/>
    </xf>
    <xf numFmtId="165" fontId="31" fillId="21" borderId="10" xfId="0" applyNumberFormat="1" applyFont="1" applyFill="1" applyBorder="1" applyAlignment="1" applyProtection="1">
      <alignment horizontal="center" vertical="center"/>
    </xf>
    <xf numFmtId="1" fontId="31" fillId="21" borderId="10" xfId="40" applyNumberFormat="1" applyFont="1" applyFill="1" applyBorder="1" applyAlignment="1" applyProtection="1">
      <alignment horizontal="center" vertical="center"/>
    </xf>
    <xf numFmtId="9" fontId="31" fillId="21" borderId="10" xfId="40" applyFont="1" applyFill="1" applyBorder="1" applyAlignment="1" applyProtection="1">
      <alignment horizontal="center" vertical="center"/>
    </xf>
    <xf numFmtId="1" fontId="31" fillId="21" borderId="10" xfId="0" applyNumberFormat="1" applyFont="1" applyFill="1" applyBorder="1" applyAlignment="1" applyProtection="1">
      <alignment horizontal="center" vertical="center"/>
    </xf>
    <xf numFmtId="1" fontId="39" fillId="21" borderId="10" xfId="0" applyNumberFormat="1" applyFont="1" applyFill="1" applyBorder="1" applyAlignment="1" applyProtection="1">
      <alignment horizontal="center" vertical="center"/>
    </xf>
    <xf numFmtId="0" fontId="31" fillId="21" borderId="10" xfId="0" applyFont="1" applyFill="1" applyBorder="1" applyAlignment="1" applyProtection="1">
      <alignment horizontal="left" vertical="center"/>
    </xf>
    <xf numFmtId="0" fontId="29" fillId="0" borderId="0" xfId="34" applyFont="1" applyBorder="1" applyAlignment="1" applyProtection="1">
      <alignment horizontal="left" vertical="center"/>
    </xf>
    <xf numFmtId="164" fontId="28" fillId="0" borderId="14" xfId="0" applyNumberFormat="1" applyFont="1" applyFill="1" applyBorder="1" applyAlignment="1" applyProtection="1">
      <alignment horizontal="center" vertical="center" shrinkToFit="1"/>
      <protection locked="0"/>
    </xf>
    <xf numFmtId="0" fontId="30" fillId="0" borderId="15" xfId="0" applyNumberFormat="1" applyFont="1" applyFill="1" applyBorder="1" applyAlignment="1" applyProtection="1">
      <alignment horizontal="center" vertical="center"/>
    </xf>
    <xf numFmtId="0" fontId="30" fillId="0" borderId="12" xfId="0" applyNumberFormat="1" applyFont="1" applyFill="1" applyBorder="1" applyAlignment="1" applyProtection="1">
      <alignment horizontal="center" vertical="center"/>
    </xf>
    <xf numFmtId="0" fontId="30" fillId="0" borderId="16" xfId="0" applyNumberFormat="1" applyFont="1" applyFill="1" applyBorder="1" applyAlignment="1" applyProtection="1">
      <alignment horizontal="center" vertical="center"/>
    </xf>
    <xf numFmtId="164" fontId="28" fillId="0" borderId="21" xfId="0" applyNumberFormat="1" applyFont="1" applyFill="1" applyBorder="1" applyAlignment="1" applyProtection="1">
      <alignment horizontal="center" vertical="center" shrinkToFit="1"/>
      <protection locked="0"/>
    </xf>
    <xf numFmtId="167" fontId="28" fillId="0" borderId="15" xfId="0" applyNumberFormat="1" applyFont="1" applyFill="1" applyBorder="1" applyAlignment="1" applyProtection="1">
      <alignment horizontal="center" vertical="center"/>
    </xf>
    <xf numFmtId="167" fontId="28" fillId="0" borderId="12" xfId="0" applyNumberFormat="1" applyFont="1" applyFill="1" applyBorder="1" applyAlignment="1" applyProtection="1">
      <alignment horizontal="center" vertical="center"/>
    </xf>
    <xf numFmtId="167" fontId="28" fillId="0" borderId="16"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72">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val="71"/>
</file>

<file path=xl/drawings/drawing1.xml><?xml version="1.0" encoding="utf-8"?>
<xdr:wsDr xmlns:xdr="http://schemas.openxmlformats.org/drawingml/2006/spreadsheetDrawing" xmlns:a="http://schemas.openxmlformats.org/drawingml/2006/main">
  <xdr:twoCellAnchor editAs="absolute">
    <xdr:from>
      <xdr:col>4</xdr:col>
      <xdr:colOff>28575</xdr:colOff>
      <xdr:row>5</xdr:row>
      <xdr:rowOff>133350</xdr:rowOff>
    </xdr:from>
    <xdr:to>
      <xdr:col>14</xdr:col>
      <xdr:colOff>66675</xdr:colOff>
      <xdr:row>11</xdr:row>
      <xdr:rowOff>70908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220"/>
  <sheetViews>
    <sheetView showGridLines="0" tabSelected="1" zoomScaleNormal="100" workbookViewId="0">
      <pane ySplit="7" topLeftCell="A167" activePane="bottomLeft" state="frozen"/>
      <selection pane="bottomLeft" activeCell="E182" sqref="E182"/>
    </sheetView>
  </sheetViews>
  <sheetFormatPr defaultColWidth="9.140625" defaultRowHeight="14.1" customHeight="1" x14ac:dyDescent="0.2"/>
  <cols>
    <col min="1" max="1" width="6.85546875" style="13" customWidth="1"/>
    <col min="2" max="2" width="67" style="3" bestFit="1" customWidth="1"/>
    <col min="3" max="3" width="7.7109375" style="3" hidden="1" customWidth="1"/>
    <col min="4" max="4" width="6.85546875" style="16" hidden="1" customWidth="1"/>
    <col min="5" max="5" width="10.85546875" style="16" bestFit="1" customWidth="1"/>
    <col min="6" max="7" width="12" style="3" customWidth="1"/>
    <col min="8" max="8" width="6" style="3" hidden="1" customWidth="1"/>
    <col min="9" max="9" width="6.7109375" style="3" customWidth="1"/>
    <col min="10" max="10" width="6.42578125" style="3" hidden="1" customWidth="1"/>
    <col min="11" max="11" width="1.85546875" style="3" customWidth="1"/>
    <col min="12" max="67" width="2.42578125" style="3" customWidth="1"/>
    <col min="68" max="16384" width="9.140625" style="5"/>
  </cols>
  <sheetData>
    <row r="1" spans="1:67" ht="30" customHeight="1" x14ac:dyDescent="0.2">
      <c r="A1" s="1" t="s">
        <v>11</v>
      </c>
      <c r="B1" s="2"/>
      <c r="C1" s="2"/>
      <c r="D1" s="2"/>
      <c r="E1" s="2"/>
      <c r="F1" s="2"/>
      <c r="G1" s="2"/>
      <c r="J1" s="4"/>
      <c r="L1" s="69"/>
      <c r="M1" s="69"/>
      <c r="N1" s="69"/>
      <c r="O1" s="69"/>
      <c r="P1" s="69"/>
      <c r="Q1" s="69"/>
      <c r="R1" s="69"/>
      <c r="S1" s="69"/>
      <c r="T1" s="69"/>
      <c r="U1" s="69"/>
      <c r="V1" s="69"/>
      <c r="W1" s="69"/>
      <c r="X1" s="69"/>
      <c r="Y1" s="69"/>
      <c r="Z1" s="69"/>
      <c r="AA1" s="69"/>
      <c r="AB1" s="69"/>
      <c r="AC1" s="69"/>
      <c r="AD1" s="69"/>
      <c r="AE1" s="69"/>
      <c r="AF1" s="69"/>
    </row>
    <row r="2" spans="1:67" ht="18" customHeight="1" x14ac:dyDescent="0.2">
      <c r="A2" s="6"/>
      <c r="B2" s="7"/>
      <c r="C2" s="7"/>
      <c r="D2" s="8"/>
      <c r="E2" s="8"/>
      <c r="F2" s="9"/>
      <c r="G2" s="9"/>
      <c r="I2" s="10"/>
    </row>
    <row r="3" spans="1:67" ht="15" x14ac:dyDescent="0.2">
      <c r="A3" s="6"/>
      <c r="B3" s="11"/>
      <c r="C3" s="11"/>
      <c r="D3" s="11"/>
      <c r="E3" s="11"/>
      <c r="F3" s="11"/>
      <c r="G3" s="11"/>
      <c r="H3" s="11"/>
      <c r="I3" s="10"/>
      <c r="L3" s="12"/>
      <c r="M3" s="12"/>
      <c r="N3" s="12"/>
      <c r="O3" s="12"/>
      <c r="P3" s="12"/>
      <c r="Q3" s="12"/>
      <c r="R3" s="12"/>
      <c r="S3" s="12"/>
      <c r="T3" s="12"/>
      <c r="U3" s="12"/>
      <c r="V3" s="12"/>
      <c r="W3" s="12"/>
      <c r="X3" s="12"/>
      <c r="Y3" s="12"/>
      <c r="Z3" s="12"/>
      <c r="AA3" s="12"/>
      <c r="AB3" s="12"/>
    </row>
    <row r="4" spans="1:67" ht="17.25" customHeight="1" x14ac:dyDescent="0.2">
      <c r="B4" s="14" t="s">
        <v>9</v>
      </c>
      <c r="C4" s="74">
        <v>44192</v>
      </c>
      <c r="D4" s="74"/>
      <c r="E4" s="74"/>
      <c r="F4" s="74"/>
      <c r="G4" s="5"/>
      <c r="H4" s="14" t="s">
        <v>8</v>
      </c>
      <c r="I4" s="15">
        <v>71</v>
      </c>
      <c r="J4" s="5"/>
      <c r="L4" s="71" t="str">
        <f>"Week "&amp;(L6-($C$4-WEEKDAY($C$4,1)+2))/7+1</f>
        <v>Week 71</v>
      </c>
      <c r="M4" s="72"/>
      <c r="N4" s="72"/>
      <c r="O4" s="72"/>
      <c r="P4" s="72"/>
      <c r="Q4" s="72"/>
      <c r="R4" s="73"/>
      <c r="S4" s="71" t="str">
        <f>"Week "&amp;(S6-($C$4-WEEKDAY($C$4,1)+2))/7+1</f>
        <v>Week 72</v>
      </c>
      <c r="T4" s="72"/>
      <c r="U4" s="72"/>
      <c r="V4" s="72"/>
      <c r="W4" s="72"/>
      <c r="X4" s="72"/>
      <c r="Y4" s="73"/>
      <c r="Z4" s="71" t="str">
        <f>"Week "&amp;(Z6-($C$4-WEEKDAY($C$4,1)+2))/7+1</f>
        <v>Week 73</v>
      </c>
      <c r="AA4" s="72"/>
      <c r="AB4" s="72"/>
      <c r="AC4" s="72"/>
      <c r="AD4" s="72"/>
      <c r="AE4" s="72"/>
      <c r="AF4" s="73"/>
      <c r="AG4" s="71" t="str">
        <f>"Week "&amp;(AG6-($C$4-WEEKDAY($C$4,1)+2))/7+1</f>
        <v>Week 74</v>
      </c>
      <c r="AH4" s="72"/>
      <c r="AI4" s="72"/>
      <c r="AJ4" s="72"/>
      <c r="AK4" s="72"/>
      <c r="AL4" s="72"/>
      <c r="AM4" s="73"/>
      <c r="AN4" s="71" t="str">
        <f>"Week "&amp;(AN6-($C$4-WEEKDAY($C$4,1)+2))/7+1</f>
        <v>Week 75</v>
      </c>
      <c r="AO4" s="72"/>
      <c r="AP4" s="72"/>
      <c r="AQ4" s="72"/>
      <c r="AR4" s="72"/>
      <c r="AS4" s="72"/>
      <c r="AT4" s="73"/>
      <c r="AU4" s="71" t="str">
        <f>"Week "&amp;(AU6-($C$4-WEEKDAY($C$4,1)+2))/7+1</f>
        <v>Week 76</v>
      </c>
      <c r="AV4" s="72"/>
      <c r="AW4" s="72"/>
      <c r="AX4" s="72"/>
      <c r="AY4" s="72"/>
      <c r="AZ4" s="72"/>
      <c r="BA4" s="73"/>
      <c r="BB4" s="71" t="str">
        <f>"Week "&amp;(BB6-($C$4-WEEKDAY($C$4,1)+2))/7+1</f>
        <v>Week 77</v>
      </c>
      <c r="BC4" s="72"/>
      <c r="BD4" s="72"/>
      <c r="BE4" s="72"/>
      <c r="BF4" s="72"/>
      <c r="BG4" s="72"/>
      <c r="BH4" s="73"/>
      <c r="BI4" s="71" t="str">
        <f>"Week "&amp;(BI6-($C$4-WEEKDAY($C$4,1)+2))/7+1</f>
        <v>Week 78</v>
      </c>
      <c r="BJ4" s="72"/>
      <c r="BK4" s="72"/>
      <c r="BL4" s="72"/>
      <c r="BM4" s="72"/>
      <c r="BN4" s="72"/>
      <c r="BO4" s="73"/>
    </row>
    <row r="5" spans="1:67" ht="17.25" customHeight="1" x14ac:dyDescent="0.2">
      <c r="B5" s="14" t="s">
        <v>10</v>
      </c>
      <c r="C5" s="70" t="s">
        <v>98</v>
      </c>
      <c r="D5" s="70"/>
      <c r="E5" s="70"/>
      <c r="F5" s="70"/>
      <c r="L5" s="75">
        <f>L6</f>
        <v>44683</v>
      </c>
      <c r="M5" s="76"/>
      <c r="N5" s="76"/>
      <c r="O5" s="76"/>
      <c r="P5" s="76"/>
      <c r="Q5" s="76"/>
      <c r="R5" s="77"/>
      <c r="S5" s="75">
        <f>S6</f>
        <v>44690</v>
      </c>
      <c r="T5" s="76"/>
      <c r="U5" s="76"/>
      <c r="V5" s="76"/>
      <c r="W5" s="76"/>
      <c r="X5" s="76"/>
      <c r="Y5" s="77"/>
      <c r="Z5" s="75">
        <f>Z6</f>
        <v>44697</v>
      </c>
      <c r="AA5" s="76"/>
      <c r="AB5" s="76"/>
      <c r="AC5" s="76"/>
      <c r="AD5" s="76"/>
      <c r="AE5" s="76"/>
      <c r="AF5" s="77"/>
      <c r="AG5" s="75">
        <f>AG6</f>
        <v>44704</v>
      </c>
      <c r="AH5" s="76"/>
      <c r="AI5" s="76"/>
      <c r="AJ5" s="76"/>
      <c r="AK5" s="76"/>
      <c r="AL5" s="76"/>
      <c r="AM5" s="77"/>
      <c r="AN5" s="75">
        <f>AN6</f>
        <v>44711</v>
      </c>
      <c r="AO5" s="76"/>
      <c r="AP5" s="76"/>
      <c r="AQ5" s="76"/>
      <c r="AR5" s="76"/>
      <c r="AS5" s="76"/>
      <c r="AT5" s="77"/>
      <c r="AU5" s="75">
        <f>AU6</f>
        <v>44718</v>
      </c>
      <c r="AV5" s="76"/>
      <c r="AW5" s="76"/>
      <c r="AX5" s="76"/>
      <c r="AY5" s="76"/>
      <c r="AZ5" s="76"/>
      <c r="BA5" s="77"/>
      <c r="BB5" s="75">
        <f>BB6</f>
        <v>44725</v>
      </c>
      <c r="BC5" s="76"/>
      <c r="BD5" s="76"/>
      <c r="BE5" s="76"/>
      <c r="BF5" s="76"/>
      <c r="BG5" s="76"/>
      <c r="BH5" s="77"/>
      <c r="BI5" s="75">
        <f>BI6</f>
        <v>44732</v>
      </c>
      <c r="BJ5" s="76"/>
      <c r="BK5" s="76"/>
      <c r="BL5" s="76"/>
      <c r="BM5" s="76"/>
      <c r="BN5" s="76"/>
      <c r="BO5" s="77"/>
    </row>
    <row r="6" spans="1:67" ht="12.75" x14ac:dyDescent="0.2">
      <c r="L6" s="17">
        <f>C4-WEEKDAY(C4,1)+2+7*(I4-1)</f>
        <v>44683</v>
      </c>
      <c r="M6" s="18">
        <f t="shared" ref="M6:AR6" si="0">L6+1</f>
        <v>44684</v>
      </c>
      <c r="N6" s="18">
        <f t="shared" si="0"/>
        <v>44685</v>
      </c>
      <c r="O6" s="18">
        <f t="shared" si="0"/>
        <v>44686</v>
      </c>
      <c r="P6" s="18">
        <f t="shared" si="0"/>
        <v>44687</v>
      </c>
      <c r="Q6" s="18">
        <f t="shared" si="0"/>
        <v>44688</v>
      </c>
      <c r="R6" s="19">
        <f t="shared" si="0"/>
        <v>44689</v>
      </c>
      <c r="S6" s="17">
        <f t="shared" si="0"/>
        <v>44690</v>
      </c>
      <c r="T6" s="18">
        <f t="shared" si="0"/>
        <v>44691</v>
      </c>
      <c r="U6" s="18">
        <f t="shared" si="0"/>
        <v>44692</v>
      </c>
      <c r="V6" s="18">
        <f t="shared" si="0"/>
        <v>44693</v>
      </c>
      <c r="W6" s="18">
        <f t="shared" si="0"/>
        <v>44694</v>
      </c>
      <c r="X6" s="18">
        <f t="shared" si="0"/>
        <v>44695</v>
      </c>
      <c r="Y6" s="19">
        <f t="shared" si="0"/>
        <v>44696</v>
      </c>
      <c r="Z6" s="17">
        <f t="shared" si="0"/>
        <v>44697</v>
      </c>
      <c r="AA6" s="18">
        <f t="shared" si="0"/>
        <v>44698</v>
      </c>
      <c r="AB6" s="18">
        <f t="shared" si="0"/>
        <v>44699</v>
      </c>
      <c r="AC6" s="18">
        <f t="shared" si="0"/>
        <v>44700</v>
      </c>
      <c r="AD6" s="18">
        <f t="shared" si="0"/>
        <v>44701</v>
      </c>
      <c r="AE6" s="18">
        <f t="shared" si="0"/>
        <v>44702</v>
      </c>
      <c r="AF6" s="19">
        <f t="shared" si="0"/>
        <v>44703</v>
      </c>
      <c r="AG6" s="17">
        <f t="shared" si="0"/>
        <v>44704</v>
      </c>
      <c r="AH6" s="18">
        <f t="shared" si="0"/>
        <v>44705</v>
      </c>
      <c r="AI6" s="18">
        <f t="shared" si="0"/>
        <v>44706</v>
      </c>
      <c r="AJ6" s="18">
        <f t="shared" si="0"/>
        <v>44707</v>
      </c>
      <c r="AK6" s="18">
        <f t="shared" si="0"/>
        <v>44708</v>
      </c>
      <c r="AL6" s="18">
        <f t="shared" si="0"/>
        <v>44709</v>
      </c>
      <c r="AM6" s="19">
        <f t="shared" si="0"/>
        <v>44710</v>
      </c>
      <c r="AN6" s="17">
        <f t="shared" si="0"/>
        <v>44711</v>
      </c>
      <c r="AO6" s="18">
        <f t="shared" si="0"/>
        <v>44712</v>
      </c>
      <c r="AP6" s="18">
        <f t="shared" si="0"/>
        <v>44713</v>
      </c>
      <c r="AQ6" s="18">
        <f t="shared" si="0"/>
        <v>44714</v>
      </c>
      <c r="AR6" s="18">
        <f t="shared" si="0"/>
        <v>44715</v>
      </c>
      <c r="AS6" s="18">
        <f t="shared" ref="AS6:BO6" si="1">AR6+1</f>
        <v>44716</v>
      </c>
      <c r="AT6" s="19">
        <f t="shared" si="1"/>
        <v>44717</v>
      </c>
      <c r="AU6" s="17">
        <f t="shared" si="1"/>
        <v>44718</v>
      </c>
      <c r="AV6" s="18">
        <f t="shared" si="1"/>
        <v>44719</v>
      </c>
      <c r="AW6" s="18">
        <f t="shared" si="1"/>
        <v>44720</v>
      </c>
      <c r="AX6" s="18">
        <f t="shared" si="1"/>
        <v>44721</v>
      </c>
      <c r="AY6" s="18">
        <f t="shared" si="1"/>
        <v>44722</v>
      </c>
      <c r="AZ6" s="18">
        <f t="shared" si="1"/>
        <v>44723</v>
      </c>
      <c r="BA6" s="19">
        <f t="shared" si="1"/>
        <v>44724</v>
      </c>
      <c r="BB6" s="17">
        <f t="shared" si="1"/>
        <v>44725</v>
      </c>
      <c r="BC6" s="18">
        <f t="shared" si="1"/>
        <v>44726</v>
      </c>
      <c r="BD6" s="18">
        <f t="shared" si="1"/>
        <v>44727</v>
      </c>
      <c r="BE6" s="18">
        <f t="shared" si="1"/>
        <v>44728</v>
      </c>
      <c r="BF6" s="18">
        <f t="shared" si="1"/>
        <v>44729</v>
      </c>
      <c r="BG6" s="18">
        <f t="shared" si="1"/>
        <v>44730</v>
      </c>
      <c r="BH6" s="19">
        <f t="shared" si="1"/>
        <v>44731</v>
      </c>
      <c r="BI6" s="17">
        <f t="shared" si="1"/>
        <v>44732</v>
      </c>
      <c r="BJ6" s="18">
        <f t="shared" si="1"/>
        <v>44733</v>
      </c>
      <c r="BK6" s="18">
        <f t="shared" si="1"/>
        <v>44734</v>
      </c>
      <c r="BL6" s="18">
        <f t="shared" si="1"/>
        <v>44735</v>
      </c>
      <c r="BM6" s="18">
        <f t="shared" si="1"/>
        <v>44736</v>
      </c>
      <c r="BN6" s="18">
        <f t="shared" si="1"/>
        <v>44737</v>
      </c>
      <c r="BO6" s="19">
        <f t="shared" si="1"/>
        <v>44738</v>
      </c>
    </row>
    <row r="7" spans="1:67" s="28" customFormat="1" ht="24.75" thickBot="1" x14ac:dyDescent="0.25">
      <c r="A7" s="20" t="s">
        <v>0</v>
      </c>
      <c r="B7" s="21" t="s">
        <v>1</v>
      </c>
      <c r="C7" s="22"/>
      <c r="D7" s="23" t="s">
        <v>7</v>
      </c>
      <c r="E7" s="23" t="s">
        <v>61</v>
      </c>
      <c r="F7" s="24" t="s">
        <v>2</v>
      </c>
      <c r="G7" s="24" t="s">
        <v>3</v>
      </c>
      <c r="H7" s="22" t="s">
        <v>4</v>
      </c>
      <c r="I7" s="22" t="s">
        <v>5</v>
      </c>
      <c r="J7" s="22" t="s">
        <v>6</v>
      </c>
      <c r="K7" s="22"/>
      <c r="L7" s="25" t="str">
        <f t="shared" ref="L7:AQ7" si="2">CHOOSE(WEEKDAY(L6,1),"S","M","T","W","T","F","S")</f>
        <v>M</v>
      </c>
      <c r="M7" s="26" t="str">
        <f t="shared" si="2"/>
        <v>T</v>
      </c>
      <c r="N7" s="26" t="str">
        <f t="shared" si="2"/>
        <v>W</v>
      </c>
      <c r="O7" s="26" t="str">
        <f t="shared" si="2"/>
        <v>T</v>
      </c>
      <c r="P7" s="26" t="str">
        <f t="shared" si="2"/>
        <v>F</v>
      </c>
      <c r="Q7" s="26" t="str">
        <f t="shared" si="2"/>
        <v>S</v>
      </c>
      <c r="R7" s="27" t="str">
        <f t="shared" si="2"/>
        <v>S</v>
      </c>
      <c r="S7" s="25" t="str">
        <f t="shared" si="2"/>
        <v>M</v>
      </c>
      <c r="T7" s="26" t="str">
        <f t="shared" si="2"/>
        <v>T</v>
      </c>
      <c r="U7" s="26" t="str">
        <f t="shared" si="2"/>
        <v>W</v>
      </c>
      <c r="V7" s="26" t="str">
        <f t="shared" si="2"/>
        <v>T</v>
      </c>
      <c r="W7" s="26" t="str">
        <f t="shared" si="2"/>
        <v>F</v>
      </c>
      <c r="X7" s="26" t="str">
        <f t="shared" si="2"/>
        <v>S</v>
      </c>
      <c r="Y7" s="27" t="str">
        <f t="shared" si="2"/>
        <v>S</v>
      </c>
      <c r="Z7" s="25" t="str">
        <f t="shared" si="2"/>
        <v>M</v>
      </c>
      <c r="AA7" s="26" t="str">
        <f t="shared" si="2"/>
        <v>T</v>
      </c>
      <c r="AB7" s="26" t="str">
        <f t="shared" si="2"/>
        <v>W</v>
      </c>
      <c r="AC7" s="26" t="str">
        <f t="shared" si="2"/>
        <v>T</v>
      </c>
      <c r="AD7" s="26" t="str">
        <f t="shared" si="2"/>
        <v>F</v>
      </c>
      <c r="AE7" s="26" t="str">
        <f t="shared" si="2"/>
        <v>S</v>
      </c>
      <c r="AF7" s="27" t="str">
        <f t="shared" si="2"/>
        <v>S</v>
      </c>
      <c r="AG7" s="25" t="str">
        <f t="shared" si="2"/>
        <v>M</v>
      </c>
      <c r="AH7" s="26" t="str">
        <f t="shared" si="2"/>
        <v>T</v>
      </c>
      <c r="AI7" s="26" t="str">
        <f t="shared" si="2"/>
        <v>W</v>
      </c>
      <c r="AJ7" s="26" t="str">
        <f t="shared" si="2"/>
        <v>T</v>
      </c>
      <c r="AK7" s="26" t="str">
        <f t="shared" si="2"/>
        <v>F</v>
      </c>
      <c r="AL7" s="26" t="str">
        <f t="shared" si="2"/>
        <v>S</v>
      </c>
      <c r="AM7" s="27" t="str">
        <f t="shared" si="2"/>
        <v>S</v>
      </c>
      <c r="AN7" s="25" t="str">
        <f t="shared" si="2"/>
        <v>M</v>
      </c>
      <c r="AO7" s="26" t="str">
        <f t="shared" si="2"/>
        <v>T</v>
      </c>
      <c r="AP7" s="26" t="str">
        <f t="shared" si="2"/>
        <v>W</v>
      </c>
      <c r="AQ7" s="26" t="str">
        <f t="shared" si="2"/>
        <v>T</v>
      </c>
      <c r="AR7" s="26" t="str">
        <f t="shared" ref="AR7:BO7" si="3">CHOOSE(WEEKDAY(AR6,1),"S","M","T","W","T","F","S")</f>
        <v>F</v>
      </c>
      <c r="AS7" s="26" t="str">
        <f t="shared" si="3"/>
        <v>S</v>
      </c>
      <c r="AT7" s="27" t="str">
        <f t="shared" si="3"/>
        <v>S</v>
      </c>
      <c r="AU7" s="25" t="str">
        <f t="shared" si="3"/>
        <v>M</v>
      </c>
      <c r="AV7" s="26" t="str">
        <f t="shared" si="3"/>
        <v>T</v>
      </c>
      <c r="AW7" s="26" t="str">
        <f t="shared" si="3"/>
        <v>W</v>
      </c>
      <c r="AX7" s="26" t="str">
        <f t="shared" si="3"/>
        <v>T</v>
      </c>
      <c r="AY7" s="26" t="str">
        <f t="shared" si="3"/>
        <v>F</v>
      </c>
      <c r="AZ7" s="26" t="str">
        <f t="shared" si="3"/>
        <v>S</v>
      </c>
      <c r="BA7" s="27" t="str">
        <f t="shared" si="3"/>
        <v>S</v>
      </c>
      <c r="BB7" s="25" t="str">
        <f t="shared" si="3"/>
        <v>M</v>
      </c>
      <c r="BC7" s="26" t="str">
        <f t="shared" si="3"/>
        <v>T</v>
      </c>
      <c r="BD7" s="26" t="str">
        <f t="shared" si="3"/>
        <v>W</v>
      </c>
      <c r="BE7" s="26" t="str">
        <f t="shared" si="3"/>
        <v>T</v>
      </c>
      <c r="BF7" s="26" t="str">
        <f t="shared" si="3"/>
        <v>F</v>
      </c>
      <c r="BG7" s="26" t="str">
        <f t="shared" si="3"/>
        <v>S</v>
      </c>
      <c r="BH7" s="27" t="str">
        <f t="shared" si="3"/>
        <v>S</v>
      </c>
      <c r="BI7" s="25" t="str">
        <f t="shared" si="3"/>
        <v>M</v>
      </c>
      <c r="BJ7" s="26" t="str">
        <f t="shared" si="3"/>
        <v>T</v>
      </c>
      <c r="BK7" s="26" t="str">
        <f t="shared" si="3"/>
        <v>W</v>
      </c>
      <c r="BL7" s="26" t="str">
        <f t="shared" si="3"/>
        <v>T</v>
      </c>
      <c r="BM7" s="26" t="str">
        <f t="shared" si="3"/>
        <v>F</v>
      </c>
      <c r="BN7" s="26" t="str">
        <f t="shared" si="3"/>
        <v>S</v>
      </c>
      <c r="BO7" s="27" t="str">
        <f t="shared" si="3"/>
        <v>S</v>
      </c>
    </row>
    <row r="8" spans="1:67" s="40" customFormat="1" ht="14.1" customHeight="1" x14ac:dyDescent="0.2">
      <c r="A8" s="29" t="str">
        <f>IF(ISERROR(VALUE(SUBSTITUTE(prevWBS,".",""))),"1",IF(ISERROR(FIND("`",SUBSTITUTE(prevWBS,".","`",1))),TEXT(VALUE(prevWBS)+1,"#"),TEXT(VALUE(LEFT(prevWBS,FIND("`",SUBSTITUTE(prevWBS,".","`",1))-1))+1,"#")))</f>
        <v>1</v>
      </c>
      <c r="B8" s="30" t="s">
        <v>12</v>
      </c>
      <c r="C8" s="31"/>
      <c r="D8" s="32"/>
      <c r="E8" s="32"/>
      <c r="F8" s="33"/>
      <c r="G8" s="34" t="str">
        <f>IF(ISBLANK(F8)," - ",IF(H8=0,F8,F8+H8-1))</f>
        <v xml:space="preserve"> - </v>
      </c>
      <c r="H8" s="35"/>
      <c r="I8" s="36"/>
      <c r="J8" s="37" t="str">
        <f t="shared" ref="J8:J67" si="4">IF(OR(G8=0,F8=0)," - ",NETWORKDAYS(F8,G8))</f>
        <v xml:space="preserve"> - </v>
      </c>
      <c r="K8" s="38"/>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row>
    <row r="9" spans="1:67" s="43" customFormat="1" ht="14.1" customHeight="1" x14ac:dyDescent="0.2">
      <c r="A9" s="41"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42" t="s">
        <v>13</v>
      </c>
      <c r="D9" s="44"/>
      <c r="E9" s="44" t="s">
        <v>62</v>
      </c>
      <c r="F9" s="45">
        <v>44192</v>
      </c>
      <c r="G9" s="46">
        <v>44193</v>
      </c>
      <c r="H9" s="47">
        <v>5</v>
      </c>
      <c r="I9" s="48">
        <v>1</v>
      </c>
      <c r="J9" s="49">
        <f t="shared" si="4"/>
        <v>1</v>
      </c>
      <c r="K9" s="50"/>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row>
    <row r="10" spans="1:67" s="43" customFormat="1" ht="14.1" customHeight="1" x14ac:dyDescent="0.2">
      <c r="A10" s="41" t="str">
        <f t="shared" si="5"/>
        <v>1.2</v>
      </c>
      <c r="B10" s="42" t="s">
        <v>14</v>
      </c>
      <c r="D10" s="44"/>
      <c r="E10" s="44" t="s">
        <v>144</v>
      </c>
      <c r="F10" s="45">
        <v>44192</v>
      </c>
      <c r="G10" s="46">
        <v>44195</v>
      </c>
      <c r="H10" s="47">
        <v>5</v>
      </c>
      <c r="I10" s="48">
        <v>1</v>
      </c>
      <c r="J10" s="49">
        <f t="shared" si="4"/>
        <v>3</v>
      </c>
      <c r="K10" s="50"/>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row>
    <row r="11" spans="1:67" s="43" customFormat="1" ht="14.1" customHeight="1" x14ac:dyDescent="0.2">
      <c r="A11" s="41" t="str">
        <f t="shared" si="5"/>
        <v>1.3</v>
      </c>
      <c r="B11" s="42" t="s">
        <v>15</v>
      </c>
      <c r="D11" s="44"/>
      <c r="E11" s="44" t="s">
        <v>144</v>
      </c>
      <c r="F11" s="45">
        <v>11319</v>
      </c>
      <c r="G11" s="46">
        <v>44195</v>
      </c>
      <c r="H11" s="47">
        <v>4</v>
      </c>
      <c r="I11" s="48">
        <v>1</v>
      </c>
      <c r="J11" s="49">
        <v>3</v>
      </c>
      <c r="K11" s="50"/>
      <c r="L11" s="51"/>
      <c r="M11" s="51"/>
      <c r="N11" s="52"/>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row>
    <row r="12" spans="1:67" s="43" customFormat="1" ht="14.1" customHeight="1" x14ac:dyDescent="0.2">
      <c r="A12" s="41" t="str">
        <f t="shared" si="5"/>
        <v>1.4</v>
      </c>
      <c r="B12" s="42" t="s">
        <v>16</v>
      </c>
      <c r="D12" s="44"/>
      <c r="E12" s="44" t="s">
        <v>63</v>
      </c>
      <c r="F12" s="45">
        <v>11319</v>
      </c>
      <c r="G12" s="46">
        <v>44195</v>
      </c>
      <c r="H12" s="47">
        <v>4</v>
      </c>
      <c r="I12" s="48">
        <v>1</v>
      </c>
      <c r="J12" s="49">
        <f t="shared" si="4"/>
        <v>23483</v>
      </c>
      <c r="K12" s="50"/>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row>
    <row r="13" spans="1:67" s="43" customFormat="1" ht="14.1" customHeight="1" x14ac:dyDescent="0.2">
      <c r="A13" s="41" t="str">
        <f t="shared" si="5"/>
        <v>1.5</v>
      </c>
      <c r="B13" s="42" t="s">
        <v>17</v>
      </c>
      <c r="D13" s="44"/>
      <c r="E13" s="44" t="s">
        <v>62</v>
      </c>
      <c r="F13" s="45">
        <v>11319</v>
      </c>
      <c r="G13" s="46">
        <v>44206</v>
      </c>
      <c r="H13" s="47">
        <v>5</v>
      </c>
      <c r="I13" s="48">
        <v>1</v>
      </c>
      <c r="J13" s="49">
        <f t="shared" si="4"/>
        <v>23490</v>
      </c>
      <c r="K13" s="50"/>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row>
    <row r="14" spans="1:67" s="43" customFormat="1" ht="14.1" customHeight="1" x14ac:dyDescent="0.2">
      <c r="A14" s="41" t="str">
        <f t="shared" si="5"/>
        <v>1.6</v>
      </c>
      <c r="B14" s="42" t="s">
        <v>18</v>
      </c>
      <c r="D14" s="44"/>
      <c r="E14" s="44" t="s">
        <v>68</v>
      </c>
      <c r="F14" s="45">
        <v>44192</v>
      </c>
      <c r="G14" s="46">
        <v>44196</v>
      </c>
      <c r="H14" s="47">
        <v>7</v>
      </c>
      <c r="I14" s="48">
        <v>1</v>
      </c>
      <c r="J14" s="49">
        <f t="shared" si="4"/>
        <v>4</v>
      </c>
      <c r="K14" s="50"/>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row>
    <row r="15" spans="1:67" s="43" customFormat="1" ht="14.1" customHeight="1" x14ac:dyDescent="0.2">
      <c r="A15" s="41" t="str">
        <f t="shared" si="5"/>
        <v>1.7</v>
      </c>
      <c r="B15" s="42" t="s">
        <v>19</v>
      </c>
      <c r="D15" s="44"/>
      <c r="E15" s="44" t="s">
        <v>62</v>
      </c>
      <c r="F15" s="45">
        <v>44201</v>
      </c>
      <c r="G15" s="46">
        <v>44201</v>
      </c>
      <c r="H15" s="47">
        <v>7</v>
      </c>
      <c r="I15" s="48">
        <v>1</v>
      </c>
      <c r="J15" s="49">
        <f t="shared" si="4"/>
        <v>1</v>
      </c>
      <c r="K15" s="50"/>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row>
    <row r="16" spans="1:67" s="43" customFormat="1" ht="14.1" customHeight="1" x14ac:dyDescent="0.2">
      <c r="A16" s="41" t="str">
        <f t="shared" si="5"/>
        <v>1.8</v>
      </c>
      <c r="B16" s="42" t="s">
        <v>20</v>
      </c>
      <c r="D16" s="53"/>
      <c r="E16" s="53" t="s">
        <v>62</v>
      </c>
      <c r="F16" s="54">
        <v>44201</v>
      </c>
      <c r="G16" s="55">
        <v>44206</v>
      </c>
      <c r="H16" s="56">
        <v>5</v>
      </c>
      <c r="I16" s="57">
        <v>1</v>
      </c>
      <c r="J16" s="58"/>
      <c r="K16" s="59"/>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row>
    <row r="17" spans="1:67" s="40" customFormat="1" ht="14.1" customHeight="1" x14ac:dyDescent="0.2">
      <c r="A17" s="60" t="str">
        <f>IF(ISERROR(VALUE(SUBSTITUTE(prevWBS,".",""))),"1",IF(ISERROR(FIND("`",SUBSTITUTE(prevWBS,".","`",1))),TEXT(VALUE(prevWBS)+1,"#"),TEXT(VALUE(LEFT(prevWBS,FIND("`",SUBSTITUTE(prevWBS,".","`",1))-1))+1,"#")))</f>
        <v>2</v>
      </c>
      <c r="B17" s="61" t="s">
        <v>57</v>
      </c>
      <c r="D17" s="62"/>
      <c r="E17" s="62"/>
      <c r="F17" s="63"/>
      <c r="G17" s="63" t="str">
        <f t="shared" ref="G17:G67" si="6">IF(ISBLANK(F17)," - ",IF(H17=0,F17,F17+H17-1))</f>
        <v xml:space="preserve"> - </v>
      </c>
      <c r="H17" s="64"/>
      <c r="I17" s="65"/>
      <c r="J17" s="66" t="str">
        <f t="shared" si="4"/>
        <v xml:space="preserve"> - </v>
      </c>
      <c r="K17" s="67"/>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row>
    <row r="18" spans="1:67" s="43" customFormat="1" ht="14.1" customHeight="1" x14ac:dyDescent="0.2">
      <c r="A18"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42" t="s">
        <v>21</v>
      </c>
      <c r="D18" s="44"/>
      <c r="E18" s="44" t="s">
        <v>64</v>
      </c>
      <c r="F18" s="45">
        <v>44196</v>
      </c>
      <c r="G18" s="46">
        <v>44206</v>
      </c>
      <c r="H18" s="47">
        <v>4</v>
      </c>
      <c r="I18" s="48">
        <v>1</v>
      </c>
      <c r="J18" s="49">
        <f t="shared" si="4"/>
        <v>7</v>
      </c>
      <c r="K18" s="50"/>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row>
    <row r="19" spans="1:67" s="43" customFormat="1" ht="14.1" customHeight="1" x14ac:dyDescent="0.2">
      <c r="A19"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42" t="s">
        <v>22</v>
      </c>
      <c r="D19" s="44"/>
      <c r="E19" s="44" t="s">
        <v>64</v>
      </c>
      <c r="F19" s="45">
        <v>44201</v>
      </c>
      <c r="G19" s="46">
        <v>44201</v>
      </c>
      <c r="H19" s="47">
        <v>3</v>
      </c>
      <c r="I19" s="48">
        <v>1</v>
      </c>
      <c r="J19" s="49">
        <f t="shared" si="4"/>
        <v>1</v>
      </c>
      <c r="K19" s="50"/>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row>
    <row r="20" spans="1:67" s="43" customFormat="1" ht="14.1" customHeight="1" x14ac:dyDescent="0.2">
      <c r="A20"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42" t="s">
        <v>23</v>
      </c>
      <c r="D20" s="44"/>
      <c r="E20" s="44" t="s">
        <v>64</v>
      </c>
      <c r="F20" s="45">
        <v>44201</v>
      </c>
      <c r="G20" s="46">
        <v>44201</v>
      </c>
      <c r="H20" s="47">
        <v>3</v>
      </c>
      <c r="I20" s="48">
        <v>1</v>
      </c>
      <c r="J20" s="49">
        <f t="shared" si="4"/>
        <v>1</v>
      </c>
      <c r="K20" s="50"/>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row>
    <row r="21" spans="1:67" s="43" customFormat="1" ht="14.1" customHeight="1" x14ac:dyDescent="0.2">
      <c r="A21"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42" t="s">
        <v>24</v>
      </c>
      <c r="D21" s="44"/>
      <c r="E21" s="44" t="s">
        <v>64</v>
      </c>
      <c r="F21" s="45">
        <v>44202</v>
      </c>
      <c r="G21" s="46">
        <v>44203</v>
      </c>
      <c r="H21" s="47">
        <v>6</v>
      </c>
      <c r="I21" s="48">
        <v>1</v>
      </c>
      <c r="J21" s="49">
        <f t="shared" si="4"/>
        <v>2</v>
      </c>
      <c r="K21" s="50"/>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row>
    <row r="22" spans="1:67" s="43" customFormat="1" ht="14.1" customHeight="1" x14ac:dyDescent="0.2">
      <c r="A22"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42" t="s">
        <v>25</v>
      </c>
      <c r="D22" s="44"/>
      <c r="E22" s="44" t="s">
        <v>64</v>
      </c>
      <c r="F22" s="45">
        <v>44203</v>
      </c>
      <c r="G22" s="46">
        <v>44203</v>
      </c>
      <c r="H22" s="47">
        <v>3</v>
      </c>
      <c r="I22" s="48">
        <v>1</v>
      </c>
      <c r="J22" s="49">
        <f t="shared" si="4"/>
        <v>1</v>
      </c>
      <c r="K22" s="50"/>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row>
    <row r="23" spans="1:67" s="40" customFormat="1" ht="14.1" customHeight="1" x14ac:dyDescent="0.2">
      <c r="A23" s="60" t="str">
        <f>IF(ISERROR(VALUE(SUBSTITUTE(prevWBS,".",""))),"1",IF(ISERROR(FIND("`",SUBSTITUTE(prevWBS,".","`",1))),TEXT(VALUE(prevWBS)+1,"#"),TEXT(VALUE(LEFT(prevWBS,FIND("`",SUBSTITUTE(prevWBS,".","`",1))-1))+1,"#")))</f>
        <v>3</v>
      </c>
      <c r="B23" s="61" t="s">
        <v>26</v>
      </c>
      <c r="D23" s="62"/>
      <c r="E23" s="62"/>
      <c r="F23" s="63"/>
      <c r="G23" s="63" t="str">
        <f t="shared" si="6"/>
        <v xml:space="preserve"> - </v>
      </c>
      <c r="H23" s="64"/>
      <c r="I23" s="65"/>
      <c r="J23" s="66" t="str">
        <f t="shared" si="4"/>
        <v xml:space="preserve"> - </v>
      </c>
      <c r="K23" s="67"/>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8"/>
    </row>
    <row r="24" spans="1:67" s="43" customFormat="1" ht="14.1" customHeight="1" x14ac:dyDescent="0.2">
      <c r="A24" s="41"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42" t="s">
        <v>27</v>
      </c>
      <c r="D24" s="44"/>
      <c r="E24" s="44" t="s">
        <v>65</v>
      </c>
      <c r="F24" s="45">
        <v>44203</v>
      </c>
      <c r="G24" s="46">
        <v>44206</v>
      </c>
      <c r="H24" s="47">
        <v>4</v>
      </c>
      <c r="I24" s="48">
        <v>1</v>
      </c>
      <c r="J24" s="49">
        <f t="shared" si="4"/>
        <v>2</v>
      </c>
      <c r="K24" s="50"/>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row>
    <row r="25" spans="1:67" s="43" customFormat="1" ht="14.1" customHeight="1" x14ac:dyDescent="0.2">
      <c r="A25" s="41" t="str">
        <f t="shared" si="7"/>
        <v>3.2</v>
      </c>
      <c r="B25" s="42" t="s">
        <v>28</v>
      </c>
      <c r="D25" s="44"/>
      <c r="E25" s="44" t="s">
        <v>64</v>
      </c>
      <c r="F25" s="45">
        <v>44204</v>
      </c>
      <c r="G25" s="46">
        <v>44204</v>
      </c>
      <c r="H25" s="47">
        <v>3</v>
      </c>
      <c r="I25" s="48">
        <v>1</v>
      </c>
      <c r="J25" s="49">
        <f t="shared" si="4"/>
        <v>1</v>
      </c>
      <c r="K25" s="50"/>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row>
    <row r="26" spans="1:67" s="43" customFormat="1" ht="14.1" customHeight="1" x14ac:dyDescent="0.2">
      <c r="A26" s="41" t="str">
        <f t="shared" si="7"/>
        <v>3.3</v>
      </c>
      <c r="B26" s="42" t="s">
        <v>29</v>
      </c>
      <c r="D26" s="44"/>
      <c r="E26" s="44" t="s">
        <v>65</v>
      </c>
      <c r="F26" s="45">
        <v>44205</v>
      </c>
      <c r="G26" s="46">
        <v>44205</v>
      </c>
      <c r="H26" s="47">
        <v>3</v>
      </c>
      <c r="I26" s="48">
        <v>1</v>
      </c>
      <c r="J26" s="49">
        <f t="shared" si="4"/>
        <v>0</v>
      </c>
      <c r="K26" s="50"/>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row>
    <row r="27" spans="1:67" s="43" customFormat="1" ht="14.1" customHeight="1" x14ac:dyDescent="0.2">
      <c r="A27" s="41" t="str">
        <f t="shared" si="7"/>
        <v>3.4</v>
      </c>
      <c r="B27" s="42" t="s">
        <v>32</v>
      </c>
      <c r="D27" s="44"/>
      <c r="E27" s="44" t="s">
        <v>65</v>
      </c>
      <c r="F27" s="45">
        <v>44205</v>
      </c>
      <c r="G27" s="46">
        <v>44206</v>
      </c>
      <c r="H27" s="47">
        <v>4</v>
      </c>
      <c r="I27" s="48">
        <v>1</v>
      </c>
      <c r="J27" s="49"/>
      <c r="K27" s="50"/>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row>
    <row r="28" spans="1:67" s="43" customFormat="1" ht="14.1" customHeight="1" x14ac:dyDescent="0.2">
      <c r="A28" s="41" t="str">
        <f t="shared" si="7"/>
        <v>3.5</v>
      </c>
      <c r="B28" s="42" t="s">
        <v>30</v>
      </c>
      <c r="D28" s="44"/>
      <c r="E28" s="44" t="s">
        <v>66</v>
      </c>
      <c r="F28" s="45">
        <v>44206</v>
      </c>
      <c r="G28" s="46">
        <v>44206</v>
      </c>
      <c r="H28" s="47">
        <v>6</v>
      </c>
      <c r="I28" s="48">
        <v>1</v>
      </c>
      <c r="J28" s="49">
        <f t="shared" si="4"/>
        <v>0</v>
      </c>
      <c r="K28" s="50"/>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row>
    <row r="29" spans="1:67" s="43" customFormat="1" ht="14.1" customHeight="1" x14ac:dyDescent="0.2">
      <c r="A29" s="41" t="str">
        <f t="shared" si="7"/>
        <v>3.6</v>
      </c>
      <c r="B29" s="42" t="s">
        <v>31</v>
      </c>
      <c r="D29" s="44"/>
      <c r="E29" s="44" t="s">
        <v>66</v>
      </c>
      <c r="F29" s="45">
        <v>44206</v>
      </c>
      <c r="G29" s="46">
        <v>44210</v>
      </c>
      <c r="H29" s="47">
        <v>3</v>
      </c>
      <c r="I29" s="48">
        <v>1</v>
      </c>
      <c r="J29" s="49">
        <f t="shared" si="4"/>
        <v>4</v>
      </c>
      <c r="K29" s="50"/>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row>
    <row r="30" spans="1:67" s="43" customFormat="1" ht="14.1" customHeight="1" x14ac:dyDescent="0.2">
      <c r="A30" s="41" t="str">
        <f t="shared" si="7"/>
        <v>3.7</v>
      </c>
      <c r="B30" s="42" t="s">
        <v>33</v>
      </c>
      <c r="D30" s="44"/>
      <c r="E30" s="44" t="s">
        <v>66</v>
      </c>
      <c r="F30" s="45">
        <v>44221</v>
      </c>
      <c r="G30" s="46">
        <v>44223</v>
      </c>
      <c r="H30" s="47">
        <v>4</v>
      </c>
      <c r="I30" s="48">
        <v>1</v>
      </c>
      <c r="J30" s="58"/>
      <c r="K30" s="59"/>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row>
    <row r="31" spans="1:67" s="43" customFormat="1" ht="14.1" customHeight="1" x14ac:dyDescent="0.2">
      <c r="A31" s="41" t="str">
        <f t="shared" si="7"/>
        <v>3.8</v>
      </c>
      <c r="B31" s="42" t="s">
        <v>40</v>
      </c>
      <c r="D31" s="44"/>
      <c r="E31" s="44" t="s">
        <v>66</v>
      </c>
      <c r="F31" s="45">
        <v>44221</v>
      </c>
      <c r="G31" s="46">
        <v>44223</v>
      </c>
      <c r="H31" s="47">
        <v>5</v>
      </c>
      <c r="I31" s="48">
        <v>1</v>
      </c>
      <c r="J31" s="58"/>
      <c r="K31" s="59"/>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row>
    <row r="32" spans="1:67" s="43" customFormat="1" ht="14.1" customHeight="1" x14ac:dyDescent="0.2">
      <c r="A32" s="41" t="str">
        <f t="shared" si="7"/>
        <v>3.9</v>
      </c>
      <c r="B32" s="42" t="s">
        <v>39</v>
      </c>
      <c r="D32" s="44"/>
      <c r="E32" s="44" t="s">
        <v>67</v>
      </c>
      <c r="F32" s="45">
        <v>44221</v>
      </c>
      <c r="G32" s="46">
        <v>44225</v>
      </c>
      <c r="H32" s="47">
        <v>5</v>
      </c>
      <c r="I32" s="48">
        <v>1</v>
      </c>
      <c r="J32" s="58"/>
      <c r="K32" s="59"/>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row>
    <row r="33" spans="1:67" s="43" customFormat="1" ht="14.1" customHeight="1" x14ac:dyDescent="0.2">
      <c r="A33" s="41" t="str">
        <f t="shared" si="7"/>
        <v>3.10</v>
      </c>
      <c r="B33" s="42" t="s">
        <v>34</v>
      </c>
      <c r="D33" s="44"/>
      <c r="E33" s="44" t="s">
        <v>68</v>
      </c>
      <c r="F33" s="45">
        <v>44221</v>
      </c>
      <c r="G33" s="46">
        <v>44224</v>
      </c>
      <c r="H33" s="47">
        <v>5</v>
      </c>
      <c r="I33" s="48">
        <v>1</v>
      </c>
      <c r="J33" s="58"/>
      <c r="K33" s="59"/>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row>
    <row r="34" spans="1:67" s="43" customFormat="1" ht="14.1" customHeight="1" x14ac:dyDescent="0.2">
      <c r="A34" s="41" t="str">
        <f t="shared" si="7"/>
        <v>3.11</v>
      </c>
      <c r="B34" s="42" t="s">
        <v>35</v>
      </c>
      <c r="D34" s="44"/>
      <c r="E34" s="44" t="s">
        <v>62</v>
      </c>
      <c r="F34" s="45">
        <v>44224</v>
      </c>
      <c r="G34" s="46">
        <v>44224</v>
      </c>
      <c r="H34" s="47">
        <v>6</v>
      </c>
      <c r="I34" s="48">
        <v>1</v>
      </c>
      <c r="J34" s="58"/>
      <c r="K34" s="59"/>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row>
    <row r="35" spans="1:67" s="43" customFormat="1" ht="14.1" customHeight="1" x14ac:dyDescent="0.2">
      <c r="A35" s="41" t="str">
        <f t="shared" si="7"/>
        <v>3.12</v>
      </c>
      <c r="B35" s="42" t="s">
        <v>36</v>
      </c>
      <c r="D35" s="44"/>
      <c r="E35" s="44" t="s">
        <v>66</v>
      </c>
      <c r="F35" s="45">
        <v>44223</v>
      </c>
      <c r="G35" s="46">
        <v>44225</v>
      </c>
      <c r="H35" s="47">
        <v>7</v>
      </c>
      <c r="I35" s="48">
        <v>1</v>
      </c>
      <c r="J35" s="58"/>
      <c r="K35" s="59"/>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row>
    <row r="36" spans="1:67" s="43" customFormat="1" ht="14.1" customHeight="1" x14ac:dyDescent="0.2">
      <c r="A36" s="41" t="str">
        <f t="shared" si="7"/>
        <v>3.13</v>
      </c>
      <c r="B36" s="42" t="s">
        <v>37</v>
      </c>
      <c r="D36" s="44"/>
      <c r="E36" s="44" t="s">
        <v>66</v>
      </c>
      <c r="F36" s="45">
        <v>44223</v>
      </c>
      <c r="G36" s="46">
        <v>44225</v>
      </c>
      <c r="H36" s="47">
        <v>8</v>
      </c>
      <c r="I36" s="48">
        <v>1</v>
      </c>
      <c r="J36" s="58"/>
      <c r="K36" s="59"/>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row>
    <row r="37" spans="1:67" s="43" customFormat="1" ht="14.1" customHeight="1" x14ac:dyDescent="0.2">
      <c r="A37" s="41" t="str">
        <f t="shared" si="7"/>
        <v>3.14</v>
      </c>
      <c r="B37" s="42" t="s">
        <v>38</v>
      </c>
      <c r="D37" s="44"/>
      <c r="E37" s="44" t="s">
        <v>68</v>
      </c>
      <c r="F37" s="45">
        <v>44225</v>
      </c>
      <c r="G37" s="46">
        <v>44225</v>
      </c>
      <c r="H37" s="47">
        <v>9</v>
      </c>
      <c r="I37" s="48">
        <v>1</v>
      </c>
      <c r="J37" s="58"/>
      <c r="K37" s="59"/>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row>
    <row r="38" spans="1:67" s="40" customFormat="1" ht="14.1" customHeight="1" x14ac:dyDescent="0.2">
      <c r="A38" s="60" t="str">
        <f>IF(ISERROR(VALUE(SUBSTITUTE(prevWBS,".",""))),"1",IF(ISERROR(FIND("`",SUBSTITUTE(prevWBS,".","`",1))),TEXT(VALUE(prevWBS)+1,"#"),TEXT(VALUE(LEFT(prevWBS,FIND("`",SUBSTITUTE(prevWBS,".","`",1))-1))+1,"#")))</f>
        <v>4</v>
      </c>
      <c r="B38" s="61" t="s">
        <v>41</v>
      </c>
      <c r="D38" s="62"/>
      <c r="E38" s="62"/>
      <c r="F38" s="63"/>
      <c r="G38" s="63" t="str">
        <f t="shared" si="6"/>
        <v xml:space="preserve"> - </v>
      </c>
      <c r="H38" s="64"/>
      <c r="I38" s="65"/>
      <c r="J38" s="66" t="str">
        <f t="shared" si="4"/>
        <v xml:space="preserve"> - </v>
      </c>
      <c r="K38" s="67"/>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row>
    <row r="39" spans="1:67" s="43" customFormat="1" ht="14.1" customHeight="1" x14ac:dyDescent="0.2">
      <c r="A39" s="41"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42" t="s">
        <v>44</v>
      </c>
      <c r="D39" s="44"/>
      <c r="E39" s="44" t="s">
        <v>64</v>
      </c>
      <c r="F39" s="45">
        <v>44223</v>
      </c>
      <c r="G39" s="46">
        <v>44223</v>
      </c>
      <c r="H39" s="47">
        <v>1</v>
      </c>
      <c r="I39" s="48">
        <v>1</v>
      </c>
      <c r="J39" s="49">
        <f t="shared" si="4"/>
        <v>1</v>
      </c>
      <c r="K39" s="50"/>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row>
    <row r="40" spans="1:67" s="43" customFormat="1" ht="14.1" customHeight="1" x14ac:dyDescent="0.2">
      <c r="A40" s="41" t="str">
        <f t="shared" si="8"/>
        <v>4.2</v>
      </c>
      <c r="B40" s="42" t="s">
        <v>45</v>
      </c>
      <c r="D40" s="44"/>
      <c r="E40" s="44" t="s">
        <v>64</v>
      </c>
      <c r="F40" s="45">
        <v>44226</v>
      </c>
      <c r="G40" s="46">
        <v>44226</v>
      </c>
      <c r="H40" s="47">
        <v>1</v>
      </c>
      <c r="I40" s="48">
        <v>1</v>
      </c>
      <c r="J40" s="49">
        <f t="shared" si="4"/>
        <v>0</v>
      </c>
      <c r="K40" s="50"/>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row>
    <row r="41" spans="1:67" s="43" customFormat="1" ht="14.1" customHeight="1" x14ac:dyDescent="0.2">
      <c r="A41" s="41" t="str">
        <f t="shared" si="8"/>
        <v>4.3</v>
      </c>
      <c r="B41" s="42" t="s">
        <v>46</v>
      </c>
      <c r="D41" s="44"/>
      <c r="E41" s="44" t="s">
        <v>64</v>
      </c>
      <c r="F41" s="45">
        <v>44230</v>
      </c>
      <c r="G41" s="46">
        <v>44230</v>
      </c>
      <c r="H41" s="47">
        <v>1</v>
      </c>
      <c r="I41" s="48">
        <v>1</v>
      </c>
      <c r="J41" s="49">
        <f t="shared" si="4"/>
        <v>1</v>
      </c>
      <c r="K41" s="50"/>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row>
    <row r="42" spans="1:67" s="43" customFormat="1" ht="14.1" customHeight="1" x14ac:dyDescent="0.2">
      <c r="A42" s="41" t="str">
        <f t="shared" si="8"/>
        <v>4.4</v>
      </c>
      <c r="B42" s="42" t="s">
        <v>58</v>
      </c>
      <c r="D42" s="44"/>
      <c r="E42" s="44" t="s">
        <v>69</v>
      </c>
      <c r="F42" s="45">
        <v>44230</v>
      </c>
      <c r="G42" s="46">
        <v>44231</v>
      </c>
      <c r="H42" s="47">
        <v>1</v>
      </c>
      <c r="I42" s="48">
        <v>1</v>
      </c>
      <c r="J42" s="49">
        <f t="shared" si="4"/>
        <v>2</v>
      </c>
      <c r="K42" s="50"/>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row>
    <row r="43" spans="1:67" s="43" customFormat="1" ht="14.1" customHeight="1" x14ac:dyDescent="0.2">
      <c r="A43" s="41" t="str">
        <f t="shared" si="8"/>
        <v>4.5</v>
      </c>
      <c r="B43" s="42" t="s">
        <v>49</v>
      </c>
      <c r="D43" s="44"/>
      <c r="E43" s="44" t="s">
        <v>63</v>
      </c>
      <c r="F43" s="45">
        <v>44230</v>
      </c>
      <c r="G43" s="46">
        <v>44230</v>
      </c>
      <c r="H43" s="47">
        <v>1</v>
      </c>
      <c r="I43" s="48">
        <v>1</v>
      </c>
      <c r="J43" s="49">
        <f t="shared" si="4"/>
        <v>1</v>
      </c>
      <c r="K43" s="50"/>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row>
    <row r="44" spans="1:67" s="43" customFormat="1" ht="14.1" customHeight="1" x14ac:dyDescent="0.2">
      <c r="A44" s="41" t="str">
        <f t="shared" si="8"/>
        <v>4.6</v>
      </c>
      <c r="B44" s="42" t="s">
        <v>48</v>
      </c>
      <c r="D44" s="44"/>
      <c r="E44" s="44" t="s">
        <v>66</v>
      </c>
      <c r="F44" s="45">
        <v>44230</v>
      </c>
      <c r="G44" s="46">
        <v>44232</v>
      </c>
      <c r="H44" s="47">
        <v>1</v>
      </c>
      <c r="I44" s="48">
        <v>1</v>
      </c>
      <c r="J44" s="58"/>
      <c r="K44" s="59"/>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row>
    <row r="45" spans="1:67" s="43" customFormat="1" ht="14.1" customHeight="1" x14ac:dyDescent="0.2">
      <c r="A45" s="41" t="str">
        <f t="shared" si="8"/>
        <v>4.7</v>
      </c>
      <c r="B45" s="42" t="s">
        <v>51</v>
      </c>
      <c r="D45" s="44"/>
      <c r="E45" s="44" t="s">
        <v>66</v>
      </c>
      <c r="F45" s="45">
        <v>44230</v>
      </c>
      <c r="G45" s="46">
        <v>44232</v>
      </c>
      <c r="H45" s="47">
        <v>1</v>
      </c>
      <c r="I45" s="48">
        <v>1</v>
      </c>
      <c r="J45" s="58"/>
      <c r="K45" s="59"/>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row>
    <row r="46" spans="1:67" s="43" customFormat="1" ht="14.1" customHeight="1" x14ac:dyDescent="0.2">
      <c r="A46" s="41" t="str">
        <f t="shared" si="8"/>
        <v>4.8</v>
      </c>
      <c r="B46" s="42" t="s">
        <v>50</v>
      </c>
      <c r="D46" s="44"/>
      <c r="E46" s="44" t="s">
        <v>67</v>
      </c>
      <c r="F46" s="45">
        <v>44230</v>
      </c>
      <c r="G46" s="46">
        <v>44232</v>
      </c>
      <c r="H46" s="47">
        <v>1</v>
      </c>
      <c r="I46" s="48">
        <v>1</v>
      </c>
      <c r="J46" s="58"/>
      <c r="K46" s="59"/>
      <c r="L46" s="51"/>
      <c r="M46" s="51"/>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row>
    <row r="47" spans="1:67" s="43" customFormat="1" ht="14.1" customHeight="1" x14ac:dyDescent="0.2">
      <c r="A47" s="41" t="str">
        <f t="shared" si="8"/>
        <v>4.9</v>
      </c>
      <c r="B47" s="42" t="s">
        <v>52</v>
      </c>
      <c r="D47" s="53"/>
      <c r="E47" s="44" t="s">
        <v>66</v>
      </c>
      <c r="F47" s="54">
        <v>44231</v>
      </c>
      <c r="G47" s="55">
        <v>44233</v>
      </c>
      <c r="H47" s="56"/>
      <c r="I47" s="48">
        <v>1</v>
      </c>
      <c r="J47" s="58"/>
      <c r="K47" s="59"/>
      <c r="L47" s="51"/>
      <c r="M47" s="51"/>
      <c r="N47" s="51"/>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row>
    <row r="48" spans="1:67" s="43" customFormat="1" ht="14.1" customHeight="1" x14ac:dyDescent="0.2">
      <c r="A48" s="41" t="str">
        <f t="shared" si="8"/>
        <v>4.10</v>
      </c>
      <c r="B48" s="42" t="s">
        <v>60</v>
      </c>
      <c r="D48" s="53"/>
      <c r="E48" s="44" t="s">
        <v>65</v>
      </c>
      <c r="F48" s="54">
        <v>44236</v>
      </c>
      <c r="G48" s="55">
        <v>44237</v>
      </c>
      <c r="H48" s="56"/>
      <c r="I48" s="48">
        <v>1</v>
      </c>
      <c r="J48" s="58"/>
      <c r="K48" s="59"/>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row>
    <row r="49" spans="1:67" s="43" customFormat="1" ht="14.1" customHeight="1" x14ac:dyDescent="0.2">
      <c r="A49" s="41" t="str">
        <f t="shared" si="8"/>
        <v>4.11</v>
      </c>
      <c r="B49" s="42" t="s">
        <v>47</v>
      </c>
      <c r="D49" s="53"/>
      <c r="E49" s="44" t="s">
        <v>66</v>
      </c>
      <c r="F49" s="54">
        <v>44236</v>
      </c>
      <c r="G49" s="55">
        <v>44236</v>
      </c>
      <c r="H49" s="56"/>
      <c r="I49" s="48">
        <v>1</v>
      </c>
      <c r="J49" s="58"/>
      <c r="K49" s="59"/>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row>
    <row r="50" spans="1:67" s="43" customFormat="1" ht="14.1" customHeight="1" x14ac:dyDescent="0.2">
      <c r="A50" s="41" t="str">
        <f t="shared" si="8"/>
        <v>4.12</v>
      </c>
      <c r="B50" s="42" t="s">
        <v>53</v>
      </c>
      <c r="D50" s="53"/>
      <c r="E50" s="44" t="s">
        <v>64</v>
      </c>
      <c r="F50" s="54">
        <v>44236</v>
      </c>
      <c r="G50" s="55">
        <v>44237</v>
      </c>
      <c r="H50" s="56"/>
      <c r="I50" s="57">
        <v>1</v>
      </c>
      <c r="J50" s="58"/>
      <c r="K50" s="59"/>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row>
    <row r="51" spans="1:67" s="43" customFormat="1" ht="14.1" customHeight="1" x14ac:dyDescent="0.2">
      <c r="A51" s="41" t="str">
        <f t="shared" si="8"/>
        <v>4.13</v>
      </c>
      <c r="B51" s="42" t="s">
        <v>59</v>
      </c>
      <c r="D51" s="53"/>
      <c r="E51" s="44" t="s">
        <v>68</v>
      </c>
      <c r="F51" s="54">
        <v>44236</v>
      </c>
      <c r="G51" s="55">
        <v>44236</v>
      </c>
      <c r="H51" s="56"/>
      <c r="I51" s="57">
        <v>1</v>
      </c>
      <c r="J51" s="58"/>
      <c r="K51" s="59"/>
      <c r="L51" s="51"/>
      <c r="M51" s="51"/>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row>
    <row r="52" spans="1:67" s="43" customFormat="1" ht="14.1" customHeight="1" x14ac:dyDescent="0.2">
      <c r="A52" s="41" t="str">
        <f t="shared" si="8"/>
        <v>4.14</v>
      </c>
      <c r="B52" s="42" t="s">
        <v>43</v>
      </c>
      <c r="D52" s="53"/>
      <c r="E52" s="44" t="s">
        <v>68</v>
      </c>
      <c r="F52" s="54">
        <v>44236</v>
      </c>
      <c r="G52" s="55">
        <v>44237</v>
      </c>
      <c r="H52" s="56"/>
      <c r="I52" s="57">
        <v>1</v>
      </c>
      <c r="J52" s="58"/>
      <c r="K52" s="59"/>
      <c r="L52" s="51"/>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row>
    <row r="53" spans="1:67" s="43" customFormat="1" ht="14.1" customHeight="1" x14ac:dyDescent="0.2">
      <c r="A53" s="41" t="str">
        <f t="shared" si="8"/>
        <v>4.15</v>
      </c>
      <c r="B53" s="42" t="s">
        <v>42</v>
      </c>
      <c r="D53" s="53"/>
      <c r="E53" s="44" t="s">
        <v>67</v>
      </c>
      <c r="F53" s="54">
        <v>44237</v>
      </c>
      <c r="G53" s="55">
        <v>44237</v>
      </c>
      <c r="H53" s="56"/>
      <c r="I53" s="57">
        <v>1</v>
      </c>
      <c r="J53" s="58"/>
      <c r="K53" s="59"/>
      <c r="L53" s="51"/>
      <c r="M53" s="51"/>
      <c r="N53" s="51"/>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row>
    <row r="54" spans="1:67" s="43" customFormat="1" ht="14.1" customHeight="1" x14ac:dyDescent="0.2">
      <c r="A54" s="41" t="str">
        <f t="shared" si="8"/>
        <v>4.16</v>
      </c>
      <c r="B54" s="42" t="s">
        <v>56</v>
      </c>
      <c r="D54" s="53"/>
      <c r="E54" s="44" t="s">
        <v>66</v>
      </c>
      <c r="F54" s="54">
        <v>44236</v>
      </c>
      <c r="G54" s="55">
        <v>44238</v>
      </c>
      <c r="H54" s="56"/>
      <c r="I54" s="57">
        <v>1</v>
      </c>
      <c r="J54" s="58"/>
      <c r="K54" s="59"/>
      <c r="L54" s="51"/>
      <c r="M54" s="51"/>
      <c r="N54" s="51"/>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row>
    <row r="55" spans="1:67" s="43" customFormat="1" ht="14.1" customHeight="1" x14ac:dyDescent="0.2">
      <c r="A55" s="41" t="str">
        <f t="shared" si="8"/>
        <v>4.17</v>
      </c>
      <c r="B55" s="42" t="s">
        <v>54</v>
      </c>
      <c r="D55" s="53"/>
      <c r="E55" s="44" t="s">
        <v>66</v>
      </c>
      <c r="F55" s="54">
        <v>44237</v>
      </c>
      <c r="G55" s="55">
        <v>44238</v>
      </c>
      <c r="H55" s="56"/>
      <c r="I55" s="57">
        <v>1</v>
      </c>
      <c r="J55" s="58"/>
      <c r="K55" s="59"/>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row>
    <row r="56" spans="1:67" s="43" customFormat="1" ht="14.1" customHeight="1" x14ac:dyDescent="0.2">
      <c r="A56" s="41" t="str">
        <f t="shared" si="8"/>
        <v>4.18</v>
      </c>
      <c r="B56" s="42" t="s">
        <v>55</v>
      </c>
      <c r="D56" s="53"/>
      <c r="E56" s="44" t="s">
        <v>67</v>
      </c>
      <c r="F56" s="54">
        <v>44238</v>
      </c>
      <c r="G56" s="55">
        <v>44238</v>
      </c>
      <c r="H56" s="56"/>
      <c r="I56" s="57">
        <v>1</v>
      </c>
      <c r="J56" s="58"/>
      <c r="K56" s="59"/>
      <c r="L56" s="51"/>
      <c r="M56" s="51"/>
      <c r="N56" s="51"/>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row>
    <row r="57" spans="1:67" s="43" customFormat="1" ht="14.1" customHeight="1" x14ac:dyDescent="0.2">
      <c r="A57" s="41" t="str">
        <f t="shared" si="8"/>
        <v>4.19</v>
      </c>
      <c r="B57" s="42" t="s">
        <v>70</v>
      </c>
      <c r="D57" s="53"/>
      <c r="E57" s="44" t="s">
        <v>68</v>
      </c>
      <c r="F57" s="54">
        <v>44238</v>
      </c>
      <c r="G57" s="55">
        <v>44238</v>
      </c>
      <c r="H57" s="56"/>
      <c r="I57" s="57">
        <v>1</v>
      </c>
      <c r="J57" s="58"/>
      <c r="K57" s="59"/>
      <c r="L57" s="51"/>
      <c r="M57" s="51"/>
      <c r="N57" s="51"/>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row>
    <row r="58" spans="1:67" s="43" customFormat="1" ht="14.1" customHeight="1" x14ac:dyDescent="0.2">
      <c r="A58" s="41" t="str">
        <f t="shared" si="8"/>
        <v>4.20</v>
      </c>
      <c r="B58" s="42" t="s">
        <v>71</v>
      </c>
      <c r="D58" s="53"/>
      <c r="E58" s="44" t="s">
        <v>66</v>
      </c>
      <c r="F58" s="54">
        <v>44238</v>
      </c>
      <c r="G58" s="55">
        <v>44238</v>
      </c>
      <c r="H58" s="56"/>
      <c r="I58" s="57">
        <v>1</v>
      </c>
      <c r="J58" s="58"/>
      <c r="K58" s="59"/>
      <c r="L58" s="51"/>
      <c r="M58" s="51"/>
      <c r="N58" s="51"/>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row>
    <row r="59" spans="1:67" s="43" customFormat="1" ht="14.1" customHeight="1" x14ac:dyDescent="0.2">
      <c r="A59" s="41" t="str">
        <f t="shared" si="8"/>
        <v>4.21</v>
      </c>
      <c r="B59" s="42" t="s">
        <v>72</v>
      </c>
      <c r="D59" s="53"/>
      <c r="E59" s="44" t="s">
        <v>66</v>
      </c>
      <c r="F59" s="54">
        <v>44238</v>
      </c>
      <c r="G59" s="55">
        <v>44239</v>
      </c>
      <c r="H59" s="56"/>
      <c r="I59" s="57">
        <v>1</v>
      </c>
      <c r="J59" s="58"/>
      <c r="K59" s="59"/>
      <c r="L59" s="51"/>
      <c r="M59" s="51"/>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row>
    <row r="60" spans="1:67" s="43" customFormat="1" ht="14.1" customHeight="1" x14ac:dyDescent="0.2">
      <c r="A60" s="41" t="str">
        <f t="shared" si="8"/>
        <v>4.22</v>
      </c>
      <c r="B60" s="42" t="s">
        <v>73</v>
      </c>
      <c r="D60" s="53"/>
      <c r="E60" s="44" t="s">
        <v>67</v>
      </c>
      <c r="F60" s="54">
        <v>44238</v>
      </c>
      <c r="G60" s="55">
        <v>44239</v>
      </c>
      <c r="H60" s="56"/>
      <c r="I60" s="57">
        <v>1</v>
      </c>
      <c r="J60" s="58"/>
      <c r="K60" s="59"/>
      <c r="L60" s="51"/>
      <c r="M60" s="51"/>
      <c r="N60" s="51"/>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row>
    <row r="61" spans="1:67" s="43" customFormat="1" ht="14.1" customHeight="1" x14ac:dyDescent="0.2">
      <c r="A61" s="41" t="str">
        <f t="shared" si="8"/>
        <v>4.23</v>
      </c>
      <c r="B61" s="42" t="s">
        <v>74</v>
      </c>
      <c r="D61" s="53"/>
      <c r="E61" s="53" t="s">
        <v>64</v>
      </c>
      <c r="F61" s="54">
        <v>44239</v>
      </c>
      <c r="G61" s="55">
        <v>44239</v>
      </c>
      <c r="H61" s="56"/>
      <c r="I61" s="57">
        <v>1</v>
      </c>
      <c r="J61" s="58"/>
      <c r="K61" s="59"/>
      <c r="L61" s="51"/>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row>
    <row r="62" spans="1:67" s="43" customFormat="1" ht="14.1" customHeight="1" x14ac:dyDescent="0.2">
      <c r="A62" s="41" t="str">
        <f t="shared" si="8"/>
        <v>4.24</v>
      </c>
      <c r="B62" s="42" t="s">
        <v>75</v>
      </c>
      <c r="D62" s="53"/>
      <c r="E62" s="53" t="s">
        <v>66</v>
      </c>
      <c r="F62" s="54">
        <v>44239</v>
      </c>
      <c r="G62" s="55">
        <v>44240</v>
      </c>
      <c r="H62" s="56"/>
      <c r="I62" s="57">
        <v>1</v>
      </c>
      <c r="J62" s="58"/>
      <c r="K62" s="59"/>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row>
    <row r="63" spans="1:67" s="40" customFormat="1" ht="14.1" customHeight="1" x14ac:dyDescent="0.2">
      <c r="A63" s="60" t="str">
        <f>IF(ISERROR(VALUE(SUBSTITUTE(prevWBS,".",""))),"1",IF(ISERROR(FIND("`",SUBSTITUTE(prevWBS,".","`",1))),TEXT(VALUE(prevWBS)+1,"#"),TEXT(VALUE(LEFT(prevWBS,FIND("`",SUBSTITUTE(prevWBS,".","`",1))-1))+1,"#")))</f>
        <v>5</v>
      </c>
      <c r="B63" s="61" t="s">
        <v>83</v>
      </c>
      <c r="D63" s="62"/>
      <c r="E63" s="62"/>
      <c r="F63" s="63"/>
      <c r="G63" s="63" t="str">
        <f t="shared" si="6"/>
        <v xml:space="preserve"> - </v>
      </c>
      <c r="H63" s="64"/>
      <c r="I63" s="65"/>
      <c r="J63" s="66" t="str">
        <f t="shared" si="4"/>
        <v xml:space="preserve"> - </v>
      </c>
      <c r="K63" s="67"/>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c r="AS63" s="68"/>
      <c r="AT63" s="68"/>
      <c r="AU63" s="68"/>
      <c r="AV63" s="68"/>
      <c r="AW63" s="68"/>
      <c r="AX63" s="68"/>
      <c r="AY63" s="68"/>
      <c r="AZ63" s="68"/>
      <c r="BA63" s="68"/>
      <c r="BB63" s="68"/>
      <c r="BC63" s="68"/>
      <c r="BD63" s="68"/>
      <c r="BE63" s="68"/>
      <c r="BF63" s="68"/>
      <c r="BG63" s="68"/>
      <c r="BH63" s="68"/>
      <c r="BI63" s="68"/>
      <c r="BJ63" s="68"/>
      <c r="BK63" s="68"/>
      <c r="BL63" s="68"/>
      <c r="BM63" s="68"/>
      <c r="BN63" s="68"/>
      <c r="BO63" s="68"/>
    </row>
    <row r="64" spans="1:67" s="43" customFormat="1" ht="14.1" customHeight="1" x14ac:dyDescent="0.2">
      <c r="A64" s="41" t="str">
        <f t="shared" ref="A64:A187"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42" t="s">
        <v>76</v>
      </c>
      <c r="D64" s="44"/>
      <c r="E64" s="44" t="s">
        <v>64</v>
      </c>
      <c r="F64" s="45">
        <v>44242</v>
      </c>
      <c r="G64" s="46">
        <v>44242</v>
      </c>
      <c r="H64" s="47">
        <v>1</v>
      </c>
      <c r="I64" s="48">
        <v>1</v>
      </c>
      <c r="J64" s="49">
        <f t="shared" si="4"/>
        <v>1</v>
      </c>
      <c r="K64" s="50"/>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row>
    <row r="65" spans="1:67" s="43" customFormat="1" ht="14.1" customHeight="1" x14ac:dyDescent="0.2">
      <c r="A65" s="41" t="str">
        <f t="shared" si="9"/>
        <v>5.2</v>
      </c>
      <c r="B65" s="42" t="s">
        <v>77</v>
      </c>
      <c r="D65" s="44"/>
      <c r="E65" s="44" t="s">
        <v>66</v>
      </c>
      <c r="F65" s="45">
        <v>44243</v>
      </c>
      <c r="G65" s="46">
        <v>44243</v>
      </c>
      <c r="H65" s="47">
        <v>1</v>
      </c>
      <c r="I65" s="48">
        <v>1</v>
      </c>
      <c r="J65" s="49">
        <f t="shared" si="4"/>
        <v>1</v>
      </c>
      <c r="K65" s="50"/>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row>
    <row r="66" spans="1:67" s="43" customFormat="1" ht="14.1" customHeight="1" x14ac:dyDescent="0.2">
      <c r="A66" s="41" t="str">
        <f t="shared" si="9"/>
        <v>5.3</v>
      </c>
      <c r="B66" s="42" t="s">
        <v>78</v>
      </c>
      <c r="D66" s="44"/>
      <c r="E66" s="44" t="s">
        <v>66</v>
      </c>
      <c r="F66" s="45">
        <v>44244</v>
      </c>
      <c r="G66" s="46">
        <f t="shared" si="6"/>
        <v>44244</v>
      </c>
      <c r="H66" s="47">
        <v>1</v>
      </c>
      <c r="I66" s="48">
        <v>1</v>
      </c>
      <c r="J66" s="49">
        <f t="shared" si="4"/>
        <v>1</v>
      </c>
      <c r="K66" s="50"/>
      <c r="L66" s="51"/>
      <c r="M66" s="51"/>
      <c r="N66" s="51"/>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row>
    <row r="67" spans="1:67" s="43" customFormat="1" ht="14.1" customHeight="1" x14ac:dyDescent="0.2">
      <c r="A67" s="41" t="str">
        <f t="shared" si="9"/>
        <v>5.4</v>
      </c>
      <c r="B67" s="42" t="s">
        <v>79</v>
      </c>
      <c r="D67" s="44"/>
      <c r="E67" s="44" t="s">
        <v>65</v>
      </c>
      <c r="F67" s="45">
        <v>44244</v>
      </c>
      <c r="G67" s="46">
        <f t="shared" si="6"/>
        <v>44244</v>
      </c>
      <c r="H67" s="47">
        <v>1</v>
      </c>
      <c r="I67" s="48">
        <v>1</v>
      </c>
      <c r="J67" s="49">
        <f t="shared" si="4"/>
        <v>1</v>
      </c>
      <c r="K67" s="50"/>
      <c r="L67" s="51"/>
      <c r="M67" s="51"/>
      <c r="N67" s="51"/>
      <c r="O67" s="51"/>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row>
    <row r="68" spans="1:67" s="43" customFormat="1" ht="14.1" customHeight="1" x14ac:dyDescent="0.2">
      <c r="A68" s="41" t="str">
        <f t="shared" si="9"/>
        <v>5.5</v>
      </c>
      <c r="B68" s="42" t="s">
        <v>80</v>
      </c>
      <c r="D68" s="44"/>
      <c r="E68" s="44" t="s">
        <v>64</v>
      </c>
      <c r="F68" s="45">
        <v>44242</v>
      </c>
      <c r="G68" s="46">
        <v>44244</v>
      </c>
      <c r="H68" s="47">
        <v>1</v>
      </c>
      <c r="I68" s="48">
        <v>1</v>
      </c>
      <c r="J68" s="49"/>
      <c r="K68" s="50"/>
      <c r="L68" s="51"/>
      <c r="M68" s="51"/>
      <c r="N68" s="51"/>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row>
    <row r="69" spans="1:67" s="43" customFormat="1" ht="14.1" customHeight="1" x14ac:dyDescent="0.2">
      <c r="A69" s="41" t="str">
        <f t="shared" si="9"/>
        <v>5.6</v>
      </c>
      <c r="B69" s="42" t="s">
        <v>82</v>
      </c>
      <c r="D69" s="53"/>
      <c r="E69" s="44" t="s">
        <v>64</v>
      </c>
      <c r="F69" s="45">
        <v>44244</v>
      </c>
      <c r="G69" s="46">
        <v>44244</v>
      </c>
      <c r="H69" s="47"/>
      <c r="I69" s="48">
        <v>1</v>
      </c>
      <c r="J69" s="49"/>
      <c r="K69" s="50"/>
      <c r="L69" s="51"/>
      <c r="M69" s="51"/>
      <c r="N69" s="51"/>
      <c r="O69" s="51"/>
      <c r="P69" s="51"/>
      <c r="Q69" s="51"/>
      <c r="R69" s="51"/>
      <c r="S69" s="51"/>
      <c r="T69" s="51"/>
      <c r="U69" s="51"/>
      <c r="V69" s="51"/>
      <c r="W69" s="51"/>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row>
    <row r="70" spans="1:67" s="43" customFormat="1" ht="14.1" customHeight="1" x14ac:dyDescent="0.2">
      <c r="A70" s="41" t="str">
        <f t="shared" si="9"/>
        <v>5.7</v>
      </c>
      <c r="B70" s="42" t="s">
        <v>81</v>
      </c>
      <c r="D70" s="53"/>
      <c r="E70" s="44" t="s">
        <v>64</v>
      </c>
      <c r="F70" s="45">
        <v>44244</v>
      </c>
      <c r="G70" s="46">
        <v>44244</v>
      </c>
      <c r="H70" s="47"/>
      <c r="I70" s="48">
        <v>1</v>
      </c>
      <c r="J70" s="49"/>
      <c r="K70" s="50"/>
      <c r="L70" s="51"/>
      <c r="M70" s="51"/>
      <c r="N70" s="51"/>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row>
    <row r="71" spans="1:67" s="43" customFormat="1" ht="14.1" customHeight="1" x14ac:dyDescent="0.2">
      <c r="A71" s="41" t="str">
        <f t="shared" si="9"/>
        <v>5.8</v>
      </c>
      <c r="B71" s="42" t="s">
        <v>84</v>
      </c>
      <c r="D71" s="53"/>
      <c r="E71" s="44" t="s">
        <v>64</v>
      </c>
      <c r="F71" s="45">
        <v>44244</v>
      </c>
      <c r="G71" s="46">
        <v>44244</v>
      </c>
      <c r="H71" s="47"/>
      <c r="I71" s="48">
        <v>1</v>
      </c>
      <c r="J71" s="49"/>
      <c r="K71" s="50"/>
      <c r="L71" s="51"/>
      <c r="M71" s="5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row>
    <row r="72" spans="1:67" s="43" customFormat="1" ht="14.1" customHeight="1" x14ac:dyDescent="0.2">
      <c r="A72" s="41" t="str">
        <f t="shared" si="9"/>
        <v>5.9</v>
      </c>
      <c r="B72" s="42" t="s">
        <v>85</v>
      </c>
      <c r="D72" s="53"/>
      <c r="E72" s="44" t="s">
        <v>66</v>
      </c>
      <c r="F72" s="45">
        <v>44244</v>
      </c>
      <c r="G72" s="46">
        <v>44244</v>
      </c>
      <c r="H72" s="47"/>
      <c r="I72" s="48">
        <v>1</v>
      </c>
      <c r="J72" s="49"/>
      <c r="K72" s="50"/>
      <c r="L72" s="51"/>
      <c r="M72" s="51"/>
      <c r="N72" s="51"/>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row>
    <row r="73" spans="1:67" s="43" customFormat="1" ht="14.1" customHeight="1" x14ac:dyDescent="0.2">
      <c r="A73" s="41" t="str">
        <f t="shared" si="9"/>
        <v>5.10</v>
      </c>
      <c r="B73" s="42" t="s">
        <v>86</v>
      </c>
      <c r="D73" s="53"/>
      <c r="E73" s="44" t="s">
        <v>67</v>
      </c>
      <c r="F73" s="45">
        <v>44245</v>
      </c>
      <c r="G73" s="46">
        <v>44245</v>
      </c>
      <c r="H73" s="47"/>
      <c r="I73" s="48">
        <v>1</v>
      </c>
      <c r="J73" s="49"/>
      <c r="K73" s="50"/>
      <c r="L73" s="51"/>
      <c r="M73" s="51"/>
      <c r="N73" s="51"/>
      <c r="O73" s="51"/>
      <c r="P73" s="51"/>
      <c r="Q73" s="51"/>
      <c r="R73" s="51"/>
      <c r="S73" s="51"/>
      <c r="T73" s="51"/>
      <c r="U73" s="51"/>
      <c r="V73" s="51"/>
      <c r="W73" s="51"/>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row>
    <row r="74" spans="1:67" s="40" customFormat="1" ht="14.1" customHeight="1" x14ac:dyDescent="0.2">
      <c r="A74" s="60" t="str">
        <f>IF(ISERROR(VALUE(SUBSTITUTE(prevWBS,".",""))),"1",IF(ISERROR(FIND("`",SUBSTITUTE(prevWBS,".","`",1))),TEXT(VALUE(prevWBS)+1,"#"),TEXT(VALUE(LEFT(prevWBS,FIND("`",SUBSTITUTE(prevWBS,".","`",1))-1))+1,"#")))</f>
        <v>6</v>
      </c>
      <c r="B74" s="61" t="s">
        <v>90</v>
      </c>
      <c r="D74" s="62"/>
      <c r="E74" s="62"/>
      <c r="F74" s="63"/>
      <c r="G74" s="63" t="str">
        <f t="shared" ref="G74" si="10">IF(ISBLANK(F74)," - ",IF(H74=0,F74,F74+H74-1))</f>
        <v xml:space="preserve"> - </v>
      </c>
      <c r="H74" s="64"/>
      <c r="I74" s="65"/>
      <c r="J74" s="66" t="str">
        <f t="shared" ref="J74:J75" si="11">IF(OR(G74=0,F74=0)," - ",NETWORKDAYS(F74,G74))</f>
        <v xml:space="preserve"> - </v>
      </c>
      <c r="K74" s="67"/>
      <c r="L74" s="68"/>
      <c r="M74" s="68"/>
      <c r="N74" s="68"/>
      <c r="O74" s="68"/>
      <c r="P74" s="68"/>
      <c r="Q74" s="68"/>
      <c r="R74" s="68"/>
      <c r="S74" s="68"/>
      <c r="T74" s="68"/>
      <c r="U74" s="68"/>
      <c r="V74" s="68"/>
      <c r="W74" s="68"/>
      <c r="X74" s="68"/>
      <c r="Y74" s="68"/>
      <c r="Z74" s="68"/>
      <c r="AA74" s="68"/>
      <c r="AB74" s="68"/>
      <c r="AC74" s="68"/>
      <c r="AD74" s="68"/>
      <c r="AE74" s="68"/>
      <c r="AF74" s="68"/>
      <c r="AG74" s="68"/>
      <c r="AH74" s="68"/>
      <c r="AI74" s="68"/>
      <c r="AJ74" s="68"/>
      <c r="AK74" s="68"/>
      <c r="AL74" s="68"/>
      <c r="AM74" s="68"/>
      <c r="AN74" s="68"/>
      <c r="AO74" s="68"/>
      <c r="AP74" s="68"/>
      <c r="AQ74" s="68"/>
      <c r="AR74" s="68"/>
      <c r="AS74" s="68"/>
      <c r="AT74" s="68"/>
      <c r="AU74" s="68"/>
      <c r="AV74" s="68"/>
      <c r="AW74" s="68"/>
      <c r="AX74" s="68"/>
      <c r="AY74" s="68"/>
      <c r="AZ74" s="68"/>
      <c r="BA74" s="68"/>
      <c r="BB74" s="68"/>
      <c r="BC74" s="68"/>
      <c r="BD74" s="68"/>
      <c r="BE74" s="68"/>
      <c r="BF74" s="68"/>
      <c r="BG74" s="68"/>
      <c r="BH74" s="68"/>
      <c r="BI74" s="68"/>
      <c r="BJ74" s="68"/>
      <c r="BK74" s="68"/>
      <c r="BL74" s="68"/>
      <c r="BM74" s="68"/>
      <c r="BN74" s="68"/>
      <c r="BO74" s="68"/>
    </row>
    <row r="75" spans="1:67" s="43" customFormat="1" ht="14.1" customHeight="1" x14ac:dyDescent="0.2">
      <c r="A75" s="41" t="str">
        <f t="shared" si="9"/>
        <v>6.1</v>
      </c>
      <c r="B75" s="42" t="s">
        <v>87</v>
      </c>
      <c r="D75" s="44"/>
      <c r="E75" s="44" t="s">
        <v>64</v>
      </c>
      <c r="F75" s="45">
        <v>44247</v>
      </c>
      <c r="G75" s="46">
        <v>44247</v>
      </c>
      <c r="H75" s="47">
        <v>1</v>
      </c>
      <c r="I75" s="48">
        <v>1</v>
      </c>
      <c r="J75" s="49">
        <f t="shared" si="11"/>
        <v>0</v>
      </c>
      <c r="K75" s="50"/>
      <c r="L75" s="51"/>
      <c r="M75" s="51"/>
      <c r="N75" s="51"/>
      <c r="O75" s="51"/>
      <c r="P75" s="51"/>
      <c r="Q75" s="51"/>
      <c r="R75" s="51"/>
      <c r="S75" s="51"/>
      <c r="T75" s="51"/>
      <c r="U75" s="51"/>
      <c r="V75" s="51"/>
      <c r="W75" s="51"/>
      <c r="X75" s="51"/>
      <c r="Y75" s="51"/>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row>
    <row r="76" spans="1:67" s="43" customFormat="1" ht="14.1" customHeight="1" x14ac:dyDescent="0.2">
      <c r="A76" s="41" t="str">
        <f t="shared" si="9"/>
        <v>6.2</v>
      </c>
      <c r="B76" s="42" t="s">
        <v>88</v>
      </c>
      <c r="D76" s="44"/>
      <c r="E76" s="44" t="s">
        <v>68</v>
      </c>
      <c r="F76" s="45">
        <v>44247</v>
      </c>
      <c r="G76" s="46">
        <v>44248</v>
      </c>
      <c r="H76" s="47"/>
      <c r="I76" s="48">
        <v>1</v>
      </c>
      <c r="J76" s="49"/>
      <c r="K76" s="50"/>
      <c r="L76" s="51"/>
      <c r="M76" s="51"/>
      <c r="N76" s="51"/>
      <c r="O76" s="51"/>
      <c r="P76" s="51"/>
      <c r="Q76" s="51"/>
      <c r="R76" s="51"/>
      <c r="S76" s="51"/>
      <c r="T76" s="51"/>
      <c r="U76" s="51"/>
      <c r="V76" s="51"/>
      <c r="W76" s="51"/>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row>
    <row r="77" spans="1:67" s="43" customFormat="1" ht="14.1" customHeight="1" x14ac:dyDescent="0.2">
      <c r="A77" s="41" t="str">
        <f t="shared" si="9"/>
        <v>6.3</v>
      </c>
      <c r="B77" s="42" t="s">
        <v>89</v>
      </c>
      <c r="D77" s="44"/>
      <c r="E77" s="44" t="s">
        <v>67</v>
      </c>
      <c r="F77" s="45">
        <v>44248</v>
      </c>
      <c r="G77" s="46">
        <v>44248</v>
      </c>
      <c r="H77" s="47"/>
      <c r="I77" s="48">
        <v>1</v>
      </c>
      <c r="J77" s="49"/>
      <c r="K77" s="50"/>
      <c r="L77" s="51"/>
      <c r="M77" s="51"/>
      <c r="N77" s="51"/>
      <c r="O77" s="51"/>
      <c r="P77" s="51"/>
      <c r="Q77" s="51"/>
      <c r="R77" s="51"/>
      <c r="S77" s="51"/>
      <c r="T77" s="51"/>
      <c r="U77" s="51"/>
      <c r="V77" s="51"/>
      <c r="W77" s="51"/>
      <c r="X77" s="51"/>
      <c r="Y77" s="51"/>
      <c r="Z77" s="51"/>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row>
    <row r="78" spans="1:67" s="43" customFormat="1" ht="14.1" customHeight="1" x14ac:dyDescent="0.2">
      <c r="A78" s="41" t="str">
        <f t="shared" si="9"/>
        <v>6.4</v>
      </c>
      <c r="B78" s="42" t="s">
        <v>91</v>
      </c>
      <c r="D78" s="44"/>
      <c r="E78" s="44" t="s">
        <v>64</v>
      </c>
      <c r="F78" s="45">
        <v>44249</v>
      </c>
      <c r="G78" s="46">
        <v>44249</v>
      </c>
      <c r="H78" s="47"/>
      <c r="I78" s="48">
        <v>1</v>
      </c>
      <c r="J78" s="49"/>
      <c r="K78" s="50"/>
      <c r="L78" s="51"/>
      <c r="M78" s="51"/>
      <c r="N78" s="51"/>
      <c r="O78" s="51"/>
      <c r="P78" s="51"/>
      <c r="Q78" s="51"/>
      <c r="R78" s="51"/>
      <c r="S78" s="51"/>
      <c r="T78" s="51"/>
      <c r="U78" s="51"/>
      <c r="V78" s="51"/>
      <c r="W78" s="51"/>
      <c r="X78" s="51"/>
      <c r="Y78" s="51"/>
      <c r="Z78" s="51"/>
      <c r="AA78" s="51"/>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row>
    <row r="79" spans="1:67" s="43" customFormat="1" ht="14.1" customHeight="1" x14ac:dyDescent="0.2">
      <c r="A79" s="41" t="str">
        <f t="shared" si="9"/>
        <v>6.5</v>
      </c>
      <c r="B79" s="42" t="s">
        <v>92</v>
      </c>
      <c r="D79" s="44"/>
      <c r="E79" s="44" t="s">
        <v>64</v>
      </c>
      <c r="F79" s="45">
        <v>44249</v>
      </c>
      <c r="G79" s="46">
        <v>44250</v>
      </c>
      <c r="H79" s="47"/>
      <c r="I79" s="48">
        <v>1</v>
      </c>
      <c r="J79" s="49"/>
      <c r="K79" s="50"/>
      <c r="L79" s="51"/>
      <c r="M79" s="51"/>
      <c r="N79" s="51"/>
      <c r="O79" s="51"/>
      <c r="P79" s="51"/>
      <c r="Q79" s="51"/>
      <c r="R79" s="51"/>
      <c r="S79" s="51"/>
      <c r="T79" s="51"/>
      <c r="U79" s="51"/>
      <c r="V79" s="51"/>
      <c r="W79" s="51"/>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row>
    <row r="80" spans="1:67" s="43" customFormat="1" ht="14.1" customHeight="1" x14ac:dyDescent="0.2">
      <c r="A80" s="41" t="str">
        <f t="shared" si="9"/>
        <v>6.6</v>
      </c>
      <c r="B80" s="42" t="s">
        <v>93</v>
      </c>
      <c r="D80" s="53"/>
      <c r="E80" s="44" t="s">
        <v>148</v>
      </c>
      <c r="F80" s="45">
        <v>44249</v>
      </c>
      <c r="G80" s="46">
        <v>44259</v>
      </c>
      <c r="H80" s="47"/>
      <c r="I80" s="48">
        <v>1</v>
      </c>
      <c r="J80" s="49"/>
      <c r="K80" s="50"/>
      <c r="L80" s="51"/>
      <c r="M80" s="51"/>
      <c r="N80" s="51"/>
      <c r="O80" s="51"/>
      <c r="P80" s="51"/>
      <c r="Q80" s="51"/>
      <c r="R80" s="51"/>
      <c r="S80" s="51"/>
      <c r="T80" s="51"/>
      <c r="U80" s="51"/>
      <c r="V80" s="51"/>
      <c r="W80" s="51"/>
      <c r="X80" s="51"/>
      <c r="Y80" s="51"/>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row>
    <row r="81" spans="1:67" s="43" customFormat="1" ht="14.1" customHeight="1" x14ac:dyDescent="0.2">
      <c r="A81" s="41" t="str">
        <f t="shared" si="9"/>
        <v>6.7</v>
      </c>
      <c r="B81" s="42" t="s">
        <v>94</v>
      </c>
      <c r="D81" s="53"/>
      <c r="E81" s="44" t="s">
        <v>65</v>
      </c>
      <c r="F81" s="45">
        <v>44260</v>
      </c>
      <c r="G81" s="46">
        <v>44260</v>
      </c>
      <c r="H81" s="47"/>
      <c r="I81" s="48">
        <v>1</v>
      </c>
      <c r="J81" s="49"/>
      <c r="K81" s="50"/>
      <c r="L81" s="51"/>
      <c r="M81" s="51"/>
      <c r="N81" s="51"/>
      <c r="O81" s="51"/>
      <c r="P81" s="51"/>
      <c r="Q81" s="51"/>
      <c r="R81" s="51"/>
      <c r="S81" s="51"/>
      <c r="T81" s="51"/>
      <c r="U81" s="51"/>
      <c r="V81" s="51"/>
      <c r="W81" s="51"/>
      <c r="X81" s="51"/>
      <c r="Y81" s="51"/>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row>
    <row r="82" spans="1:67" s="43" customFormat="1" ht="14.1" customHeight="1" x14ac:dyDescent="0.2">
      <c r="A82" s="41" t="str">
        <f t="shared" si="9"/>
        <v>6.8</v>
      </c>
      <c r="B82" s="42" t="s">
        <v>95</v>
      </c>
      <c r="D82" s="53"/>
      <c r="E82" s="44" t="s">
        <v>66</v>
      </c>
      <c r="F82" s="45">
        <v>44260</v>
      </c>
      <c r="G82" s="46">
        <v>44267</v>
      </c>
      <c r="H82" s="47"/>
      <c r="I82" s="48">
        <v>1</v>
      </c>
      <c r="J82" s="49"/>
      <c r="K82" s="50"/>
      <c r="L82" s="51"/>
      <c r="M82" s="51"/>
      <c r="N82" s="51"/>
      <c r="O82" s="51"/>
      <c r="P82" s="51"/>
      <c r="Q82" s="51"/>
      <c r="R82" s="51"/>
      <c r="S82" s="51"/>
      <c r="T82" s="51"/>
      <c r="U82" s="51"/>
      <c r="V82" s="51"/>
      <c r="W82" s="51"/>
      <c r="X82" s="51"/>
      <c r="Y82" s="51"/>
      <c r="Z82" s="51"/>
      <c r="AA82" s="51"/>
      <c r="AB82" s="51"/>
      <c r="AC82" s="51"/>
      <c r="AD82" s="51"/>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row>
    <row r="83" spans="1:67" s="43" customFormat="1" ht="14.1" customHeight="1" x14ac:dyDescent="0.2">
      <c r="A83" s="41" t="str">
        <f t="shared" si="9"/>
        <v>6.9</v>
      </c>
      <c r="B83" s="42" t="s">
        <v>96</v>
      </c>
      <c r="D83" s="53"/>
      <c r="E83" s="44" t="s">
        <v>64</v>
      </c>
      <c r="F83" s="45">
        <v>44267</v>
      </c>
      <c r="G83" s="46">
        <v>44271</v>
      </c>
      <c r="H83" s="47"/>
      <c r="I83" s="48">
        <v>1</v>
      </c>
      <c r="J83" s="49"/>
      <c r="K83" s="50"/>
      <c r="L83" s="51"/>
      <c r="M83" s="51"/>
      <c r="N83" s="51"/>
      <c r="O83" s="51"/>
      <c r="P83" s="51"/>
      <c r="Q83" s="51"/>
      <c r="R83" s="51"/>
      <c r="S83" s="51"/>
      <c r="T83" s="51"/>
      <c r="U83" s="51"/>
      <c r="V83" s="51"/>
      <c r="W83" s="51"/>
      <c r="X83" s="51"/>
      <c r="Y83" s="51"/>
      <c r="Z83" s="51"/>
      <c r="AA83" s="51"/>
      <c r="AB83" s="51"/>
      <c r="AC83" s="51"/>
      <c r="AD83" s="51"/>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row>
    <row r="84" spans="1:67" s="43" customFormat="1" ht="14.1" customHeight="1" x14ac:dyDescent="0.2">
      <c r="A84" s="41" t="str">
        <f t="shared" si="9"/>
        <v>6.10</v>
      </c>
      <c r="B84" s="42" t="s">
        <v>97</v>
      </c>
      <c r="D84" s="53"/>
      <c r="E84" s="53" t="s">
        <v>64</v>
      </c>
      <c r="F84" s="54">
        <v>44274</v>
      </c>
      <c r="G84" s="55">
        <v>44274</v>
      </c>
      <c r="H84" s="56"/>
      <c r="I84" s="57">
        <v>1</v>
      </c>
      <c r="J84" s="58"/>
      <c r="K84" s="59"/>
      <c r="L84" s="51"/>
      <c r="M84" s="51"/>
      <c r="N84" s="51"/>
      <c r="O84" s="51"/>
      <c r="P84" s="51"/>
      <c r="Q84" s="51"/>
      <c r="R84" s="51"/>
      <c r="S84" s="51"/>
      <c r="T84" s="51"/>
      <c r="U84" s="51"/>
      <c r="V84" s="51"/>
      <c r="W84" s="51"/>
      <c r="X84" s="51"/>
      <c r="Y84" s="51"/>
      <c r="Z84" s="51"/>
      <c r="AA84" s="51"/>
      <c r="AB84" s="51"/>
      <c r="AC84" s="51"/>
      <c r="AD84" s="51"/>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row>
    <row r="85" spans="1:67" s="40" customFormat="1" ht="14.1" customHeight="1" x14ac:dyDescent="0.2">
      <c r="A85" s="60" t="str">
        <f>IF(ISERROR(VALUE(SUBSTITUTE(prevWBS,".",""))),"1",IF(ISERROR(FIND("`",SUBSTITUTE(prevWBS,".","`",1))),TEXT(VALUE(prevWBS)+1,"#"),TEXT(VALUE(LEFT(prevWBS,FIND("`",SUBSTITUTE(prevWBS,".","`",1))-1))+1,"#")))</f>
        <v>7</v>
      </c>
      <c r="B85" s="61" t="s">
        <v>100</v>
      </c>
      <c r="D85" s="62"/>
      <c r="E85" s="62"/>
      <c r="F85" s="63"/>
      <c r="G85" s="63" t="str">
        <f t="shared" ref="G85" si="12">IF(ISBLANK(F85)," - ",IF(H85=0,F85,F85+H85-1))</f>
        <v xml:space="preserve"> - </v>
      </c>
      <c r="H85" s="64"/>
      <c r="I85" s="65"/>
      <c r="J85" s="66" t="str">
        <f t="shared" ref="J85:J86" si="13">IF(OR(G85=0,F85=0)," - ",NETWORKDAYS(F85,G85))</f>
        <v xml:space="preserve"> - </v>
      </c>
      <c r="K85" s="67"/>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c r="AN85" s="68"/>
      <c r="AO85" s="68"/>
      <c r="AP85" s="68"/>
      <c r="AQ85" s="68"/>
      <c r="AR85" s="68"/>
      <c r="AS85" s="68"/>
      <c r="AT85" s="68"/>
      <c r="AU85" s="68"/>
      <c r="AV85" s="68"/>
      <c r="AW85" s="68"/>
      <c r="AX85" s="68"/>
      <c r="AY85" s="68"/>
      <c r="AZ85" s="68"/>
      <c r="BA85" s="68"/>
      <c r="BB85" s="68"/>
      <c r="BC85" s="68"/>
      <c r="BD85" s="68"/>
      <c r="BE85" s="68"/>
      <c r="BF85" s="68"/>
      <c r="BG85" s="68"/>
      <c r="BH85" s="68"/>
      <c r="BI85" s="68"/>
      <c r="BJ85" s="68"/>
      <c r="BK85" s="68"/>
      <c r="BL85" s="68"/>
      <c r="BM85" s="68"/>
      <c r="BN85" s="68"/>
      <c r="BO85" s="68"/>
    </row>
    <row r="86" spans="1:67" s="43" customFormat="1" ht="14.1" customHeight="1" x14ac:dyDescent="0.2">
      <c r="A86" s="41" t="str">
        <f t="shared" si="9"/>
        <v>7.1</v>
      </c>
      <c r="B86" s="42" t="s">
        <v>99</v>
      </c>
      <c r="D86" s="44"/>
      <c r="E86" s="44" t="s">
        <v>64</v>
      </c>
      <c r="F86" s="45">
        <v>44274</v>
      </c>
      <c r="G86" s="46">
        <v>44277</v>
      </c>
      <c r="H86" s="47"/>
      <c r="I86" s="48">
        <v>1</v>
      </c>
      <c r="J86" s="49">
        <f t="shared" si="13"/>
        <v>2</v>
      </c>
      <c r="K86" s="50"/>
      <c r="L86" s="51"/>
      <c r="M86" s="51"/>
      <c r="N86" s="51"/>
      <c r="O86" s="51"/>
      <c r="P86" s="51"/>
      <c r="Q86" s="51"/>
      <c r="R86" s="51"/>
      <c r="S86" s="51"/>
      <c r="T86" s="51"/>
      <c r="U86" s="51"/>
      <c r="V86" s="51"/>
      <c r="W86" s="51"/>
      <c r="X86" s="51"/>
      <c r="Y86" s="51"/>
      <c r="Z86" s="51"/>
      <c r="AA86" s="51"/>
      <c r="AB86" s="51"/>
      <c r="AC86" s="51"/>
      <c r="AD86" s="51"/>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row>
    <row r="87" spans="1:67" s="40" customFormat="1" ht="14.1" customHeight="1" x14ac:dyDescent="0.2">
      <c r="A87" s="60" t="str">
        <f>IF(ISERROR(VALUE(SUBSTITUTE(prevWBS,".",""))),"1",IF(ISERROR(FIND("`",SUBSTITUTE(prevWBS,".","`",1))),TEXT(VALUE(prevWBS)+1,"#"),TEXT(VALUE(LEFT(prevWBS,FIND("`",SUBSTITUTE(prevWBS,".","`",1))-1))+1,"#")))</f>
        <v>8</v>
      </c>
      <c r="B87" s="61" t="s">
        <v>101</v>
      </c>
      <c r="D87" s="62"/>
      <c r="E87" s="62"/>
      <c r="F87" s="63"/>
      <c r="G87" s="63" t="str">
        <f t="shared" ref="G87" si="14">IF(ISBLANK(F87)," - ",IF(H87=0,F87,F87+H87-1))</f>
        <v xml:space="preserve"> - </v>
      </c>
      <c r="H87" s="64"/>
      <c r="I87" s="65"/>
      <c r="J87" s="66" t="str">
        <f t="shared" ref="J87:J88" si="15">IF(OR(G87=0,F87=0)," - ",NETWORKDAYS(F87,G87))</f>
        <v xml:space="preserve"> - </v>
      </c>
      <c r="K87" s="67"/>
      <c r="L87" s="68"/>
      <c r="M87" s="68"/>
      <c r="N87" s="68"/>
      <c r="O87" s="68"/>
      <c r="P87" s="68"/>
      <c r="Q87" s="68"/>
      <c r="R87" s="68"/>
      <c r="S87" s="68"/>
      <c r="T87" s="68"/>
      <c r="U87" s="68"/>
      <c r="V87" s="68"/>
      <c r="W87" s="68"/>
      <c r="X87" s="68"/>
      <c r="Y87" s="68"/>
      <c r="Z87" s="68"/>
      <c r="AA87" s="68"/>
      <c r="AB87" s="68"/>
      <c r="AC87" s="68"/>
      <c r="AD87" s="68"/>
      <c r="AE87" s="68"/>
      <c r="AF87" s="68"/>
      <c r="AG87" s="68"/>
      <c r="AH87" s="68"/>
      <c r="AI87" s="68"/>
      <c r="AJ87" s="68"/>
      <c r="AK87" s="68"/>
      <c r="AL87" s="68"/>
      <c r="AM87" s="68"/>
      <c r="AN87" s="68"/>
      <c r="AO87" s="68"/>
      <c r="AP87" s="68"/>
      <c r="AQ87" s="68"/>
      <c r="AR87" s="68"/>
      <c r="AS87" s="68"/>
      <c r="AT87" s="68"/>
      <c r="AU87" s="68"/>
      <c r="AV87" s="68"/>
      <c r="AW87" s="68"/>
      <c r="AX87" s="68"/>
      <c r="AY87" s="68"/>
      <c r="AZ87" s="68"/>
      <c r="BA87" s="68"/>
      <c r="BB87" s="68"/>
      <c r="BC87" s="68"/>
      <c r="BD87" s="68"/>
      <c r="BE87" s="68"/>
      <c r="BF87" s="68"/>
      <c r="BG87" s="68"/>
      <c r="BH87" s="68"/>
      <c r="BI87" s="68"/>
      <c r="BJ87" s="68"/>
      <c r="BK87" s="68"/>
      <c r="BL87" s="68"/>
      <c r="BM87" s="68"/>
      <c r="BN87" s="68"/>
      <c r="BO87" s="68"/>
    </row>
    <row r="88" spans="1:67" s="43" customFormat="1" ht="14.1" customHeight="1" x14ac:dyDescent="0.2">
      <c r="A88" s="41" t="str">
        <f t="shared" si="9"/>
        <v>8.1</v>
      </c>
      <c r="B88" s="42" t="s">
        <v>102</v>
      </c>
      <c r="D88" s="44"/>
      <c r="E88" s="44" t="s">
        <v>66</v>
      </c>
      <c r="F88" s="45">
        <v>44323</v>
      </c>
      <c r="G88" s="46">
        <v>44324</v>
      </c>
      <c r="H88" s="47"/>
      <c r="I88" s="48">
        <v>1</v>
      </c>
      <c r="J88" s="49">
        <f t="shared" si="15"/>
        <v>1</v>
      </c>
      <c r="K88" s="50"/>
      <c r="L88" s="51"/>
      <c r="M88" s="51"/>
      <c r="N88" s="51"/>
      <c r="O88" s="51"/>
      <c r="P88" s="51"/>
      <c r="Q88" s="51"/>
      <c r="R88" s="51"/>
      <c r="S88" s="51"/>
      <c r="T88" s="51"/>
      <c r="U88" s="51"/>
      <c r="V88" s="51"/>
      <c r="W88" s="51"/>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row>
    <row r="89" spans="1:67" s="43" customFormat="1" ht="14.1" customHeight="1" x14ac:dyDescent="0.2">
      <c r="A89" s="41" t="str">
        <f t="shared" si="9"/>
        <v>8.2</v>
      </c>
      <c r="B89" s="42" t="s">
        <v>103</v>
      </c>
      <c r="D89" s="44"/>
      <c r="E89" s="44" t="s">
        <v>64</v>
      </c>
      <c r="F89" s="45">
        <v>44324</v>
      </c>
      <c r="G89" s="46">
        <v>44324</v>
      </c>
      <c r="H89" s="47"/>
      <c r="I89" s="48">
        <v>1</v>
      </c>
      <c r="J89" s="49"/>
      <c r="K89" s="50"/>
      <c r="L89" s="51"/>
      <c r="M89" s="51"/>
      <c r="N89" s="51"/>
      <c r="O89" s="51"/>
      <c r="P89" s="51"/>
      <c r="Q89" s="51"/>
      <c r="R89" s="51"/>
      <c r="S89" s="51"/>
      <c r="T89" s="51"/>
      <c r="U89" s="51"/>
      <c r="V89" s="51"/>
      <c r="W89" s="51"/>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row>
    <row r="90" spans="1:67" s="43" customFormat="1" ht="14.1" customHeight="1" x14ac:dyDescent="0.2">
      <c r="A90" s="41" t="str">
        <f t="shared" si="9"/>
        <v>8.3</v>
      </c>
      <c r="B90" s="42" t="s">
        <v>106</v>
      </c>
      <c r="D90" s="44"/>
      <c r="E90" s="44" t="s">
        <v>65</v>
      </c>
      <c r="F90" s="45">
        <v>44324</v>
      </c>
      <c r="G90" s="46">
        <v>44324</v>
      </c>
      <c r="H90" s="47"/>
      <c r="I90" s="48">
        <v>1</v>
      </c>
      <c r="J90" s="49"/>
      <c r="K90" s="50"/>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row>
    <row r="91" spans="1:67" s="43" customFormat="1" ht="14.1" customHeight="1" x14ac:dyDescent="0.2">
      <c r="A91" s="41" t="str">
        <f t="shared" si="9"/>
        <v>8.4</v>
      </c>
      <c r="B91" s="42" t="s">
        <v>107</v>
      </c>
      <c r="D91" s="44"/>
      <c r="E91" s="44" t="s">
        <v>64</v>
      </c>
      <c r="F91" s="45">
        <v>44324</v>
      </c>
      <c r="G91" s="46">
        <v>44324</v>
      </c>
      <c r="H91" s="47"/>
      <c r="I91" s="48">
        <v>1</v>
      </c>
      <c r="J91" s="49"/>
      <c r="K91" s="50"/>
      <c r="L91" s="51"/>
      <c r="M91" s="51"/>
      <c r="N91" s="51"/>
      <c r="O91" s="51"/>
      <c r="P91" s="51"/>
      <c r="Q91" s="51"/>
      <c r="R91" s="51"/>
      <c r="S91" s="51"/>
      <c r="T91" s="51"/>
      <c r="U91" s="51"/>
      <c r="V91" s="51"/>
      <c r="W91" s="51"/>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row>
    <row r="92" spans="1:67" s="43" customFormat="1" ht="14.1" customHeight="1" x14ac:dyDescent="0.2">
      <c r="A92" s="41" t="str">
        <f t="shared" si="9"/>
        <v>8.5</v>
      </c>
      <c r="B92" s="42" t="s">
        <v>108</v>
      </c>
      <c r="D92" s="44"/>
      <c r="E92" s="44" t="s">
        <v>66</v>
      </c>
      <c r="F92" s="45">
        <v>44324</v>
      </c>
      <c r="G92" s="46">
        <v>44324</v>
      </c>
      <c r="H92" s="47"/>
      <c r="I92" s="48">
        <v>1</v>
      </c>
      <c r="J92" s="49"/>
      <c r="K92" s="50"/>
      <c r="L92" s="51"/>
      <c r="M92" s="51"/>
      <c r="N92" s="51"/>
      <c r="O92" s="51"/>
      <c r="P92" s="51"/>
      <c r="Q92" s="51"/>
      <c r="R92" s="51"/>
      <c r="S92" s="51"/>
      <c r="T92" s="51"/>
      <c r="U92" s="51"/>
      <c r="V92" s="51"/>
      <c r="W92" s="51"/>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row>
    <row r="93" spans="1:67" s="43" customFormat="1" ht="14.1" customHeight="1" x14ac:dyDescent="0.2">
      <c r="A93" s="41" t="str">
        <f t="shared" si="9"/>
        <v>8.6</v>
      </c>
      <c r="B93" s="42" t="s">
        <v>109</v>
      </c>
      <c r="D93" s="44"/>
      <c r="E93" s="44" t="s">
        <v>66</v>
      </c>
      <c r="F93" s="45">
        <v>44326</v>
      </c>
      <c r="G93" s="46">
        <v>44327</v>
      </c>
      <c r="H93" s="47"/>
      <c r="I93" s="48">
        <v>1</v>
      </c>
      <c r="J93" s="49"/>
      <c r="K93" s="50"/>
      <c r="L93" s="51"/>
      <c r="M93" s="51"/>
      <c r="N93" s="51"/>
      <c r="O93" s="51"/>
      <c r="P93" s="51"/>
      <c r="Q93" s="51"/>
      <c r="R93" s="51"/>
      <c r="S93" s="51"/>
      <c r="T93" s="51"/>
      <c r="U93" s="51"/>
      <c r="V93" s="51"/>
      <c r="W93" s="51"/>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row>
    <row r="94" spans="1:67" s="43" customFormat="1" ht="14.1" customHeight="1" x14ac:dyDescent="0.2">
      <c r="A94" s="41" t="str">
        <f t="shared" si="9"/>
        <v>8.7</v>
      </c>
      <c r="B94" s="42" t="s">
        <v>104</v>
      </c>
      <c r="D94" s="44"/>
      <c r="E94" s="44" t="s">
        <v>64</v>
      </c>
      <c r="F94" s="45">
        <v>44341</v>
      </c>
      <c r="G94" s="46">
        <v>44341</v>
      </c>
      <c r="H94" s="47"/>
      <c r="I94" s="48">
        <v>1</v>
      </c>
      <c r="J94" s="49"/>
      <c r="K94" s="50"/>
      <c r="L94" s="51"/>
      <c r="M94" s="51"/>
      <c r="N94" s="51"/>
      <c r="O94" s="51"/>
      <c r="P94" s="51"/>
      <c r="Q94" s="51"/>
      <c r="R94" s="51"/>
      <c r="S94" s="51"/>
      <c r="T94" s="51"/>
      <c r="U94" s="51"/>
      <c r="V94" s="51"/>
      <c r="W94" s="51"/>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row>
    <row r="95" spans="1:67" s="43" customFormat="1" ht="14.1" customHeight="1" x14ac:dyDescent="0.2">
      <c r="A95" s="41" t="str">
        <f t="shared" si="9"/>
        <v>8.8</v>
      </c>
      <c r="B95" s="42" t="s">
        <v>105</v>
      </c>
      <c r="D95" s="44"/>
      <c r="E95" s="44" t="s">
        <v>64</v>
      </c>
      <c r="F95" s="45">
        <v>44341</v>
      </c>
      <c r="G95" s="46">
        <v>44341</v>
      </c>
      <c r="H95" s="47"/>
      <c r="I95" s="48">
        <v>1</v>
      </c>
      <c r="J95" s="49"/>
      <c r="K95" s="50"/>
      <c r="L95" s="51"/>
      <c r="M95" s="51"/>
      <c r="N95" s="51"/>
      <c r="O95" s="51"/>
      <c r="P95" s="51"/>
      <c r="Q95" s="51"/>
      <c r="R95" s="51"/>
      <c r="S95" s="51"/>
      <c r="T95" s="51"/>
      <c r="U95" s="51"/>
      <c r="V95" s="51"/>
      <c r="W95" s="51"/>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row>
    <row r="96" spans="1:67" s="43" customFormat="1" ht="14.1" customHeight="1" x14ac:dyDescent="0.2">
      <c r="A96" s="41" t="str">
        <f t="shared" si="9"/>
        <v>8.9</v>
      </c>
      <c r="B96" s="42" t="s">
        <v>110</v>
      </c>
      <c r="D96" s="53"/>
      <c r="E96" s="44" t="s">
        <v>64</v>
      </c>
      <c r="F96" s="45">
        <v>44341</v>
      </c>
      <c r="G96" s="46">
        <v>44341</v>
      </c>
      <c r="H96" s="47"/>
      <c r="I96" s="48">
        <v>1</v>
      </c>
      <c r="J96" s="49"/>
      <c r="K96" s="50"/>
      <c r="L96" s="51"/>
      <c r="M96" s="51"/>
      <c r="N96" s="51"/>
      <c r="O96" s="51"/>
      <c r="P96" s="51"/>
      <c r="Q96" s="51"/>
      <c r="R96" s="51"/>
      <c r="S96" s="51"/>
      <c r="T96" s="51"/>
      <c r="U96" s="51"/>
      <c r="V96" s="51"/>
      <c r="W96" s="51"/>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row>
    <row r="97" spans="1:67" s="40" customFormat="1" ht="14.1" customHeight="1" x14ac:dyDescent="0.2">
      <c r="A97" s="60" t="str">
        <f>IF(ISERROR(VALUE(SUBSTITUTE(prevWBS,".",""))),"1",IF(ISERROR(FIND("`",SUBSTITUTE(prevWBS,".","`",1))),TEXT(VALUE(prevWBS)+1,"#"),TEXT(VALUE(LEFT(prevWBS,FIND("`",SUBSTITUTE(prevWBS,".","`",1))-1))+1,"#")))</f>
        <v>9</v>
      </c>
      <c r="B97" s="61" t="s">
        <v>117</v>
      </c>
      <c r="D97" s="62"/>
      <c r="E97" s="62"/>
      <c r="F97" s="63"/>
      <c r="G97" s="63" t="str">
        <f t="shared" ref="G97" si="16">IF(ISBLANK(F97)," - ",IF(H97=0,F97,F97+H97-1))</f>
        <v xml:space="preserve"> - </v>
      </c>
      <c r="H97" s="64"/>
      <c r="I97" s="65"/>
      <c r="J97" s="66" t="str">
        <f t="shared" ref="J97" si="17">IF(OR(G97=0,F97=0)," - ",NETWORKDAYS(F97,G97))</f>
        <v xml:space="preserve"> - </v>
      </c>
      <c r="K97" s="67"/>
      <c r="L97" s="68"/>
      <c r="M97" s="68"/>
      <c r="N97" s="68"/>
      <c r="O97" s="68"/>
      <c r="P97" s="68"/>
      <c r="Q97" s="68"/>
      <c r="R97" s="68"/>
      <c r="S97" s="68"/>
      <c r="T97" s="68"/>
      <c r="U97" s="68"/>
      <c r="V97" s="68"/>
      <c r="W97" s="68"/>
      <c r="X97" s="68"/>
      <c r="Y97" s="68"/>
      <c r="Z97" s="68"/>
      <c r="AA97" s="68"/>
      <c r="AB97" s="68"/>
      <c r="AC97" s="68"/>
      <c r="AD97" s="68"/>
      <c r="AE97" s="68"/>
      <c r="AF97" s="68"/>
      <c r="AG97" s="68"/>
      <c r="AH97" s="68"/>
      <c r="AI97" s="68"/>
      <c r="AJ97" s="68"/>
      <c r="AK97" s="68"/>
      <c r="AL97" s="68"/>
      <c r="AM97" s="68"/>
      <c r="AN97" s="68"/>
      <c r="AO97" s="68"/>
      <c r="AP97" s="68"/>
      <c r="AQ97" s="68"/>
      <c r="AR97" s="68"/>
      <c r="AS97" s="68"/>
      <c r="AT97" s="68"/>
      <c r="AU97" s="68"/>
      <c r="AV97" s="68"/>
      <c r="AW97" s="68"/>
      <c r="AX97" s="68"/>
      <c r="AY97" s="68"/>
      <c r="AZ97" s="68"/>
      <c r="BA97" s="68"/>
      <c r="BB97" s="68"/>
      <c r="BC97" s="68"/>
      <c r="BD97" s="68"/>
      <c r="BE97" s="68"/>
      <c r="BF97" s="68"/>
      <c r="BG97" s="68"/>
      <c r="BH97" s="68"/>
      <c r="BI97" s="68"/>
      <c r="BJ97" s="68"/>
      <c r="BK97" s="68"/>
      <c r="BL97" s="68"/>
      <c r="BM97" s="68"/>
      <c r="BN97" s="68"/>
      <c r="BO97" s="68"/>
    </row>
    <row r="98" spans="1:67" s="43" customFormat="1" ht="14.1" customHeight="1" x14ac:dyDescent="0.2">
      <c r="A98" s="41" t="str">
        <f t="shared" si="9"/>
        <v>9.1</v>
      </c>
      <c r="B98" s="42" t="s">
        <v>111</v>
      </c>
      <c r="D98" s="53"/>
      <c r="E98" s="44" t="s">
        <v>64</v>
      </c>
      <c r="F98" s="45">
        <v>44342</v>
      </c>
      <c r="G98" s="46">
        <v>44347</v>
      </c>
      <c r="H98" s="47"/>
      <c r="I98" s="48">
        <v>1</v>
      </c>
      <c r="J98" s="49"/>
      <c r="K98" s="50"/>
      <c r="L98" s="51"/>
      <c r="M98" s="51"/>
      <c r="N98" s="51"/>
      <c r="O98" s="51"/>
      <c r="P98" s="51"/>
      <c r="Q98" s="51"/>
      <c r="R98" s="51"/>
      <c r="S98" s="51"/>
      <c r="T98" s="51"/>
      <c r="U98" s="51"/>
      <c r="V98" s="51"/>
      <c r="W98" s="51"/>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row>
    <row r="99" spans="1:67" s="43" customFormat="1" ht="14.1" customHeight="1" x14ac:dyDescent="0.2">
      <c r="A99" s="41" t="str">
        <f t="shared" si="9"/>
        <v>9.2</v>
      </c>
      <c r="B99" s="42" t="s">
        <v>112</v>
      </c>
      <c r="D99" s="53"/>
      <c r="E99" s="44" t="s">
        <v>64</v>
      </c>
      <c r="F99" s="45">
        <v>44346</v>
      </c>
      <c r="G99" s="46">
        <v>44347</v>
      </c>
      <c r="H99" s="47"/>
      <c r="I99" s="48">
        <v>1</v>
      </c>
      <c r="J99" s="49"/>
      <c r="K99" s="50"/>
      <c r="L99" s="51"/>
      <c r="M99" s="51"/>
      <c r="N99" s="51"/>
      <c r="O99" s="51"/>
      <c r="P99" s="51"/>
      <c r="Q99" s="51"/>
      <c r="R99" s="51"/>
      <c r="S99" s="51"/>
      <c r="T99" s="51"/>
      <c r="U99" s="51"/>
      <c r="V99" s="51"/>
      <c r="W99" s="51"/>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row>
    <row r="100" spans="1:67" s="43" customFormat="1" ht="14.1" customHeight="1" x14ac:dyDescent="0.2">
      <c r="A100" s="41" t="str">
        <f t="shared" si="9"/>
        <v>9.3</v>
      </c>
      <c r="B100" s="42" t="s">
        <v>113</v>
      </c>
      <c r="D100" s="53"/>
      <c r="E100" s="44" t="s">
        <v>64</v>
      </c>
      <c r="F100" s="45">
        <v>44354</v>
      </c>
      <c r="G100" s="46">
        <v>44356</v>
      </c>
      <c r="H100" s="47"/>
      <c r="I100" s="48">
        <v>1</v>
      </c>
      <c r="J100" s="49"/>
      <c r="K100" s="50"/>
      <c r="L100" s="51"/>
      <c r="M100" s="51"/>
      <c r="N100" s="51"/>
      <c r="O100" s="51"/>
      <c r="P100" s="51"/>
      <c r="Q100" s="51"/>
      <c r="R100" s="51"/>
      <c r="S100" s="51"/>
      <c r="T100" s="51"/>
      <c r="U100" s="51"/>
      <c r="V100" s="51"/>
      <c r="W100" s="51"/>
      <c r="X100" s="51"/>
      <c r="Y100" s="51"/>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row>
    <row r="101" spans="1:67" s="43" customFormat="1" ht="14.1" customHeight="1" x14ac:dyDescent="0.2">
      <c r="A101" s="41" t="str">
        <f t="shared" si="9"/>
        <v>9.4</v>
      </c>
      <c r="B101" s="42" t="s">
        <v>114</v>
      </c>
      <c r="D101" s="53"/>
      <c r="E101" s="44" t="s">
        <v>64</v>
      </c>
      <c r="F101" s="45">
        <v>44356</v>
      </c>
      <c r="G101" s="46">
        <v>44365</v>
      </c>
      <c r="H101" s="47"/>
      <c r="I101" s="48">
        <v>1</v>
      </c>
      <c r="J101" s="49"/>
      <c r="K101" s="50"/>
      <c r="L101" s="51"/>
      <c r="M101" s="51"/>
      <c r="N101" s="51"/>
      <c r="O101" s="51"/>
      <c r="P101" s="51"/>
      <c r="Q101" s="51"/>
      <c r="R101" s="51"/>
      <c r="S101" s="51"/>
      <c r="T101" s="51"/>
      <c r="U101" s="51"/>
      <c r="V101" s="51"/>
      <c r="W101" s="51"/>
      <c r="X101" s="51"/>
      <c r="Y101" s="51"/>
      <c r="Z101" s="51"/>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row>
    <row r="102" spans="1:67" s="43" customFormat="1" ht="14.1" customHeight="1" x14ac:dyDescent="0.2">
      <c r="A102" s="41" t="str">
        <f t="shared" si="9"/>
        <v>9.5</v>
      </c>
      <c r="B102" s="42" t="s">
        <v>115</v>
      </c>
      <c r="D102" s="53"/>
      <c r="E102" s="44" t="s">
        <v>64</v>
      </c>
      <c r="F102" s="45">
        <v>44365</v>
      </c>
      <c r="G102" s="46">
        <v>44372</v>
      </c>
      <c r="H102" s="47"/>
      <c r="I102" s="48">
        <v>1</v>
      </c>
      <c r="J102" s="49"/>
      <c r="K102" s="50"/>
      <c r="L102" s="51"/>
      <c r="M102" s="51"/>
      <c r="N102" s="51"/>
      <c r="O102" s="51"/>
      <c r="P102" s="51"/>
      <c r="Q102" s="51"/>
      <c r="R102" s="51"/>
      <c r="S102" s="51"/>
      <c r="T102" s="51"/>
      <c r="U102" s="51"/>
      <c r="V102" s="51"/>
      <c r="W102" s="51"/>
      <c r="X102" s="51"/>
      <c r="Y102" s="51"/>
      <c r="Z102" s="51"/>
      <c r="AA102" s="51"/>
      <c r="AB102" s="51"/>
      <c r="AC102" s="51"/>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row>
    <row r="103" spans="1:67" s="43" customFormat="1" ht="14.1" customHeight="1" x14ac:dyDescent="0.2">
      <c r="A103" s="41" t="str">
        <f t="shared" si="9"/>
        <v>9.6</v>
      </c>
      <c r="B103" s="42" t="s">
        <v>116</v>
      </c>
      <c r="D103" s="53"/>
      <c r="E103" s="53" t="s">
        <v>64</v>
      </c>
      <c r="F103" s="54">
        <v>44375</v>
      </c>
      <c r="G103" s="55">
        <v>44375</v>
      </c>
      <c r="H103" s="56"/>
      <c r="I103" s="57">
        <v>1</v>
      </c>
      <c r="J103" s="58"/>
      <c r="K103" s="59"/>
      <c r="L103" s="51"/>
      <c r="M103" s="51"/>
      <c r="N103" s="51"/>
      <c r="O103" s="51"/>
      <c r="P103" s="51"/>
      <c r="Q103" s="51"/>
      <c r="R103" s="51"/>
      <c r="S103" s="51"/>
      <c r="T103" s="51"/>
      <c r="U103" s="51"/>
      <c r="V103" s="51"/>
      <c r="W103" s="51"/>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row>
    <row r="104" spans="1:67" s="40" customFormat="1" ht="14.1" customHeight="1" x14ac:dyDescent="0.2">
      <c r="A104" s="60" t="str">
        <f>IF(ISERROR(VALUE(SUBSTITUTE(prevWBS,".",""))),"1",IF(ISERROR(FIND("`",SUBSTITUTE(prevWBS,".","`",1))),TEXT(VALUE(prevWBS)+1,"#"),TEXT(VALUE(LEFT(prevWBS,FIND("`",SUBSTITUTE(prevWBS,".","`",1))-1))+1,"#")))</f>
        <v>10</v>
      </c>
      <c r="B104" s="61" t="s">
        <v>122</v>
      </c>
      <c r="D104" s="62"/>
      <c r="E104" s="62"/>
      <c r="F104" s="63"/>
      <c r="G104" s="63" t="str">
        <f t="shared" ref="G104" si="18">IF(ISBLANK(F104)," - ",IF(H104=0,F104,F104+H104-1))</f>
        <v xml:space="preserve"> - </v>
      </c>
      <c r="H104" s="64"/>
      <c r="I104" s="65"/>
      <c r="J104" s="66" t="str">
        <f t="shared" ref="J104" si="19">IF(OR(G104=0,F104=0)," - ",NETWORKDAYS(F104,G104))</f>
        <v xml:space="preserve"> - </v>
      </c>
      <c r="K104" s="67"/>
      <c r="L104" s="68"/>
      <c r="M104" s="68"/>
      <c r="N104" s="68"/>
      <c r="O104" s="68"/>
      <c r="P104" s="68"/>
      <c r="Q104" s="68"/>
      <c r="R104" s="68"/>
      <c r="S104" s="68"/>
      <c r="T104" s="68"/>
      <c r="U104" s="68"/>
      <c r="V104" s="68"/>
      <c r="W104" s="68"/>
      <c r="X104" s="68"/>
      <c r="Y104" s="68"/>
      <c r="Z104" s="68"/>
      <c r="AA104" s="68"/>
      <c r="AB104" s="68"/>
      <c r="AC104" s="68"/>
      <c r="AD104" s="68"/>
      <c r="AE104" s="68"/>
      <c r="AF104" s="68"/>
      <c r="AG104" s="68"/>
      <c r="AH104" s="68"/>
      <c r="AI104" s="68"/>
      <c r="AJ104" s="68"/>
      <c r="AK104" s="68"/>
      <c r="AL104" s="68"/>
      <c r="AM104" s="68"/>
      <c r="AN104" s="68"/>
      <c r="AO104" s="68"/>
      <c r="AP104" s="68"/>
      <c r="AQ104" s="68"/>
      <c r="AR104" s="68"/>
      <c r="AS104" s="68"/>
      <c r="AT104" s="68"/>
      <c r="AU104" s="68"/>
      <c r="AV104" s="68"/>
      <c r="AW104" s="68"/>
      <c r="AX104" s="68"/>
      <c r="AY104" s="68"/>
      <c r="AZ104" s="68"/>
      <c r="BA104" s="68"/>
      <c r="BB104" s="68"/>
      <c r="BC104" s="68"/>
      <c r="BD104" s="68"/>
      <c r="BE104" s="68"/>
      <c r="BF104" s="68"/>
      <c r="BG104" s="68"/>
      <c r="BH104" s="68"/>
      <c r="BI104" s="68"/>
      <c r="BJ104" s="68"/>
      <c r="BK104" s="68"/>
      <c r="BL104" s="68"/>
      <c r="BM104" s="68"/>
      <c r="BN104" s="68"/>
      <c r="BO104" s="68"/>
    </row>
    <row r="105" spans="1:67" s="43" customFormat="1" ht="14.1" customHeight="1" x14ac:dyDescent="0.2">
      <c r="A105" s="41" t="str">
        <f t="shared" si="9"/>
        <v>10.1</v>
      </c>
      <c r="B105" s="42" t="s">
        <v>124</v>
      </c>
      <c r="D105" s="53"/>
      <c r="E105" s="44" t="s">
        <v>64</v>
      </c>
      <c r="F105" s="45">
        <v>44378</v>
      </c>
      <c r="G105" s="46">
        <v>44382</v>
      </c>
      <c r="H105" s="47"/>
      <c r="I105" s="48">
        <v>1</v>
      </c>
      <c r="J105" s="49"/>
      <c r="K105" s="50"/>
      <c r="L105" s="51"/>
      <c r="M105" s="51"/>
      <c r="N105" s="51"/>
      <c r="O105" s="51"/>
      <c r="P105" s="51"/>
      <c r="Q105" s="51"/>
      <c r="R105" s="51"/>
      <c r="S105" s="51"/>
      <c r="T105" s="51"/>
      <c r="U105" s="51"/>
      <c r="V105" s="51"/>
      <c r="W105" s="51"/>
      <c r="X105" s="51"/>
      <c r="Y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row>
    <row r="106" spans="1:67" s="43" customFormat="1" ht="14.1" customHeight="1" x14ac:dyDescent="0.2">
      <c r="A106" s="41" t="str">
        <f t="shared" si="9"/>
        <v>10.2</v>
      </c>
      <c r="B106" s="42" t="s">
        <v>123</v>
      </c>
      <c r="D106" s="53"/>
      <c r="E106" s="44" t="s">
        <v>64</v>
      </c>
      <c r="F106" s="45">
        <v>44378</v>
      </c>
      <c r="G106" s="46">
        <v>44382</v>
      </c>
      <c r="H106" s="47"/>
      <c r="I106" s="48">
        <v>1</v>
      </c>
      <c r="J106" s="49"/>
      <c r="K106" s="50"/>
      <c r="L106" s="51"/>
      <c r="M106" s="51"/>
      <c r="N106" s="51"/>
      <c r="O106" s="51"/>
      <c r="P106" s="51"/>
      <c r="Q106" s="51"/>
      <c r="R106" s="51"/>
      <c r="S106" s="51"/>
      <c r="T106" s="51"/>
      <c r="U106" s="51"/>
      <c r="V106" s="51"/>
      <c r="W106" s="51"/>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row>
    <row r="107" spans="1:67" s="43" customFormat="1" ht="14.1" customHeight="1" x14ac:dyDescent="0.2">
      <c r="A107" s="41" t="str">
        <f t="shared" si="9"/>
        <v>10.3</v>
      </c>
      <c r="B107" s="42" t="s">
        <v>120</v>
      </c>
      <c r="D107" s="53"/>
      <c r="E107" s="44" t="s">
        <v>64</v>
      </c>
      <c r="F107" s="45">
        <v>44383</v>
      </c>
      <c r="G107" s="46">
        <v>44383</v>
      </c>
      <c r="H107" s="56"/>
      <c r="I107" s="48">
        <v>1</v>
      </c>
      <c r="J107" s="58"/>
      <c r="K107" s="59"/>
      <c r="L107" s="51"/>
      <c r="M107" s="51"/>
      <c r="N107" s="51"/>
      <c r="O107" s="51"/>
      <c r="P107" s="51"/>
      <c r="Q107" s="51"/>
      <c r="R107" s="51"/>
      <c r="S107" s="51"/>
      <c r="T107" s="51"/>
      <c r="U107" s="51"/>
      <c r="V107" s="51"/>
      <c r="W107" s="51"/>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row>
    <row r="108" spans="1:67" s="43" customFormat="1" ht="14.1" customHeight="1" x14ac:dyDescent="0.2">
      <c r="A108" s="41" t="str">
        <f t="shared" si="9"/>
        <v>10.4</v>
      </c>
      <c r="B108" s="42" t="s">
        <v>121</v>
      </c>
      <c r="D108" s="53"/>
      <c r="E108" s="44" t="s">
        <v>149</v>
      </c>
      <c r="F108" s="45">
        <v>44383</v>
      </c>
      <c r="G108" s="46">
        <v>44384</v>
      </c>
      <c r="H108" s="56"/>
      <c r="I108" s="48">
        <v>1</v>
      </c>
      <c r="J108" s="58"/>
      <c r="K108" s="59"/>
      <c r="L108" s="51"/>
      <c r="M108" s="51"/>
      <c r="N108" s="51"/>
      <c r="O108" s="51"/>
      <c r="P108" s="51"/>
      <c r="Q108" s="51"/>
      <c r="R108" s="51"/>
      <c r="S108" s="51"/>
      <c r="T108" s="51"/>
      <c r="U108" s="51"/>
      <c r="V108" s="51"/>
      <c r="W108" s="51"/>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row>
    <row r="109" spans="1:67" s="43" customFormat="1" ht="14.1" customHeight="1" x14ac:dyDescent="0.2">
      <c r="A109" s="41" t="str">
        <f t="shared" si="9"/>
        <v>10.5</v>
      </c>
      <c r="B109" s="42" t="s">
        <v>118</v>
      </c>
      <c r="D109" s="53"/>
      <c r="E109" s="44" t="s">
        <v>64</v>
      </c>
      <c r="F109" s="45">
        <v>44383</v>
      </c>
      <c r="G109" s="46">
        <v>44390</v>
      </c>
      <c r="H109" s="56"/>
      <c r="I109" s="48">
        <v>1</v>
      </c>
      <c r="J109" s="58"/>
      <c r="K109" s="59"/>
      <c r="L109" s="51"/>
      <c r="M109" s="51"/>
      <c r="N109" s="51"/>
      <c r="O109" s="51"/>
      <c r="P109" s="51"/>
      <c r="Q109" s="51"/>
      <c r="R109" s="51"/>
      <c r="S109" s="51"/>
      <c r="T109" s="51"/>
      <c r="U109" s="51"/>
      <c r="V109" s="51"/>
      <c r="W109" s="51"/>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row>
    <row r="110" spans="1:67" s="43" customFormat="1" ht="14.1" customHeight="1" x14ac:dyDescent="0.2">
      <c r="A110" s="41" t="str">
        <f t="shared" si="9"/>
        <v>10.6</v>
      </c>
      <c r="B110" s="42" t="s">
        <v>119</v>
      </c>
      <c r="D110" s="53"/>
      <c r="E110" s="44" t="s">
        <v>64</v>
      </c>
      <c r="F110" s="45">
        <v>44390</v>
      </c>
      <c r="G110" s="46">
        <v>44398</v>
      </c>
      <c r="H110" s="56"/>
      <c r="I110" s="48">
        <v>1</v>
      </c>
      <c r="J110" s="58"/>
      <c r="K110" s="59"/>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row>
    <row r="111" spans="1:67" s="40" customFormat="1" ht="14.1" customHeight="1" x14ac:dyDescent="0.2">
      <c r="A111" s="60" t="str">
        <f>IF(ISERROR(VALUE(SUBSTITUTE(prevWBS,".",""))),"1",IF(ISERROR(FIND("`",SUBSTITUTE(prevWBS,".","`",1))),TEXT(VALUE(prevWBS)+1,"#"),TEXT(VALUE(LEFT(prevWBS,FIND("`",SUBSTITUTE(prevWBS,".","`",1))-1))+1,"#")))</f>
        <v>11</v>
      </c>
      <c r="B111" s="61" t="s">
        <v>135</v>
      </c>
      <c r="D111" s="62"/>
      <c r="E111" s="62"/>
      <c r="F111" s="63"/>
      <c r="G111" s="63" t="str">
        <f t="shared" ref="G111" si="20">IF(ISBLANK(F111)," - ",IF(H111=0,F111,F111+H111-1))</f>
        <v xml:space="preserve"> - </v>
      </c>
      <c r="H111" s="64"/>
      <c r="I111" s="65"/>
      <c r="J111" s="66" t="str">
        <f t="shared" ref="J111" si="21">IF(OR(G111=0,F111=0)," - ",NETWORKDAYS(F111,G111))</f>
        <v xml:space="preserve"> - </v>
      </c>
      <c r="K111" s="67"/>
      <c r="L111" s="68"/>
      <c r="M111" s="68"/>
      <c r="N111" s="68"/>
      <c r="O111" s="68"/>
      <c r="P111" s="68"/>
      <c r="Q111" s="68"/>
      <c r="R111" s="68"/>
      <c r="S111" s="68"/>
      <c r="T111" s="68"/>
      <c r="U111" s="68"/>
      <c r="V111" s="68"/>
      <c r="W111" s="68"/>
      <c r="X111" s="68"/>
      <c r="Y111" s="68"/>
      <c r="Z111" s="68"/>
      <c r="AA111" s="68"/>
      <c r="AB111" s="68"/>
      <c r="AC111" s="68"/>
      <c r="AD111" s="68"/>
      <c r="AE111" s="68"/>
      <c r="AF111" s="68"/>
      <c r="AG111" s="68"/>
      <c r="AH111" s="68"/>
      <c r="AI111" s="68"/>
      <c r="AJ111" s="68"/>
      <c r="AK111" s="68"/>
      <c r="AL111" s="68"/>
      <c r="AM111" s="68"/>
      <c r="AN111" s="68"/>
      <c r="AO111" s="68"/>
      <c r="AP111" s="68"/>
      <c r="AQ111" s="68"/>
      <c r="AR111" s="68"/>
      <c r="AS111" s="68"/>
      <c r="AT111" s="68"/>
      <c r="AU111" s="68"/>
      <c r="AV111" s="68"/>
      <c r="AW111" s="68"/>
      <c r="AX111" s="68"/>
      <c r="AY111" s="68"/>
      <c r="AZ111" s="68"/>
      <c r="BA111" s="68"/>
      <c r="BB111" s="68"/>
      <c r="BC111" s="68"/>
      <c r="BD111" s="68"/>
      <c r="BE111" s="68"/>
      <c r="BF111" s="68"/>
      <c r="BG111" s="68"/>
      <c r="BH111" s="68"/>
      <c r="BI111" s="68"/>
      <c r="BJ111" s="68"/>
      <c r="BK111" s="68"/>
      <c r="BL111" s="68"/>
      <c r="BM111" s="68"/>
      <c r="BN111" s="68"/>
      <c r="BO111" s="68"/>
    </row>
    <row r="112" spans="1:67" s="43" customFormat="1" ht="14.1" customHeight="1" x14ac:dyDescent="0.2">
      <c r="A112" s="41" t="str">
        <f t="shared" si="9"/>
        <v>11.1</v>
      </c>
      <c r="B112" s="42" t="s">
        <v>125</v>
      </c>
      <c r="D112" s="53"/>
      <c r="E112" s="44" t="s">
        <v>64</v>
      </c>
      <c r="F112" s="45">
        <v>44398</v>
      </c>
      <c r="G112" s="46">
        <v>44405</v>
      </c>
      <c r="H112" s="56"/>
      <c r="I112" s="48">
        <v>1</v>
      </c>
      <c r="J112" s="58"/>
      <c r="K112" s="59"/>
      <c r="L112" s="51"/>
      <c r="M112" s="51"/>
      <c r="N112" s="51"/>
      <c r="O112" s="51"/>
      <c r="P112" s="51"/>
      <c r="Q112" s="51"/>
      <c r="R112" s="51"/>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row>
    <row r="113" spans="1:67" s="43" customFormat="1" ht="14.1" customHeight="1" x14ac:dyDescent="0.2">
      <c r="A113" s="41" t="str">
        <f t="shared" si="9"/>
        <v>11.2</v>
      </c>
      <c r="B113" s="42" t="s">
        <v>126</v>
      </c>
      <c r="D113" s="53"/>
      <c r="E113" s="44" t="s">
        <v>64</v>
      </c>
      <c r="F113" s="45">
        <v>44405</v>
      </c>
      <c r="G113" s="46">
        <v>44409</v>
      </c>
      <c r="H113" s="56"/>
      <c r="I113" s="48">
        <v>1</v>
      </c>
      <c r="J113" s="58"/>
      <c r="K113" s="59"/>
      <c r="L113" s="51"/>
      <c r="M113" s="51"/>
      <c r="N113" s="51"/>
      <c r="O113" s="51"/>
      <c r="P113" s="51"/>
      <c r="Q113" s="51"/>
      <c r="R113" s="51"/>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row>
    <row r="114" spans="1:67" s="43" customFormat="1" ht="14.1" customHeight="1" x14ac:dyDescent="0.2">
      <c r="A114" s="41" t="str">
        <f t="shared" si="9"/>
        <v>11.3</v>
      </c>
      <c r="B114" s="42" t="s">
        <v>129</v>
      </c>
      <c r="D114" s="53"/>
      <c r="E114" s="44" t="s">
        <v>64</v>
      </c>
      <c r="F114" s="45">
        <v>44406</v>
      </c>
      <c r="G114" s="46">
        <v>44409</v>
      </c>
      <c r="H114" s="56"/>
      <c r="I114" s="48">
        <v>1</v>
      </c>
      <c r="J114" s="58"/>
      <c r="K114" s="59"/>
      <c r="L114" s="51"/>
      <c r="M114" s="51"/>
      <c r="N114" s="51"/>
      <c r="O114" s="51"/>
      <c r="P114" s="51"/>
      <c r="Q114" s="51"/>
      <c r="R114" s="51"/>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row>
    <row r="115" spans="1:67" s="43" customFormat="1" ht="14.1" customHeight="1" x14ac:dyDescent="0.2">
      <c r="A115" s="41" t="str">
        <f t="shared" si="9"/>
        <v>11.4</v>
      </c>
      <c r="B115" s="42" t="s">
        <v>130</v>
      </c>
      <c r="D115" s="53"/>
      <c r="E115" s="44" t="s">
        <v>64</v>
      </c>
      <c r="F115" s="45">
        <v>44410</v>
      </c>
      <c r="G115" s="46">
        <v>44419</v>
      </c>
      <c r="H115" s="56"/>
      <c r="I115" s="48">
        <v>1</v>
      </c>
      <c r="J115" s="58"/>
      <c r="K115" s="59"/>
      <c r="L115" s="51"/>
      <c r="M115" s="51"/>
      <c r="N115" s="51"/>
      <c r="O115" s="51"/>
      <c r="P115" s="51"/>
      <c r="Q115" s="51"/>
      <c r="R115" s="51"/>
      <c r="S115" s="51"/>
      <c r="T115" s="51"/>
      <c r="U115" s="51"/>
      <c r="V115" s="51"/>
      <c r="W115" s="51"/>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row>
    <row r="116" spans="1:67" s="43" customFormat="1" ht="14.1" customHeight="1" x14ac:dyDescent="0.2">
      <c r="A116" s="41" t="str">
        <f t="shared" si="9"/>
        <v>11.5</v>
      </c>
      <c r="B116" s="42" t="s">
        <v>131</v>
      </c>
      <c r="D116" s="53"/>
      <c r="E116" s="44" t="s">
        <v>64</v>
      </c>
      <c r="F116" s="45">
        <v>44420</v>
      </c>
      <c r="G116" s="46">
        <v>44424</v>
      </c>
      <c r="H116" s="56"/>
      <c r="I116" s="48">
        <v>1</v>
      </c>
      <c r="J116" s="58"/>
      <c r="K116" s="59"/>
      <c r="L116" s="51"/>
      <c r="M116" s="51"/>
      <c r="N116" s="51"/>
      <c r="O116" s="51"/>
      <c r="P116" s="51"/>
      <c r="Q116" s="51"/>
      <c r="R116" s="51"/>
      <c r="S116" s="51"/>
      <c r="T116" s="51"/>
      <c r="U116" s="51"/>
      <c r="V116" s="51"/>
      <c r="W116" s="51"/>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row>
    <row r="117" spans="1:67" s="43" customFormat="1" ht="14.1" customHeight="1" x14ac:dyDescent="0.2">
      <c r="A117" s="41" t="str">
        <f t="shared" si="9"/>
        <v>11.6</v>
      </c>
      <c r="B117" s="42" t="s">
        <v>133</v>
      </c>
      <c r="D117" s="53"/>
      <c r="E117" s="44" t="s">
        <v>64</v>
      </c>
      <c r="F117" s="45">
        <v>44424</v>
      </c>
      <c r="G117" s="46">
        <v>44427</v>
      </c>
      <c r="H117" s="56"/>
      <c r="I117" s="48">
        <v>1</v>
      </c>
      <c r="J117" s="58"/>
      <c r="K117" s="59"/>
      <c r="L117" s="51"/>
      <c r="M117" s="51"/>
      <c r="N117" s="51"/>
      <c r="O117" s="51"/>
      <c r="P117" s="51"/>
      <c r="Q117" s="51"/>
      <c r="R117" s="51"/>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row>
    <row r="118" spans="1:67" s="43" customFormat="1" ht="14.1" customHeight="1" x14ac:dyDescent="0.2">
      <c r="A118" s="41" t="str">
        <f t="shared" si="9"/>
        <v>11.7</v>
      </c>
      <c r="B118" s="42" t="s">
        <v>134</v>
      </c>
      <c r="D118" s="53"/>
      <c r="E118" s="44" t="s">
        <v>64</v>
      </c>
      <c r="F118" s="45">
        <v>44429</v>
      </c>
      <c r="G118" s="46">
        <v>44430</v>
      </c>
      <c r="H118" s="56"/>
      <c r="I118" s="48">
        <v>1</v>
      </c>
      <c r="J118" s="58"/>
      <c r="K118" s="59"/>
      <c r="L118" s="51"/>
      <c r="M118" s="51"/>
      <c r="N118" s="51"/>
      <c r="O118" s="51"/>
      <c r="P118" s="51"/>
      <c r="Q118" s="51"/>
      <c r="R118" s="51"/>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row>
    <row r="119" spans="1:67" s="43" customFormat="1" ht="14.1" customHeight="1" x14ac:dyDescent="0.2">
      <c r="A119" s="41" t="str">
        <f t="shared" si="9"/>
        <v>11.8</v>
      </c>
      <c r="B119" s="42" t="s">
        <v>132</v>
      </c>
      <c r="D119" s="53"/>
      <c r="E119" s="44" t="s">
        <v>64</v>
      </c>
      <c r="F119" s="45">
        <v>44435</v>
      </c>
      <c r="G119" s="46">
        <v>44438</v>
      </c>
      <c r="H119" s="56"/>
      <c r="I119" s="48">
        <v>1</v>
      </c>
      <c r="J119" s="58"/>
      <c r="K119" s="59"/>
      <c r="L119" s="51"/>
      <c r="M119" s="51"/>
      <c r="N119" s="51"/>
      <c r="O119" s="51"/>
      <c r="P119" s="51"/>
      <c r="Q119" s="51"/>
      <c r="R119" s="51"/>
      <c r="S119" s="51"/>
      <c r="T119" s="51"/>
      <c r="U119" s="51"/>
      <c r="V119" s="51"/>
      <c r="W119" s="51"/>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row>
    <row r="120" spans="1:67" s="43" customFormat="1" ht="14.1" customHeight="1" x14ac:dyDescent="0.2">
      <c r="A120" s="41" t="str">
        <f t="shared" si="9"/>
        <v>11.9</v>
      </c>
      <c r="B120" s="42" t="s">
        <v>136</v>
      </c>
      <c r="D120" s="53"/>
      <c r="E120" s="44" t="s">
        <v>64</v>
      </c>
      <c r="F120" s="45">
        <v>44436</v>
      </c>
      <c r="G120" s="46">
        <v>44438</v>
      </c>
      <c r="H120" s="56"/>
      <c r="I120" s="48">
        <v>1</v>
      </c>
      <c r="J120" s="58"/>
      <c r="K120" s="59"/>
      <c r="L120" s="51"/>
      <c r="M120" s="51"/>
      <c r="N120" s="51"/>
      <c r="O120" s="51"/>
      <c r="P120" s="51"/>
      <c r="Q120" s="51"/>
      <c r="R120" s="51"/>
      <c r="S120" s="51"/>
      <c r="T120" s="51"/>
      <c r="U120" s="51"/>
      <c r="V120" s="51"/>
      <c r="W120" s="51"/>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row>
    <row r="121" spans="1:67" s="43" customFormat="1" ht="14.1" customHeight="1" x14ac:dyDescent="0.2">
      <c r="A121" s="41" t="str">
        <f t="shared" si="9"/>
        <v>11.10</v>
      </c>
      <c r="B121" s="42" t="s">
        <v>127</v>
      </c>
      <c r="D121" s="53"/>
      <c r="E121" s="44" t="s">
        <v>64</v>
      </c>
      <c r="F121" s="45">
        <v>44436</v>
      </c>
      <c r="G121" s="46">
        <v>44438</v>
      </c>
      <c r="H121" s="56"/>
      <c r="I121" s="48">
        <v>1</v>
      </c>
      <c r="J121" s="58"/>
      <c r="K121" s="59"/>
      <c r="L121" s="51"/>
      <c r="M121" s="51"/>
      <c r="N121" s="51"/>
      <c r="O121" s="51"/>
      <c r="P121" s="51"/>
      <c r="Q121" s="51"/>
      <c r="R121" s="51"/>
      <c r="S121" s="51"/>
      <c r="T121" s="51"/>
      <c r="U121" s="51"/>
      <c r="V121" s="51"/>
      <c r="W121" s="51"/>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row>
    <row r="122" spans="1:67" s="43" customFormat="1" ht="14.1" customHeight="1" x14ac:dyDescent="0.2">
      <c r="A122" s="41" t="str">
        <f t="shared" si="9"/>
        <v>11.11</v>
      </c>
      <c r="B122" s="42" t="s">
        <v>128</v>
      </c>
      <c r="D122" s="53"/>
      <c r="E122" s="44" t="s">
        <v>65</v>
      </c>
      <c r="F122" s="45">
        <v>44437</v>
      </c>
      <c r="G122" s="46">
        <v>44442</v>
      </c>
      <c r="H122" s="56"/>
      <c r="I122" s="48">
        <v>1</v>
      </c>
      <c r="J122" s="58"/>
      <c r="K122" s="59"/>
      <c r="L122" s="51"/>
      <c r="M122" s="51"/>
      <c r="N122" s="51"/>
      <c r="O122" s="51"/>
      <c r="P122" s="51"/>
      <c r="Q122" s="51"/>
      <c r="R122" s="51"/>
      <c r="S122" s="51"/>
      <c r="T122" s="51"/>
      <c r="U122" s="51"/>
      <c r="V122" s="51"/>
      <c r="W122" s="51"/>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row>
    <row r="123" spans="1:67" s="40" customFormat="1" ht="14.1" customHeight="1" x14ac:dyDescent="0.2">
      <c r="A123" s="60" t="str">
        <f>IF(ISERROR(VALUE(SUBSTITUTE(prevWBS,".",""))),"1",IF(ISERROR(FIND("`",SUBSTITUTE(prevWBS,".","`",1))),TEXT(VALUE(prevWBS)+1,"#"),TEXT(VALUE(LEFT(prevWBS,FIND("`",SUBSTITUTE(prevWBS,".","`",1))-1))+1,"#")))</f>
        <v>12</v>
      </c>
      <c r="B123" s="61" t="s">
        <v>146</v>
      </c>
      <c r="D123" s="62"/>
      <c r="E123" s="62"/>
      <c r="F123" s="63"/>
      <c r="G123" s="63" t="str">
        <f t="shared" ref="G123" si="22">IF(ISBLANK(F123)," - ",IF(H123=0,F123,F123+H123-1))</f>
        <v xml:space="preserve"> - </v>
      </c>
      <c r="H123" s="64"/>
      <c r="I123" s="65"/>
      <c r="J123" s="66" t="str">
        <f t="shared" ref="J123" si="23">IF(OR(G123=0,F123=0)," - ",NETWORKDAYS(F123,G123))</f>
        <v xml:space="preserve"> - </v>
      </c>
      <c r="K123" s="67"/>
      <c r="L123" s="68"/>
      <c r="M123" s="68"/>
      <c r="N123" s="68"/>
      <c r="O123" s="68"/>
      <c r="P123" s="68"/>
      <c r="Q123" s="68"/>
      <c r="R123" s="68"/>
      <c r="S123" s="68"/>
      <c r="T123" s="68"/>
      <c r="U123" s="68"/>
      <c r="V123" s="68"/>
      <c r="W123" s="68"/>
      <c r="X123" s="68"/>
      <c r="Y123" s="68"/>
      <c r="Z123" s="68"/>
      <c r="AA123" s="68"/>
      <c r="AB123" s="68"/>
      <c r="AC123" s="68"/>
      <c r="AD123" s="68"/>
      <c r="AE123" s="68"/>
      <c r="AF123" s="68"/>
      <c r="AG123" s="68"/>
      <c r="AH123" s="68"/>
      <c r="AI123" s="68"/>
      <c r="AJ123" s="68"/>
      <c r="AK123" s="68"/>
      <c r="AL123" s="68"/>
      <c r="AM123" s="68"/>
      <c r="AN123" s="68"/>
      <c r="AO123" s="68"/>
      <c r="AP123" s="68"/>
      <c r="AQ123" s="68"/>
      <c r="AR123" s="68"/>
      <c r="AS123" s="68"/>
      <c r="AT123" s="68"/>
      <c r="AU123" s="68"/>
      <c r="AV123" s="68"/>
      <c r="AW123" s="68"/>
      <c r="AX123" s="68"/>
      <c r="AY123" s="68"/>
      <c r="AZ123" s="68"/>
      <c r="BA123" s="68"/>
      <c r="BB123" s="68"/>
      <c r="BC123" s="68"/>
      <c r="BD123" s="68"/>
      <c r="BE123" s="68"/>
      <c r="BF123" s="68"/>
      <c r="BG123" s="68"/>
      <c r="BH123" s="68"/>
      <c r="BI123" s="68"/>
      <c r="BJ123" s="68"/>
      <c r="BK123" s="68"/>
      <c r="BL123" s="68"/>
      <c r="BM123" s="68"/>
      <c r="BN123" s="68"/>
      <c r="BO123" s="68"/>
    </row>
    <row r="124" spans="1:67" s="43" customFormat="1" ht="14.1" customHeight="1" x14ac:dyDescent="0.2">
      <c r="A124" s="41" t="str">
        <f t="shared" si="9"/>
        <v>12.1</v>
      </c>
      <c r="B124" s="42" t="s">
        <v>137</v>
      </c>
      <c r="D124" s="53"/>
      <c r="E124" s="44" t="s">
        <v>64</v>
      </c>
      <c r="F124" s="45">
        <v>44443</v>
      </c>
      <c r="G124" s="46">
        <v>44446</v>
      </c>
      <c r="H124" s="56"/>
      <c r="I124" s="48">
        <v>1</v>
      </c>
      <c r="J124" s="58"/>
      <c r="K124" s="59"/>
      <c r="L124" s="51"/>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1"/>
      <c r="BL124" s="51"/>
      <c r="BM124" s="51"/>
      <c r="BN124" s="51"/>
      <c r="BO124" s="51"/>
    </row>
    <row r="125" spans="1:67" s="43" customFormat="1" ht="14.1" customHeight="1" x14ac:dyDescent="0.2">
      <c r="A125" s="41" t="str">
        <f t="shared" si="9"/>
        <v>12.2</v>
      </c>
      <c r="B125" s="42" t="s">
        <v>138</v>
      </c>
      <c r="D125" s="53"/>
      <c r="E125" s="44" t="s">
        <v>63</v>
      </c>
      <c r="F125" s="45">
        <v>44443</v>
      </c>
      <c r="G125" s="46">
        <v>44444</v>
      </c>
      <c r="H125" s="56"/>
      <c r="I125" s="48">
        <v>1</v>
      </c>
      <c r="J125" s="58"/>
      <c r="K125" s="59"/>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row>
    <row r="126" spans="1:67" s="43" customFormat="1" ht="14.1" customHeight="1" x14ac:dyDescent="0.2">
      <c r="A126" s="41" t="str">
        <f t="shared" si="9"/>
        <v>12.3</v>
      </c>
      <c r="B126" s="42" t="s">
        <v>139</v>
      </c>
      <c r="D126" s="53"/>
      <c r="E126" s="44" t="s">
        <v>66</v>
      </c>
      <c r="F126" s="45">
        <v>44443</v>
      </c>
      <c r="G126" s="46">
        <v>44461</v>
      </c>
      <c r="H126" s="56"/>
      <c r="I126" s="48">
        <v>1</v>
      </c>
      <c r="J126" s="58"/>
      <c r="K126" s="59"/>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row>
    <row r="127" spans="1:67" s="43" customFormat="1" ht="14.1" customHeight="1" x14ac:dyDescent="0.2">
      <c r="A127" s="41" t="str">
        <f t="shared" si="9"/>
        <v>12.4</v>
      </c>
      <c r="B127" s="42" t="s">
        <v>140</v>
      </c>
      <c r="D127" s="53"/>
      <c r="E127" s="44" t="s">
        <v>68</v>
      </c>
      <c r="F127" s="45">
        <v>44447</v>
      </c>
      <c r="G127" s="46">
        <v>44461</v>
      </c>
      <c r="H127" s="56"/>
      <c r="I127" s="48">
        <v>1</v>
      </c>
      <c r="J127" s="58"/>
      <c r="K127" s="59"/>
      <c r="L127" s="51"/>
      <c r="M127" s="51"/>
      <c r="N127" s="51"/>
      <c r="O127" s="51"/>
      <c r="P127" s="51"/>
      <c r="Q127" s="51"/>
      <c r="R127" s="51"/>
      <c r="S127" s="51"/>
      <c r="T127" s="51"/>
      <c r="U127" s="51"/>
      <c r="V127" s="51"/>
      <c r="W127" s="51"/>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row>
    <row r="128" spans="1:67" s="43" customFormat="1" ht="14.1" customHeight="1" x14ac:dyDescent="0.2">
      <c r="A128" s="41" t="str">
        <f t="shared" si="9"/>
        <v>12.5</v>
      </c>
      <c r="B128" s="42" t="s">
        <v>141</v>
      </c>
      <c r="D128" s="53"/>
      <c r="E128" s="44" t="s">
        <v>64</v>
      </c>
      <c r="F128" s="45">
        <v>44475</v>
      </c>
      <c r="G128" s="46">
        <v>44487</v>
      </c>
      <c r="H128" s="56"/>
      <c r="I128" s="48">
        <v>1</v>
      </c>
      <c r="J128" s="58"/>
      <c r="K128" s="59"/>
      <c r="L128" s="51"/>
      <c r="M128" s="51"/>
      <c r="N128" s="51"/>
      <c r="O128" s="51"/>
      <c r="P128" s="51"/>
      <c r="Q128" s="51"/>
      <c r="R128" s="51"/>
      <c r="S128" s="51"/>
      <c r="T128" s="51"/>
      <c r="U128" s="51"/>
      <c r="V128" s="51"/>
      <c r="W128" s="51"/>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row>
    <row r="129" spans="1:67" s="43" customFormat="1" ht="14.1" customHeight="1" x14ac:dyDescent="0.2">
      <c r="A129" s="41" t="str">
        <f t="shared" si="9"/>
        <v>12.6</v>
      </c>
      <c r="B129" s="42" t="s">
        <v>143</v>
      </c>
      <c r="D129" s="53"/>
      <c r="E129" s="44" t="s">
        <v>64</v>
      </c>
      <c r="F129" s="45">
        <v>44479</v>
      </c>
      <c r="G129" s="46">
        <v>44487</v>
      </c>
      <c r="H129" s="56"/>
      <c r="I129" s="48">
        <v>1</v>
      </c>
      <c r="J129" s="58"/>
      <c r="K129" s="59"/>
      <c r="L129" s="51"/>
      <c r="M129" s="51"/>
      <c r="N129" s="51"/>
      <c r="O129" s="51"/>
      <c r="P129" s="51"/>
      <c r="Q129" s="51"/>
      <c r="R129" s="51"/>
      <c r="S129" s="51"/>
      <c r="T129" s="51"/>
      <c r="U129" s="51"/>
      <c r="V129" s="51"/>
      <c r="W129" s="51"/>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row>
    <row r="130" spans="1:67" s="43" customFormat="1" ht="14.1" customHeight="1" x14ac:dyDescent="0.2">
      <c r="A130" s="41" t="str">
        <f t="shared" si="9"/>
        <v>12.7</v>
      </c>
      <c r="B130" s="42" t="s">
        <v>142</v>
      </c>
      <c r="D130" s="53"/>
      <c r="E130" s="44" t="s">
        <v>64</v>
      </c>
      <c r="F130" s="45">
        <v>44476</v>
      </c>
      <c r="G130" s="46">
        <v>44488</v>
      </c>
      <c r="H130" s="56"/>
      <c r="I130" s="48">
        <v>1</v>
      </c>
      <c r="J130" s="58"/>
      <c r="K130" s="59"/>
      <c r="L130" s="51"/>
      <c r="M130" s="51"/>
      <c r="N130" s="51"/>
      <c r="O130" s="51"/>
      <c r="P130" s="51"/>
      <c r="Q130" s="51"/>
      <c r="R130" s="51"/>
      <c r="S130" s="51"/>
      <c r="T130" s="51"/>
      <c r="U130" s="51"/>
      <c r="V130" s="51"/>
      <c r="W130" s="51"/>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row>
    <row r="131" spans="1:67" s="43" customFormat="1" ht="14.1" customHeight="1" x14ac:dyDescent="0.2">
      <c r="A131" s="41" t="str">
        <f t="shared" si="9"/>
        <v>12.8</v>
      </c>
      <c r="B131" s="42" t="s">
        <v>145</v>
      </c>
      <c r="D131" s="53"/>
      <c r="E131" s="44" t="s">
        <v>144</v>
      </c>
      <c r="F131" s="45">
        <v>44489</v>
      </c>
      <c r="G131" s="46">
        <v>44490</v>
      </c>
      <c r="H131" s="56"/>
      <c r="I131" s="48">
        <v>1</v>
      </c>
      <c r="J131" s="58"/>
      <c r="K131" s="59"/>
      <c r="L131" s="51"/>
      <c r="M131" s="51"/>
      <c r="N131" s="51"/>
      <c r="O131" s="51"/>
      <c r="P131" s="51"/>
      <c r="Q131" s="51"/>
      <c r="R131" s="51"/>
      <c r="S131" s="51"/>
      <c r="T131" s="51"/>
      <c r="U131" s="51"/>
      <c r="V131" s="51"/>
      <c r="W131" s="51"/>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1"/>
      <c r="BL131" s="51"/>
      <c r="BM131" s="51"/>
      <c r="BN131" s="51"/>
      <c r="BO131" s="51"/>
    </row>
    <row r="132" spans="1:67" s="40" customFormat="1" ht="14.1" customHeight="1" x14ac:dyDescent="0.2">
      <c r="A132" s="60" t="str">
        <f>IF(ISERROR(VALUE(SUBSTITUTE(prevWBS,".",""))),"1",IF(ISERROR(FIND("`",SUBSTITUTE(prevWBS,".","`",1))),TEXT(VALUE(prevWBS)+1,"#"),TEXT(VALUE(LEFT(prevWBS,FIND("`",SUBSTITUTE(prevWBS,".","`",1))-1))+1,"#")))</f>
        <v>13</v>
      </c>
      <c r="B132" s="61" t="s">
        <v>153</v>
      </c>
      <c r="D132" s="62"/>
      <c r="E132" s="62"/>
      <c r="F132" s="63"/>
      <c r="G132" s="63" t="str">
        <f t="shared" ref="G132" si="24">IF(ISBLANK(F132)," - ",IF(H132=0,F132,F132+H132-1))</f>
        <v xml:space="preserve"> - </v>
      </c>
      <c r="H132" s="64"/>
      <c r="I132" s="65"/>
      <c r="J132" s="66" t="str">
        <f t="shared" ref="J132" si="25">IF(OR(G132=0,F132=0)," - ",NETWORKDAYS(F132,G132))</f>
        <v xml:space="preserve"> - </v>
      </c>
      <c r="K132" s="67"/>
      <c r="L132" s="68"/>
      <c r="M132" s="68"/>
      <c r="N132" s="68"/>
      <c r="O132" s="68"/>
      <c r="P132" s="68"/>
      <c r="Q132" s="68"/>
      <c r="R132" s="68"/>
      <c r="S132" s="68"/>
      <c r="T132" s="68"/>
      <c r="U132" s="68"/>
      <c r="V132" s="68"/>
      <c r="W132" s="68"/>
      <c r="X132" s="68"/>
      <c r="Y132" s="68"/>
      <c r="Z132" s="68"/>
      <c r="AA132" s="68"/>
      <c r="AB132" s="68"/>
      <c r="AC132" s="68"/>
      <c r="AD132" s="68"/>
      <c r="AE132" s="68"/>
      <c r="AF132" s="68"/>
      <c r="AG132" s="68"/>
      <c r="AH132" s="68"/>
      <c r="AI132" s="68"/>
      <c r="AJ132" s="68"/>
      <c r="AK132" s="68"/>
      <c r="AL132" s="68"/>
      <c r="AM132" s="68"/>
      <c r="AN132" s="68"/>
      <c r="AO132" s="68"/>
      <c r="AP132" s="68"/>
      <c r="AQ132" s="68"/>
      <c r="AR132" s="68"/>
      <c r="AS132" s="68"/>
      <c r="AT132" s="68"/>
      <c r="AU132" s="68"/>
      <c r="AV132" s="68"/>
      <c r="AW132" s="68"/>
      <c r="AX132" s="68"/>
      <c r="AY132" s="68"/>
      <c r="AZ132" s="68"/>
      <c r="BA132" s="68"/>
      <c r="BB132" s="68"/>
      <c r="BC132" s="68"/>
      <c r="BD132" s="68"/>
      <c r="BE132" s="68"/>
      <c r="BF132" s="68"/>
      <c r="BG132" s="68"/>
      <c r="BH132" s="68"/>
      <c r="BI132" s="68"/>
      <c r="BJ132" s="68"/>
      <c r="BK132" s="68"/>
      <c r="BL132" s="68"/>
      <c r="BM132" s="68"/>
      <c r="BN132" s="68"/>
      <c r="BO132" s="68"/>
    </row>
    <row r="133" spans="1:67" s="43" customFormat="1" ht="14.1" customHeight="1" x14ac:dyDescent="0.2">
      <c r="A133" s="41" t="str">
        <f t="shared" si="9"/>
        <v>13.1</v>
      </c>
      <c r="B133" s="42" t="s">
        <v>147</v>
      </c>
      <c r="D133" s="53"/>
      <c r="E133" s="44" t="s">
        <v>144</v>
      </c>
      <c r="F133" s="45">
        <v>44517</v>
      </c>
      <c r="G133" s="46">
        <v>44518</v>
      </c>
      <c r="H133" s="56"/>
      <c r="I133" s="48">
        <v>1</v>
      </c>
      <c r="J133" s="58"/>
      <c r="K133" s="59"/>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row>
    <row r="134" spans="1:67" s="43" customFormat="1" ht="14.1" customHeight="1" x14ac:dyDescent="0.2">
      <c r="A134" s="41" t="str">
        <f t="shared" si="9"/>
        <v>13.2</v>
      </c>
      <c r="B134" s="42" t="s">
        <v>150</v>
      </c>
      <c r="D134" s="53"/>
      <c r="E134" s="44" t="s">
        <v>65</v>
      </c>
      <c r="F134" s="45">
        <v>44523</v>
      </c>
      <c r="G134" s="46">
        <v>44523</v>
      </c>
      <c r="H134" s="56"/>
      <c r="I134" s="48">
        <v>1</v>
      </c>
      <c r="J134" s="58"/>
      <c r="K134" s="59"/>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row>
    <row r="135" spans="1:67" s="43" customFormat="1" ht="14.1" customHeight="1" x14ac:dyDescent="0.2">
      <c r="A135" s="41" t="str">
        <f t="shared" si="9"/>
        <v>13.3</v>
      </c>
      <c r="B135" s="42" t="s">
        <v>151</v>
      </c>
      <c r="D135" s="53"/>
      <c r="E135" s="44" t="s">
        <v>65</v>
      </c>
      <c r="F135" s="45">
        <v>44529</v>
      </c>
      <c r="G135" s="46">
        <v>44531</v>
      </c>
      <c r="H135" s="56"/>
      <c r="I135" s="48">
        <v>1</v>
      </c>
      <c r="J135" s="58"/>
      <c r="K135" s="59"/>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row>
    <row r="136" spans="1:67" s="43" customFormat="1" ht="14.1" customHeight="1" x14ac:dyDescent="0.2">
      <c r="A136" s="41" t="str">
        <f t="shared" si="9"/>
        <v>13.4</v>
      </c>
      <c r="B136" s="42" t="s">
        <v>152</v>
      </c>
      <c r="D136" s="53"/>
      <c r="E136" s="44" t="s">
        <v>64</v>
      </c>
      <c r="F136" s="45">
        <v>44538</v>
      </c>
      <c r="G136" s="46">
        <v>44539</v>
      </c>
      <c r="H136" s="56"/>
      <c r="I136" s="48">
        <v>1</v>
      </c>
      <c r="J136" s="58"/>
      <c r="K136" s="59"/>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row>
    <row r="137" spans="1:67" s="40" customFormat="1" ht="14.1" customHeight="1" x14ac:dyDescent="0.2">
      <c r="A137" s="60" t="str">
        <f>IF(ISERROR(VALUE(SUBSTITUTE(prevWBS,".",""))),"1",IF(ISERROR(FIND("`",SUBSTITUTE(prevWBS,".","`",1))),TEXT(VALUE(prevWBS)+1,"#"),TEXT(VALUE(LEFT(prevWBS,FIND("`",SUBSTITUTE(prevWBS,".","`",1))-1))+1,"#")))</f>
        <v>14</v>
      </c>
      <c r="B137" s="61" t="s">
        <v>165</v>
      </c>
      <c r="D137" s="62"/>
      <c r="E137" s="62"/>
      <c r="F137" s="63"/>
      <c r="G137" s="63" t="str">
        <f t="shared" ref="G137" si="26">IF(ISBLANK(F137)," - ",IF(H137=0,F137,F137+H137-1))</f>
        <v xml:space="preserve"> - </v>
      </c>
      <c r="H137" s="64"/>
      <c r="I137" s="65"/>
      <c r="J137" s="66" t="str">
        <f t="shared" ref="J137" si="27">IF(OR(G137=0,F137=0)," - ",NETWORKDAYS(F137,G137))</f>
        <v xml:space="preserve"> - </v>
      </c>
      <c r="K137" s="67"/>
      <c r="L137" s="68"/>
      <c r="M137" s="68"/>
      <c r="N137" s="68"/>
      <c r="O137" s="68"/>
      <c r="P137" s="68"/>
      <c r="Q137" s="68"/>
      <c r="R137" s="68"/>
      <c r="S137" s="68"/>
      <c r="T137" s="68"/>
      <c r="U137" s="68"/>
      <c r="V137" s="68"/>
      <c r="W137" s="68"/>
      <c r="X137" s="68"/>
      <c r="Y137" s="68"/>
      <c r="Z137" s="68"/>
      <c r="AA137" s="68"/>
      <c r="AB137" s="68"/>
      <c r="AC137" s="68"/>
      <c r="AD137" s="68"/>
      <c r="AE137" s="68"/>
      <c r="AF137" s="68"/>
      <c r="AG137" s="68"/>
      <c r="AH137" s="68"/>
      <c r="AI137" s="68"/>
      <c r="AJ137" s="68"/>
      <c r="AK137" s="68"/>
      <c r="AL137" s="68"/>
      <c r="AM137" s="68"/>
      <c r="AN137" s="68"/>
      <c r="AO137" s="68"/>
      <c r="AP137" s="68"/>
      <c r="AQ137" s="68"/>
      <c r="AR137" s="68"/>
      <c r="AS137" s="68"/>
      <c r="AT137" s="68"/>
      <c r="AU137" s="68"/>
      <c r="AV137" s="68"/>
      <c r="AW137" s="68"/>
      <c r="AX137" s="68"/>
      <c r="AY137" s="68"/>
      <c r="AZ137" s="68"/>
      <c r="BA137" s="68"/>
      <c r="BB137" s="68"/>
      <c r="BC137" s="68"/>
      <c r="BD137" s="68"/>
      <c r="BE137" s="68"/>
      <c r="BF137" s="68"/>
      <c r="BG137" s="68"/>
      <c r="BH137" s="68"/>
      <c r="BI137" s="68"/>
      <c r="BJ137" s="68"/>
      <c r="BK137" s="68"/>
      <c r="BL137" s="68"/>
      <c r="BM137" s="68"/>
      <c r="BN137" s="68"/>
      <c r="BO137" s="68"/>
    </row>
    <row r="138" spans="1:67" s="43" customFormat="1" ht="14.1" customHeight="1" x14ac:dyDescent="0.2">
      <c r="A138" s="41" t="str">
        <f t="shared" si="9"/>
        <v>14.1</v>
      </c>
      <c r="B138" s="42" t="s">
        <v>154</v>
      </c>
      <c r="D138" s="53"/>
      <c r="E138" s="44" t="s">
        <v>65</v>
      </c>
      <c r="F138" s="45">
        <v>44552</v>
      </c>
      <c r="G138" s="46">
        <v>44552</v>
      </c>
      <c r="H138" s="56"/>
      <c r="I138" s="48">
        <v>1</v>
      </c>
      <c r="J138" s="58"/>
      <c r="K138" s="59"/>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row>
    <row r="139" spans="1:67" s="43" customFormat="1" ht="14.1" customHeight="1" x14ac:dyDescent="0.2">
      <c r="A139" s="41" t="str">
        <f t="shared" si="9"/>
        <v>14.2</v>
      </c>
      <c r="B139" s="42" t="s">
        <v>155</v>
      </c>
      <c r="D139" s="53"/>
      <c r="E139" s="44" t="s">
        <v>64</v>
      </c>
      <c r="F139" s="45">
        <v>44552</v>
      </c>
      <c r="G139" s="46">
        <v>44555</v>
      </c>
      <c r="H139" s="56"/>
      <c r="I139" s="48">
        <v>1</v>
      </c>
      <c r="J139" s="58"/>
      <c r="K139" s="59"/>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row>
    <row r="140" spans="1:67" s="43" customFormat="1" ht="14.1" customHeight="1" x14ac:dyDescent="0.2">
      <c r="A140" s="41" t="str">
        <f t="shared" si="9"/>
        <v>14.3</v>
      </c>
      <c r="B140" s="42" t="s">
        <v>157</v>
      </c>
      <c r="D140" s="53"/>
      <c r="E140" s="44" t="s">
        <v>64</v>
      </c>
      <c r="F140" s="45">
        <v>44555</v>
      </c>
      <c r="G140" s="46">
        <v>44556</v>
      </c>
      <c r="H140" s="56"/>
      <c r="I140" s="48">
        <v>1</v>
      </c>
      <c r="J140" s="58"/>
      <c r="K140" s="59"/>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row>
    <row r="141" spans="1:67" s="43" customFormat="1" ht="14.1" customHeight="1" x14ac:dyDescent="0.2">
      <c r="A141" s="41" t="str">
        <f t="shared" si="9"/>
        <v>14.4</v>
      </c>
      <c r="B141" s="42" t="s">
        <v>158</v>
      </c>
      <c r="D141" s="53"/>
      <c r="E141" s="44" t="s">
        <v>64</v>
      </c>
      <c r="F141" s="45">
        <v>44555</v>
      </c>
      <c r="G141" s="46">
        <v>44557</v>
      </c>
      <c r="H141" s="56"/>
      <c r="I141" s="48">
        <v>1</v>
      </c>
      <c r="J141" s="58"/>
      <c r="K141" s="59"/>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row>
    <row r="142" spans="1:67" s="43" customFormat="1" ht="14.1" customHeight="1" x14ac:dyDescent="0.2">
      <c r="A142" s="41" t="str">
        <f t="shared" si="9"/>
        <v>14.5</v>
      </c>
      <c r="B142" s="42" t="s">
        <v>160</v>
      </c>
      <c r="D142" s="53"/>
      <c r="E142" s="44" t="s">
        <v>64</v>
      </c>
      <c r="F142" s="45">
        <v>44557</v>
      </c>
      <c r="G142" s="46">
        <v>44558</v>
      </c>
      <c r="H142" s="56"/>
      <c r="I142" s="48">
        <v>1</v>
      </c>
      <c r="J142" s="58"/>
      <c r="K142" s="59"/>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row>
    <row r="143" spans="1:67" s="43" customFormat="1" ht="14.1" customHeight="1" x14ac:dyDescent="0.2">
      <c r="A143" s="41" t="str">
        <f t="shared" si="9"/>
        <v>14.6</v>
      </c>
      <c r="B143" s="42" t="s">
        <v>162</v>
      </c>
      <c r="D143" s="53"/>
      <c r="E143" s="44" t="s">
        <v>65</v>
      </c>
      <c r="F143" s="45">
        <v>44557</v>
      </c>
      <c r="G143" s="46">
        <v>44558</v>
      </c>
      <c r="H143" s="56"/>
      <c r="I143" s="48">
        <v>1</v>
      </c>
      <c r="J143" s="58"/>
      <c r="K143" s="59"/>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row>
    <row r="144" spans="1:67" s="43" customFormat="1" ht="14.1" customHeight="1" x14ac:dyDescent="0.2">
      <c r="A144" s="41" t="str">
        <f t="shared" si="9"/>
        <v>14.7</v>
      </c>
      <c r="B144" s="42" t="s">
        <v>159</v>
      </c>
      <c r="D144" s="53"/>
      <c r="E144" s="44" t="s">
        <v>64</v>
      </c>
      <c r="F144" s="45">
        <v>44556</v>
      </c>
      <c r="G144" s="46">
        <v>44558</v>
      </c>
      <c r="H144" s="56"/>
      <c r="I144" s="48">
        <v>1</v>
      </c>
      <c r="J144" s="58"/>
      <c r="K144" s="59"/>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row>
    <row r="145" spans="1:67" s="43" customFormat="1" ht="14.1" customHeight="1" x14ac:dyDescent="0.2">
      <c r="A145" s="41" t="str">
        <f t="shared" si="9"/>
        <v>14.8</v>
      </c>
      <c r="B145" s="42" t="s">
        <v>161</v>
      </c>
      <c r="D145" s="53"/>
      <c r="E145" s="44" t="s">
        <v>64</v>
      </c>
      <c r="F145" s="45">
        <v>44558</v>
      </c>
      <c r="G145" s="46">
        <v>44559</v>
      </c>
      <c r="H145" s="56"/>
      <c r="I145" s="48">
        <v>1</v>
      </c>
      <c r="J145" s="58"/>
      <c r="K145" s="59"/>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row>
    <row r="146" spans="1:67" s="43" customFormat="1" ht="14.1" customHeight="1" x14ac:dyDescent="0.2">
      <c r="A146" s="41" t="str">
        <f t="shared" si="9"/>
        <v>14.9</v>
      </c>
      <c r="B146" s="42" t="s">
        <v>163</v>
      </c>
      <c r="D146" s="53"/>
      <c r="E146" s="44" t="s">
        <v>64</v>
      </c>
      <c r="F146" s="45">
        <v>44559</v>
      </c>
      <c r="G146" s="46">
        <v>44559</v>
      </c>
      <c r="H146" s="56"/>
      <c r="I146" s="48">
        <v>1</v>
      </c>
      <c r="J146" s="58"/>
      <c r="K146" s="59"/>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row>
    <row r="147" spans="1:67" s="40" customFormat="1" ht="14.1" customHeight="1" x14ac:dyDescent="0.2">
      <c r="A147" s="60" t="str">
        <f>IF(ISERROR(VALUE(SUBSTITUTE(prevWBS,".",""))),"1",IF(ISERROR(FIND("`",SUBSTITUTE(prevWBS,".","`",1))),TEXT(VALUE(prevWBS)+1,"#"),TEXT(VALUE(LEFT(prevWBS,FIND("`",SUBSTITUTE(prevWBS,".","`",1))-1))+1,"#")))</f>
        <v>15</v>
      </c>
      <c r="B147" s="61" t="s">
        <v>190</v>
      </c>
      <c r="D147" s="62"/>
      <c r="E147" s="62"/>
      <c r="F147" s="63"/>
      <c r="G147" s="63" t="str">
        <f t="shared" ref="G147" si="28">IF(ISBLANK(F147)," - ",IF(H147=0,F147,F147+H147-1))</f>
        <v xml:space="preserve"> - </v>
      </c>
      <c r="H147" s="64"/>
      <c r="I147" s="65"/>
      <c r="J147" s="66" t="str">
        <f t="shared" ref="J147" si="29">IF(OR(G147=0,F147=0)," - ",NETWORKDAYS(F147,G147))</f>
        <v xml:space="preserve"> - </v>
      </c>
      <c r="K147" s="67"/>
      <c r="L147" s="68"/>
      <c r="M147" s="68"/>
      <c r="N147" s="68"/>
      <c r="O147" s="68"/>
      <c r="P147" s="68"/>
      <c r="Q147" s="68"/>
      <c r="R147" s="68"/>
      <c r="S147" s="68"/>
      <c r="T147" s="68"/>
      <c r="U147" s="68"/>
      <c r="V147" s="68"/>
      <c r="W147" s="68"/>
      <c r="X147" s="68"/>
      <c r="Y147" s="68"/>
      <c r="Z147" s="68"/>
      <c r="AA147" s="68"/>
      <c r="AB147" s="68"/>
      <c r="AC147" s="68"/>
      <c r="AD147" s="68"/>
      <c r="AE147" s="68"/>
      <c r="AF147" s="68"/>
      <c r="AG147" s="68"/>
      <c r="AH147" s="68"/>
      <c r="AI147" s="68"/>
      <c r="AJ147" s="68"/>
      <c r="AK147" s="68"/>
      <c r="AL147" s="68"/>
      <c r="AM147" s="68"/>
      <c r="AN147" s="68"/>
      <c r="AO147" s="68"/>
      <c r="AP147" s="68"/>
      <c r="AQ147" s="68"/>
      <c r="AR147" s="68"/>
      <c r="AS147" s="68"/>
      <c r="AT147" s="68"/>
      <c r="AU147" s="68"/>
      <c r="AV147" s="68"/>
      <c r="AW147" s="68"/>
      <c r="AX147" s="68"/>
      <c r="AY147" s="68"/>
      <c r="AZ147" s="68"/>
      <c r="BA147" s="68"/>
      <c r="BB147" s="68"/>
      <c r="BC147" s="68"/>
      <c r="BD147" s="68"/>
      <c r="BE147" s="68"/>
      <c r="BF147" s="68"/>
      <c r="BG147" s="68"/>
      <c r="BH147" s="68"/>
      <c r="BI147" s="68"/>
      <c r="BJ147" s="68"/>
      <c r="BK147" s="68"/>
      <c r="BL147" s="68"/>
      <c r="BM147" s="68"/>
      <c r="BN147" s="68"/>
      <c r="BO147" s="68"/>
    </row>
    <row r="148" spans="1:67" s="43" customFormat="1" ht="14.1" customHeight="1" x14ac:dyDescent="0.2">
      <c r="A148" s="41" t="str">
        <f t="shared" si="9"/>
        <v>15.1</v>
      </c>
      <c r="B148" s="42" t="s">
        <v>164</v>
      </c>
      <c r="D148" s="53"/>
      <c r="E148" s="44" t="s">
        <v>64</v>
      </c>
      <c r="F148" s="45">
        <v>44563</v>
      </c>
      <c r="G148" s="46">
        <v>44564</v>
      </c>
      <c r="H148" s="56"/>
      <c r="I148" s="48">
        <v>1</v>
      </c>
      <c r="J148" s="58"/>
      <c r="K148" s="59"/>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row>
    <row r="149" spans="1:67" s="43" customFormat="1" ht="14.1" customHeight="1" x14ac:dyDescent="0.2">
      <c r="A149" s="41" t="str">
        <f t="shared" si="9"/>
        <v>15.2</v>
      </c>
      <c r="B149" s="42" t="s">
        <v>166</v>
      </c>
      <c r="D149" s="53"/>
      <c r="E149" s="44" t="s">
        <v>64</v>
      </c>
      <c r="F149" s="45">
        <v>44563</v>
      </c>
      <c r="G149" s="46">
        <v>44564</v>
      </c>
      <c r="H149" s="56"/>
      <c r="I149" s="48">
        <v>1</v>
      </c>
      <c r="J149" s="58"/>
      <c r="K149" s="59"/>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row>
    <row r="150" spans="1:67" s="43" customFormat="1" ht="14.1" customHeight="1" x14ac:dyDescent="0.2">
      <c r="A150" s="41" t="str">
        <f t="shared" si="9"/>
        <v>15.3</v>
      </c>
      <c r="B150" s="42" t="s">
        <v>168</v>
      </c>
      <c r="D150" s="53"/>
      <c r="E150" s="44" t="s">
        <v>65</v>
      </c>
      <c r="F150" s="45">
        <v>44563</v>
      </c>
      <c r="G150" s="46">
        <v>44564</v>
      </c>
      <c r="H150" s="56"/>
      <c r="I150" s="48">
        <v>1</v>
      </c>
      <c r="J150" s="58"/>
      <c r="K150" s="59"/>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row>
    <row r="151" spans="1:67" s="43" customFormat="1" ht="14.1" customHeight="1" x14ac:dyDescent="0.2">
      <c r="A151" s="41" t="str">
        <f t="shared" si="9"/>
        <v>15.4</v>
      </c>
      <c r="B151" s="42" t="s">
        <v>167</v>
      </c>
      <c r="D151" s="53"/>
      <c r="E151" s="44" t="s">
        <v>65</v>
      </c>
      <c r="F151" s="45">
        <v>44563</v>
      </c>
      <c r="G151" s="46">
        <v>44565</v>
      </c>
      <c r="H151" s="56"/>
      <c r="I151" s="48">
        <v>1</v>
      </c>
      <c r="J151" s="58"/>
      <c r="K151" s="59"/>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row>
    <row r="152" spans="1:67" s="43" customFormat="1" ht="14.1" customHeight="1" x14ac:dyDescent="0.2">
      <c r="A152" s="41" t="str">
        <f t="shared" si="9"/>
        <v>15.5</v>
      </c>
      <c r="B152" s="42" t="s">
        <v>170</v>
      </c>
      <c r="D152" s="53"/>
      <c r="E152" s="44" t="s">
        <v>144</v>
      </c>
      <c r="F152" s="45">
        <v>44564</v>
      </c>
      <c r="G152" s="46">
        <v>44565</v>
      </c>
      <c r="H152" s="56"/>
      <c r="I152" s="48">
        <v>1</v>
      </c>
      <c r="J152" s="58"/>
      <c r="K152" s="59"/>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row>
    <row r="153" spans="1:67" s="43" customFormat="1" ht="14.1" customHeight="1" x14ac:dyDescent="0.2">
      <c r="A153" s="41" t="str">
        <f t="shared" si="9"/>
        <v>15.6</v>
      </c>
      <c r="B153" s="42" t="s">
        <v>169</v>
      </c>
      <c r="D153" s="53"/>
      <c r="E153" s="44" t="s">
        <v>68</v>
      </c>
      <c r="F153" s="45">
        <v>44564</v>
      </c>
      <c r="G153" s="46">
        <v>44592</v>
      </c>
      <c r="H153" s="56"/>
      <c r="I153" s="48">
        <v>1</v>
      </c>
      <c r="J153" s="58"/>
      <c r="K153" s="59"/>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row>
    <row r="154" spans="1:67" s="43" customFormat="1" ht="14.1" customHeight="1" x14ac:dyDescent="0.2">
      <c r="A154" s="41" t="str">
        <f t="shared" si="9"/>
        <v>15.7</v>
      </c>
      <c r="B154" s="42" t="s">
        <v>174</v>
      </c>
      <c r="D154" s="53"/>
      <c r="E154" s="44" t="s">
        <v>66</v>
      </c>
      <c r="F154" s="45">
        <v>44566</v>
      </c>
      <c r="G154" s="46">
        <v>44592</v>
      </c>
      <c r="H154" s="56"/>
      <c r="I154" s="48">
        <v>1</v>
      </c>
      <c r="J154" s="58"/>
      <c r="K154" s="59"/>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row>
    <row r="155" spans="1:67" s="43" customFormat="1" ht="14.1" customHeight="1" x14ac:dyDescent="0.2">
      <c r="A155" s="41" t="str">
        <f t="shared" si="9"/>
        <v>15.8</v>
      </c>
      <c r="B155" s="42" t="s">
        <v>171</v>
      </c>
      <c r="D155" s="53"/>
      <c r="E155" s="44" t="s">
        <v>64</v>
      </c>
      <c r="F155" s="45">
        <v>44578</v>
      </c>
      <c r="G155" s="46">
        <v>44597</v>
      </c>
      <c r="H155" s="56"/>
      <c r="I155" s="48">
        <v>1</v>
      </c>
      <c r="J155" s="58"/>
      <c r="K155" s="59"/>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row>
    <row r="156" spans="1:67" s="43" customFormat="1" ht="14.1" customHeight="1" x14ac:dyDescent="0.2">
      <c r="A156" s="41" t="str">
        <f t="shared" si="9"/>
        <v>15.9</v>
      </c>
      <c r="B156" s="42" t="s">
        <v>180</v>
      </c>
      <c r="D156" s="53"/>
      <c r="E156" s="44" t="s">
        <v>179</v>
      </c>
      <c r="F156" s="45">
        <v>44578</v>
      </c>
      <c r="G156" s="46">
        <v>44592</v>
      </c>
      <c r="H156" s="56"/>
      <c r="I156" s="48">
        <v>1</v>
      </c>
      <c r="J156" s="58"/>
      <c r="K156" s="59"/>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row>
    <row r="157" spans="1:67" s="43" customFormat="1" ht="14.1" customHeight="1" x14ac:dyDescent="0.2">
      <c r="A157" s="41" t="str">
        <f t="shared" si="9"/>
        <v>15.10</v>
      </c>
      <c r="B157" s="42" t="s">
        <v>172</v>
      </c>
      <c r="D157" s="53"/>
      <c r="E157" s="44" t="s">
        <v>67</v>
      </c>
      <c r="F157" s="45">
        <v>44578</v>
      </c>
      <c r="G157" s="46">
        <v>44601</v>
      </c>
      <c r="H157" s="56"/>
      <c r="I157" s="48">
        <v>1</v>
      </c>
      <c r="J157" s="58"/>
      <c r="K157" s="59"/>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row>
    <row r="158" spans="1:67" s="43" customFormat="1" ht="14.1" customHeight="1" x14ac:dyDescent="0.2">
      <c r="A158" s="41" t="str">
        <f t="shared" si="9"/>
        <v>15.11</v>
      </c>
      <c r="B158" s="42" t="s">
        <v>177</v>
      </c>
      <c r="D158" s="53"/>
      <c r="E158" s="44" t="s">
        <v>144</v>
      </c>
      <c r="F158" s="45">
        <v>44592</v>
      </c>
      <c r="G158" s="46">
        <v>44593</v>
      </c>
      <c r="H158" s="56"/>
      <c r="I158" s="48">
        <v>1</v>
      </c>
      <c r="J158" s="58"/>
      <c r="K158" s="59"/>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row>
    <row r="159" spans="1:67" s="43" customFormat="1" ht="14.1" customHeight="1" x14ac:dyDescent="0.2">
      <c r="A159" s="41" t="str">
        <f t="shared" si="9"/>
        <v>15.12</v>
      </c>
      <c r="B159" s="42" t="s">
        <v>173</v>
      </c>
      <c r="D159" s="53"/>
      <c r="E159" s="44" t="s">
        <v>64</v>
      </c>
      <c r="F159" s="45">
        <v>44594</v>
      </c>
      <c r="G159" s="46">
        <v>44604</v>
      </c>
      <c r="H159" s="56"/>
      <c r="I159" s="48">
        <v>1</v>
      </c>
      <c r="J159" s="58"/>
      <c r="K159" s="59"/>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row>
    <row r="160" spans="1:67" s="43" customFormat="1" ht="14.1" customHeight="1" x14ac:dyDescent="0.2">
      <c r="A160" s="41" t="str">
        <f t="shared" si="9"/>
        <v>15.13</v>
      </c>
      <c r="B160" s="42" t="s">
        <v>175</v>
      </c>
      <c r="D160" s="53"/>
      <c r="E160" s="44" t="s">
        <v>66</v>
      </c>
      <c r="F160" s="45">
        <v>44605</v>
      </c>
      <c r="G160" s="46">
        <v>44606</v>
      </c>
      <c r="H160" s="56"/>
      <c r="I160" s="48">
        <v>1</v>
      </c>
      <c r="J160" s="58"/>
      <c r="K160" s="59"/>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row>
    <row r="161" spans="1:67" s="43" customFormat="1" ht="14.1" customHeight="1" x14ac:dyDescent="0.2">
      <c r="A161" s="41" t="str">
        <f t="shared" si="9"/>
        <v>15.14</v>
      </c>
      <c r="B161" s="42" t="s">
        <v>181</v>
      </c>
      <c r="D161" s="53"/>
      <c r="E161" s="53" t="s">
        <v>64</v>
      </c>
      <c r="F161" s="54">
        <v>44606</v>
      </c>
      <c r="G161" s="55">
        <v>44607</v>
      </c>
      <c r="H161" s="56"/>
      <c r="I161" s="57">
        <v>1</v>
      </c>
      <c r="J161" s="58"/>
      <c r="K161" s="59"/>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row>
    <row r="162" spans="1:67" s="43" customFormat="1" ht="14.1" customHeight="1" x14ac:dyDescent="0.2">
      <c r="A162" s="41" t="str">
        <f t="shared" si="9"/>
        <v>15.15</v>
      </c>
      <c r="B162" s="42" t="s">
        <v>182</v>
      </c>
      <c r="D162" s="53"/>
      <c r="E162" s="53" t="s">
        <v>65</v>
      </c>
      <c r="F162" s="54">
        <v>44607</v>
      </c>
      <c r="G162" s="55">
        <v>44611</v>
      </c>
      <c r="H162" s="56"/>
      <c r="I162" s="57">
        <v>1</v>
      </c>
      <c r="J162" s="58"/>
      <c r="K162" s="59"/>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row>
    <row r="163" spans="1:67" s="43" customFormat="1" ht="14.1" customHeight="1" x14ac:dyDescent="0.2">
      <c r="A163" s="41" t="str">
        <f t="shared" si="9"/>
        <v>15.16</v>
      </c>
      <c r="B163" s="42" t="s">
        <v>183</v>
      </c>
      <c r="D163" s="53"/>
      <c r="E163" s="53" t="s">
        <v>64</v>
      </c>
      <c r="F163" s="54">
        <v>44610</v>
      </c>
      <c r="G163" s="55">
        <v>44612</v>
      </c>
      <c r="H163" s="56"/>
      <c r="I163" s="57">
        <v>1</v>
      </c>
      <c r="J163" s="58"/>
      <c r="K163" s="59"/>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row>
    <row r="164" spans="1:67" s="43" customFormat="1" ht="14.1" customHeight="1" x14ac:dyDescent="0.2">
      <c r="A164" s="41" t="str">
        <f t="shared" si="9"/>
        <v>15.17</v>
      </c>
      <c r="B164" s="42" t="s">
        <v>185</v>
      </c>
      <c r="D164" s="53"/>
      <c r="E164" s="53" t="s">
        <v>64</v>
      </c>
      <c r="F164" s="54">
        <v>44613</v>
      </c>
      <c r="G164" s="55">
        <v>44613</v>
      </c>
      <c r="H164" s="56"/>
      <c r="I164" s="57">
        <v>1</v>
      </c>
      <c r="J164" s="58"/>
      <c r="K164" s="59"/>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row>
    <row r="165" spans="1:67" s="43" customFormat="1" ht="14.1" customHeight="1" x14ac:dyDescent="0.2">
      <c r="A165" s="41" t="str">
        <f t="shared" si="9"/>
        <v>15.18</v>
      </c>
      <c r="B165" s="42" t="s">
        <v>184</v>
      </c>
      <c r="D165" s="53"/>
      <c r="E165" s="53" t="s">
        <v>66</v>
      </c>
      <c r="F165" s="54">
        <v>44613</v>
      </c>
      <c r="G165" s="55">
        <v>44613</v>
      </c>
      <c r="H165" s="56"/>
      <c r="I165" s="57">
        <v>1</v>
      </c>
      <c r="J165" s="58"/>
      <c r="K165" s="59"/>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row>
    <row r="166" spans="1:67" s="43" customFormat="1" ht="14.1" customHeight="1" x14ac:dyDescent="0.2">
      <c r="A166" s="41" t="str">
        <f t="shared" si="9"/>
        <v>15.19</v>
      </c>
      <c r="B166" s="42" t="s">
        <v>186</v>
      </c>
      <c r="D166" s="53"/>
      <c r="E166" s="53" t="s">
        <v>66</v>
      </c>
      <c r="F166" s="54">
        <v>44613</v>
      </c>
      <c r="G166" s="55">
        <v>44615</v>
      </c>
      <c r="H166" s="56"/>
      <c r="I166" s="57">
        <v>1</v>
      </c>
      <c r="J166" s="58"/>
      <c r="K166" s="59"/>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row>
    <row r="167" spans="1:67" s="43" customFormat="1" ht="14.1" customHeight="1" x14ac:dyDescent="0.2">
      <c r="A167" s="41" t="str">
        <f t="shared" si="9"/>
        <v>15.20</v>
      </c>
      <c r="B167" s="42" t="s">
        <v>187</v>
      </c>
      <c r="D167" s="53"/>
      <c r="E167" s="53" t="s">
        <v>66</v>
      </c>
      <c r="F167" s="54">
        <v>44616</v>
      </c>
      <c r="G167" s="55">
        <v>44617</v>
      </c>
      <c r="H167" s="56"/>
      <c r="I167" s="57">
        <v>1</v>
      </c>
      <c r="J167" s="58"/>
      <c r="K167" s="59"/>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row>
    <row r="168" spans="1:67" s="43" customFormat="1" ht="14.1" customHeight="1" x14ac:dyDescent="0.2">
      <c r="A168" s="41" t="str">
        <f t="shared" si="9"/>
        <v>15.21</v>
      </c>
      <c r="B168" s="42" t="s">
        <v>189</v>
      </c>
      <c r="D168" s="53"/>
      <c r="E168" s="53" t="s">
        <v>64</v>
      </c>
      <c r="F168" s="54">
        <v>44616</v>
      </c>
      <c r="G168" s="55">
        <v>44620</v>
      </c>
      <c r="H168" s="56"/>
      <c r="I168" s="57">
        <v>1</v>
      </c>
      <c r="J168" s="58"/>
      <c r="K168" s="59"/>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row>
    <row r="169" spans="1:67" s="43" customFormat="1" ht="14.1" customHeight="1" x14ac:dyDescent="0.2">
      <c r="A169" s="41" t="str">
        <f t="shared" si="9"/>
        <v>15.22</v>
      </c>
      <c r="B169" s="42" t="s">
        <v>188</v>
      </c>
      <c r="D169" s="53"/>
      <c r="E169" s="53" t="s">
        <v>66</v>
      </c>
      <c r="F169" s="54">
        <v>44617</v>
      </c>
      <c r="G169" s="55">
        <v>44621</v>
      </c>
      <c r="H169" s="56"/>
      <c r="I169" s="57">
        <v>1</v>
      </c>
      <c r="J169" s="58"/>
      <c r="K169" s="59"/>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row>
    <row r="170" spans="1:67" s="43" customFormat="1" ht="14.1" customHeight="1" x14ac:dyDescent="0.2">
      <c r="A170" s="41" t="str">
        <f t="shared" si="9"/>
        <v>15.23</v>
      </c>
      <c r="B170" s="42" t="s">
        <v>176</v>
      </c>
      <c r="D170" s="53"/>
      <c r="E170" s="53" t="s">
        <v>68</v>
      </c>
      <c r="F170" s="54">
        <v>44621</v>
      </c>
      <c r="G170" s="55">
        <v>44621</v>
      </c>
      <c r="H170" s="56"/>
      <c r="I170" s="57">
        <v>1</v>
      </c>
      <c r="J170" s="58"/>
      <c r="K170" s="59"/>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row>
    <row r="171" spans="1:67" s="43" customFormat="1" ht="14.1" customHeight="1" x14ac:dyDescent="0.2">
      <c r="A171" s="41" t="str">
        <f t="shared" si="9"/>
        <v>15.24</v>
      </c>
      <c r="B171" s="42" t="s">
        <v>178</v>
      </c>
      <c r="D171" s="53"/>
      <c r="E171" s="53" t="s">
        <v>67</v>
      </c>
      <c r="F171" s="54">
        <v>44621</v>
      </c>
      <c r="G171" s="55">
        <v>44622</v>
      </c>
      <c r="H171" s="56"/>
      <c r="I171" s="57">
        <v>1</v>
      </c>
      <c r="J171" s="58"/>
      <c r="K171" s="59"/>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row>
    <row r="172" spans="1:67" s="40" customFormat="1" ht="14.1" customHeight="1" x14ac:dyDescent="0.2">
      <c r="A172" s="60" t="str">
        <f>IF(ISERROR(VALUE(SUBSTITUTE(prevWBS,".",""))),"1",IF(ISERROR(FIND("`",SUBSTITUTE(prevWBS,".","`",1))),TEXT(VALUE(prevWBS)+1,"#"),TEXT(VALUE(LEFT(prevWBS,FIND("`",SUBSTITUTE(prevWBS,".","`",1))-1))+1,"#")))</f>
        <v>16</v>
      </c>
      <c r="B172" s="61" t="s">
        <v>193</v>
      </c>
      <c r="D172" s="62"/>
      <c r="E172" s="62"/>
      <c r="F172" s="63"/>
      <c r="G172" s="63" t="str">
        <f t="shared" ref="G172" si="30">IF(ISBLANK(F172)," - ",IF(H172=0,F172,F172+H172-1))</f>
        <v xml:space="preserve"> - </v>
      </c>
      <c r="H172" s="64"/>
      <c r="I172" s="65"/>
      <c r="J172" s="66" t="str">
        <f t="shared" ref="J172" si="31">IF(OR(G172=0,F172=0)," - ",NETWORKDAYS(F172,G172))</f>
        <v xml:space="preserve"> - </v>
      </c>
      <c r="K172" s="67"/>
      <c r="L172" s="68"/>
      <c r="M172" s="68"/>
      <c r="N172" s="68"/>
      <c r="O172" s="68"/>
      <c r="P172" s="68"/>
      <c r="Q172" s="68"/>
      <c r="R172" s="68"/>
      <c r="S172" s="68"/>
      <c r="T172" s="68"/>
      <c r="U172" s="68"/>
      <c r="V172" s="68"/>
      <c r="W172" s="68"/>
      <c r="X172" s="68"/>
      <c r="Y172" s="68"/>
      <c r="Z172" s="68"/>
      <c r="AA172" s="68"/>
      <c r="AB172" s="68"/>
      <c r="AC172" s="68"/>
      <c r="AD172" s="68"/>
      <c r="AE172" s="68"/>
      <c r="AF172" s="68"/>
      <c r="AG172" s="68"/>
      <c r="AH172" s="68"/>
      <c r="AI172" s="68"/>
      <c r="AJ172" s="68"/>
      <c r="AK172" s="68"/>
      <c r="AL172" s="68"/>
      <c r="AM172" s="68"/>
      <c r="AN172" s="68"/>
      <c r="AO172" s="68"/>
      <c r="AP172" s="68"/>
      <c r="AQ172" s="68"/>
      <c r="AR172" s="68"/>
      <c r="AS172" s="68"/>
      <c r="AT172" s="68"/>
      <c r="AU172" s="68"/>
      <c r="AV172" s="68"/>
      <c r="AW172" s="68"/>
      <c r="AX172" s="68"/>
      <c r="AY172" s="68"/>
      <c r="AZ172" s="68"/>
      <c r="BA172" s="68"/>
      <c r="BB172" s="68"/>
      <c r="BC172" s="68"/>
      <c r="BD172" s="68"/>
      <c r="BE172" s="68"/>
      <c r="BF172" s="68"/>
      <c r="BG172" s="68"/>
      <c r="BH172" s="68"/>
      <c r="BI172" s="68"/>
      <c r="BJ172" s="68"/>
      <c r="BK172" s="68"/>
      <c r="BL172" s="68"/>
      <c r="BM172" s="68"/>
      <c r="BN172" s="68"/>
      <c r="BO172" s="68"/>
    </row>
    <row r="173" spans="1:67" s="43" customFormat="1" ht="14.1" customHeight="1" x14ac:dyDescent="0.2">
      <c r="A173" s="41" t="str">
        <f t="shared" si="9"/>
        <v>16.1</v>
      </c>
      <c r="B173" s="42" t="s">
        <v>191</v>
      </c>
      <c r="D173" s="53"/>
      <c r="E173" s="44" t="s">
        <v>66</v>
      </c>
      <c r="F173" s="45">
        <v>44623</v>
      </c>
      <c r="G173" s="46">
        <v>44675</v>
      </c>
      <c r="H173" s="56"/>
      <c r="I173" s="48">
        <v>1</v>
      </c>
      <c r="J173" s="58"/>
      <c r="K173" s="59"/>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row>
    <row r="174" spans="1:67" s="43" customFormat="1" ht="14.1" customHeight="1" x14ac:dyDescent="0.2">
      <c r="A174" s="41" t="str">
        <f t="shared" si="9"/>
        <v>16.2</v>
      </c>
      <c r="B174" s="42" t="s">
        <v>192</v>
      </c>
      <c r="D174" s="53"/>
      <c r="E174" s="44" t="s">
        <v>64</v>
      </c>
      <c r="F174" s="45">
        <v>44654</v>
      </c>
      <c r="G174" s="46">
        <v>44689</v>
      </c>
      <c r="H174" s="56"/>
      <c r="I174" s="48">
        <v>1</v>
      </c>
      <c r="J174" s="58"/>
      <c r="K174" s="59"/>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row>
    <row r="175" spans="1:67" s="43" customFormat="1" ht="14.1" customHeight="1" x14ac:dyDescent="0.2">
      <c r="A175" s="41" t="str">
        <f t="shared" si="9"/>
        <v>16.3</v>
      </c>
      <c r="B175" s="42" t="s">
        <v>194</v>
      </c>
      <c r="D175" s="53"/>
      <c r="E175" s="44" t="s">
        <v>65</v>
      </c>
      <c r="F175" s="45">
        <v>44682</v>
      </c>
      <c r="G175" s="46">
        <v>44689</v>
      </c>
      <c r="H175" s="56"/>
      <c r="I175" s="48">
        <v>1</v>
      </c>
      <c r="J175" s="58"/>
      <c r="K175" s="59"/>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row>
    <row r="176" spans="1:67" s="43" customFormat="1" ht="14.1" customHeight="1" x14ac:dyDescent="0.2">
      <c r="A176" s="41" t="str">
        <f t="shared" si="9"/>
        <v>16.4</v>
      </c>
      <c r="B176" s="42" t="s">
        <v>195</v>
      </c>
      <c r="D176" s="53"/>
      <c r="E176" s="44" t="s">
        <v>66</v>
      </c>
      <c r="F176" s="45">
        <v>44689</v>
      </c>
      <c r="G176" s="46">
        <v>44696</v>
      </c>
      <c r="H176" s="56"/>
      <c r="I176" s="48">
        <v>1</v>
      </c>
      <c r="J176" s="58"/>
      <c r="K176" s="59"/>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row>
    <row r="177" spans="1:67" s="43" customFormat="1" ht="14.1" customHeight="1" x14ac:dyDescent="0.2">
      <c r="A177" s="41" t="str">
        <f t="shared" si="9"/>
        <v>16.5</v>
      </c>
      <c r="B177" s="42" t="s">
        <v>197</v>
      </c>
      <c r="D177" s="53"/>
      <c r="E177" s="44" t="s">
        <v>64</v>
      </c>
      <c r="F177" s="45">
        <v>44691</v>
      </c>
      <c r="G177" s="46">
        <v>44696</v>
      </c>
      <c r="H177" s="56"/>
      <c r="I177" s="48">
        <v>1</v>
      </c>
      <c r="J177" s="58"/>
      <c r="K177" s="59"/>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row>
    <row r="178" spans="1:67" s="43" customFormat="1" ht="14.1" customHeight="1" x14ac:dyDescent="0.2">
      <c r="A178" s="41" t="str">
        <f t="shared" si="9"/>
        <v>16.6</v>
      </c>
      <c r="B178" s="42" t="s">
        <v>196</v>
      </c>
      <c r="D178" s="53"/>
      <c r="E178" s="44" t="s">
        <v>66</v>
      </c>
      <c r="F178" s="45">
        <v>44694</v>
      </c>
      <c r="G178" s="46">
        <v>44696</v>
      </c>
      <c r="H178" s="56"/>
      <c r="I178" s="48">
        <v>1</v>
      </c>
      <c r="J178" s="58"/>
      <c r="K178" s="59"/>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row>
    <row r="179" spans="1:67" s="43" customFormat="1" ht="14.1" customHeight="1" x14ac:dyDescent="0.2">
      <c r="A179" s="41" t="str">
        <f t="shared" si="9"/>
        <v>16.7</v>
      </c>
      <c r="B179" s="42" t="s">
        <v>198</v>
      </c>
      <c r="D179" s="53"/>
      <c r="E179" s="44" t="s">
        <v>64</v>
      </c>
      <c r="F179" s="45">
        <v>44696</v>
      </c>
      <c r="G179" s="46">
        <v>44696</v>
      </c>
      <c r="H179" s="56"/>
      <c r="I179" s="48">
        <v>1</v>
      </c>
      <c r="J179" s="58"/>
      <c r="K179" s="59"/>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row>
    <row r="180" spans="1:67" s="40" customFormat="1" ht="14.1" customHeight="1" x14ac:dyDescent="0.2">
      <c r="A180" s="60" t="str">
        <f>IF(ISERROR(VALUE(SUBSTITUTE(prevWBS,".",""))),"1",IF(ISERROR(FIND("`",SUBSTITUTE(prevWBS,".","`",1))),TEXT(VALUE(prevWBS)+1,"#"),TEXT(VALUE(LEFT(prevWBS,FIND("`",SUBSTITUTE(prevWBS,".","`",1))-1))+1,"#")))</f>
        <v>17</v>
      </c>
      <c r="B180" s="61" t="s">
        <v>199</v>
      </c>
      <c r="D180" s="62"/>
      <c r="E180" s="62"/>
      <c r="F180" s="63"/>
      <c r="G180" s="63" t="str">
        <f t="shared" ref="G180" si="32">IF(ISBLANK(F180)," - ",IF(H180=0,F180,F180+H180-1))</f>
        <v xml:space="preserve"> - </v>
      </c>
      <c r="H180" s="64"/>
      <c r="I180" s="65"/>
      <c r="J180" s="66" t="str">
        <f t="shared" ref="J180" si="33">IF(OR(G180=0,F180=0)," - ",NETWORKDAYS(F180,G180))</f>
        <v xml:space="preserve"> - </v>
      </c>
      <c r="K180" s="67"/>
      <c r="L180" s="68"/>
      <c r="M180" s="68"/>
      <c r="N180" s="68"/>
      <c r="O180" s="68"/>
      <c r="P180" s="68"/>
      <c r="Q180" s="68"/>
      <c r="R180" s="68"/>
      <c r="S180" s="68"/>
      <c r="T180" s="68"/>
      <c r="U180" s="68"/>
      <c r="V180" s="68"/>
      <c r="W180" s="68"/>
      <c r="X180" s="68"/>
      <c r="Y180" s="68"/>
      <c r="Z180" s="68"/>
      <c r="AA180" s="68"/>
      <c r="AB180" s="68"/>
      <c r="AC180" s="68"/>
      <c r="AD180" s="68"/>
      <c r="AE180" s="68"/>
      <c r="AF180" s="68"/>
      <c r="AG180" s="68"/>
      <c r="AH180" s="68"/>
      <c r="AI180" s="68"/>
      <c r="AJ180" s="68"/>
      <c r="AK180" s="68"/>
      <c r="AL180" s="68"/>
      <c r="AM180" s="68"/>
      <c r="AN180" s="68"/>
      <c r="AO180" s="68"/>
      <c r="AP180" s="68"/>
      <c r="AQ180" s="68"/>
      <c r="AR180" s="68"/>
      <c r="AS180" s="68"/>
      <c r="AT180" s="68"/>
      <c r="AU180" s="68"/>
      <c r="AV180" s="68"/>
      <c r="AW180" s="68"/>
      <c r="AX180" s="68"/>
      <c r="AY180" s="68"/>
      <c r="AZ180" s="68"/>
      <c r="BA180" s="68"/>
      <c r="BB180" s="68"/>
      <c r="BC180" s="68"/>
      <c r="BD180" s="68"/>
      <c r="BE180" s="68"/>
      <c r="BF180" s="68"/>
      <c r="BG180" s="68"/>
      <c r="BH180" s="68"/>
      <c r="BI180" s="68"/>
      <c r="BJ180" s="68"/>
      <c r="BK180" s="68"/>
      <c r="BL180" s="68"/>
      <c r="BM180" s="68"/>
      <c r="BN180" s="68"/>
      <c r="BO180" s="68"/>
    </row>
    <row r="181" spans="1:67" s="43" customFormat="1" ht="14.1" customHeight="1" x14ac:dyDescent="0.2">
      <c r="A181" s="41" t="str">
        <f t="shared" si="9"/>
        <v>17.1</v>
      </c>
      <c r="B181" s="42" t="s">
        <v>200</v>
      </c>
      <c r="D181" s="53"/>
      <c r="E181" s="44" t="s">
        <v>64</v>
      </c>
      <c r="F181" s="45">
        <v>44696</v>
      </c>
      <c r="G181" s="46">
        <v>44698</v>
      </c>
      <c r="H181" s="56"/>
      <c r="I181" s="48">
        <v>1</v>
      </c>
      <c r="J181" s="58"/>
      <c r="K181" s="59"/>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row>
    <row r="182" spans="1:67" s="43" customFormat="1" ht="14.1" customHeight="1" x14ac:dyDescent="0.2">
      <c r="A182" s="41" t="str">
        <f t="shared" si="9"/>
        <v>17.2</v>
      </c>
      <c r="B182" s="42" t="s">
        <v>201</v>
      </c>
      <c r="D182" s="53"/>
      <c r="E182" s="44" t="s">
        <v>68</v>
      </c>
      <c r="F182" s="45">
        <v>44698</v>
      </c>
      <c r="G182" s="46">
        <v>44699</v>
      </c>
      <c r="H182" s="56"/>
      <c r="I182" s="48">
        <v>1</v>
      </c>
      <c r="J182" s="58"/>
      <c r="K182" s="59"/>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row>
    <row r="183" spans="1:67" s="43" customFormat="1" ht="14.1" customHeight="1" x14ac:dyDescent="0.2">
      <c r="A183" s="41" t="str">
        <f t="shared" si="9"/>
        <v>17.3</v>
      </c>
      <c r="B183" s="42" t="s">
        <v>203</v>
      </c>
      <c r="D183" s="53"/>
      <c r="E183" s="44" t="s">
        <v>64</v>
      </c>
      <c r="F183" s="45">
        <v>44700</v>
      </c>
      <c r="G183" s="46">
        <v>44710</v>
      </c>
      <c r="H183" s="56"/>
      <c r="I183" s="48">
        <v>1</v>
      </c>
      <c r="J183" s="58"/>
      <c r="K183" s="59"/>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row>
    <row r="184" spans="1:67" s="43" customFormat="1" ht="14.1" customHeight="1" x14ac:dyDescent="0.2">
      <c r="A184" s="41" t="str">
        <f t="shared" si="9"/>
        <v>17.4</v>
      </c>
      <c r="B184" s="42" t="s">
        <v>204</v>
      </c>
      <c r="D184" s="53"/>
      <c r="E184" s="44" t="s">
        <v>64</v>
      </c>
      <c r="F184" s="45">
        <v>44700</v>
      </c>
      <c r="G184" s="46">
        <v>44710</v>
      </c>
      <c r="H184" s="56"/>
      <c r="I184" s="48">
        <v>1</v>
      </c>
      <c r="J184" s="58"/>
      <c r="K184" s="59"/>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row>
    <row r="185" spans="1:67" s="43" customFormat="1" ht="14.1" customHeight="1" x14ac:dyDescent="0.2">
      <c r="A185" s="41"/>
      <c r="B185" s="42"/>
      <c r="D185" s="53"/>
      <c r="E185" s="44"/>
      <c r="F185" s="45"/>
      <c r="G185" s="46"/>
      <c r="H185" s="56"/>
      <c r="I185" s="48"/>
      <c r="J185" s="58"/>
      <c r="K185" s="59"/>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row>
    <row r="186" spans="1:67" s="43" customFormat="1" ht="14.1" customHeight="1" x14ac:dyDescent="0.2">
      <c r="A186" s="41" t="str">
        <f t="shared" si="9"/>
        <v>0.1</v>
      </c>
      <c r="B186" s="42" t="s">
        <v>202</v>
      </c>
      <c r="D186" s="53"/>
      <c r="E186" s="44" t="s">
        <v>64</v>
      </c>
      <c r="F186" s="45">
        <v>44718</v>
      </c>
      <c r="G186" s="46">
        <v>44743</v>
      </c>
      <c r="H186" s="56"/>
      <c r="I186" s="48">
        <v>0</v>
      </c>
      <c r="J186" s="58"/>
      <c r="K186" s="59"/>
      <c r="L186" s="51"/>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row>
    <row r="187" spans="1:67" s="43" customFormat="1" ht="14.1" customHeight="1" x14ac:dyDescent="0.2">
      <c r="A187" s="41" t="str">
        <f t="shared" si="9"/>
        <v>0.2</v>
      </c>
      <c r="B187" s="42" t="s">
        <v>156</v>
      </c>
      <c r="D187" s="53"/>
      <c r="E187" s="44" t="s">
        <v>64</v>
      </c>
      <c r="F187" s="45">
        <v>44718</v>
      </c>
      <c r="G187" s="46">
        <v>44743</v>
      </c>
      <c r="H187" s="56"/>
      <c r="I187" s="48">
        <v>0</v>
      </c>
      <c r="J187" s="58"/>
      <c r="K187" s="59"/>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row>
    <row r="188" spans="1:67" s="43" customFormat="1" ht="14.1" customHeight="1" x14ac:dyDescent="0.2">
      <c r="A188" s="41"/>
      <c r="B188" s="42" t="s">
        <v>205</v>
      </c>
      <c r="D188" s="44"/>
      <c r="E188" s="44" t="s">
        <v>64</v>
      </c>
      <c r="F188" s="45"/>
      <c r="G188" s="46"/>
      <c r="H188" s="47"/>
      <c r="I188" s="48"/>
      <c r="J188" s="49"/>
      <c r="K188" s="50"/>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row>
    <row r="189" spans="1:67" s="43" customFormat="1" ht="14.1" customHeight="1" x14ac:dyDescent="0.2">
      <c r="A189" s="41"/>
      <c r="B189" s="42"/>
      <c r="D189" s="53"/>
      <c r="E189" s="44"/>
      <c r="F189" s="45"/>
      <c r="G189" s="46"/>
      <c r="H189" s="47"/>
      <c r="I189" s="48"/>
      <c r="J189" s="49"/>
      <c r="K189" s="50"/>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row>
    <row r="190" spans="1:67" s="43" customFormat="1" ht="14.1" customHeight="1" x14ac:dyDescent="0.2">
      <c r="A190" s="41"/>
      <c r="B190" s="42"/>
      <c r="D190" s="53"/>
      <c r="E190" s="44"/>
      <c r="F190" s="45"/>
      <c r="G190" s="46"/>
      <c r="H190" s="47"/>
      <c r="I190" s="48"/>
      <c r="J190" s="49"/>
      <c r="K190" s="50"/>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row>
    <row r="191" spans="1:67" s="43" customFormat="1" ht="14.1" customHeight="1" x14ac:dyDescent="0.2">
      <c r="A191" s="41"/>
      <c r="B191" s="42"/>
      <c r="D191" s="53"/>
      <c r="E191" s="44"/>
      <c r="F191" s="45"/>
      <c r="G191" s="46"/>
      <c r="H191" s="47"/>
      <c r="I191" s="48"/>
      <c r="J191" s="49"/>
      <c r="K191" s="50"/>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row>
    <row r="192" spans="1:67" s="43" customFormat="1" ht="14.1" customHeight="1" x14ac:dyDescent="0.2">
      <c r="A192" s="41"/>
      <c r="B192" s="42"/>
      <c r="D192" s="53"/>
      <c r="E192" s="44"/>
      <c r="F192" s="45"/>
      <c r="G192" s="46"/>
      <c r="H192" s="47"/>
      <c r="I192" s="48"/>
      <c r="J192" s="49"/>
      <c r="K192" s="50"/>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row>
    <row r="193" spans="1:67" s="43" customFormat="1" ht="14.1" customHeight="1" x14ac:dyDescent="0.2">
      <c r="A193" s="41"/>
      <c r="B193" s="42"/>
      <c r="D193" s="53"/>
      <c r="E193" s="44"/>
      <c r="F193" s="45"/>
      <c r="G193" s="46"/>
      <c r="H193" s="47"/>
      <c r="I193" s="48"/>
      <c r="J193" s="49"/>
      <c r="K193" s="50"/>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row>
    <row r="194" spans="1:67" s="43" customFormat="1" ht="14.1" customHeight="1" x14ac:dyDescent="0.2">
      <c r="A194" s="41"/>
      <c r="B194" s="42"/>
      <c r="D194" s="44"/>
      <c r="E194" s="44"/>
      <c r="F194" s="45"/>
      <c r="G194" s="46"/>
      <c r="H194" s="47"/>
      <c r="I194" s="48"/>
      <c r="J194" s="49"/>
      <c r="K194" s="50"/>
      <c r="L194" s="51"/>
      <c r="M194" s="51"/>
      <c r="N194" s="51"/>
      <c r="O194" s="51"/>
      <c r="P194" s="51"/>
      <c r="Q194" s="51"/>
      <c r="R194" s="51"/>
      <c r="S194" s="51"/>
      <c r="T194" s="51"/>
      <c r="U194" s="51"/>
      <c r="V194" s="51"/>
      <c r="W194" s="51"/>
      <c r="X194" s="51"/>
      <c r="Y194" s="51"/>
      <c r="Z194" s="51"/>
      <c r="AA194" s="51"/>
      <c r="AB194" s="51"/>
      <c r="AC194" s="51"/>
      <c r="AD194" s="51"/>
      <c r="AE194" s="51"/>
      <c r="AF194" s="51"/>
      <c r="AG194" s="51"/>
      <c r="AH194" s="51"/>
      <c r="AI194" s="51"/>
      <c r="AJ194" s="51"/>
      <c r="AK194" s="51"/>
      <c r="AL194" s="51"/>
      <c r="AM194" s="51"/>
      <c r="AN194" s="51"/>
      <c r="AO194" s="51"/>
      <c r="AP194" s="51"/>
      <c r="AQ194" s="51"/>
      <c r="AR194" s="51"/>
      <c r="AS194" s="51"/>
      <c r="AT194" s="51"/>
      <c r="AU194" s="51"/>
      <c r="AV194" s="51"/>
      <c r="AW194" s="51"/>
      <c r="AX194" s="51"/>
      <c r="AY194" s="51"/>
      <c r="AZ194" s="51"/>
      <c r="BA194" s="51"/>
      <c r="BB194" s="51"/>
      <c r="BC194" s="51"/>
      <c r="BD194" s="51"/>
      <c r="BE194" s="51"/>
      <c r="BF194" s="51"/>
      <c r="BG194" s="51"/>
      <c r="BH194" s="51"/>
      <c r="BI194" s="51"/>
      <c r="BJ194" s="51"/>
      <c r="BK194" s="51"/>
      <c r="BL194" s="51"/>
      <c r="BM194" s="51"/>
      <c r="BN194" s="51"/>
      <c r="BO194" s="51"/>
    </row>
    <row r="195" spans="1:67" s="43" customFormat="1" ht="14.1" customHeight="1" x14ac:dyDescent="0.2">
      <c r="A195" s="41"/>
      <c r="B195" s="42"/>
      <c r="D195" s="44"/>
      <c r="E195" s="44"/>
      <c r="F195" s="45"/>
      <c r="G195" s="46"/>
      <c r="H195" s="47"/>
      <c r="I195" s="48"/>
      <c r="J195" s="49"/>
      <c r="K195" s="50"/>
      <c r="L195" s="51"/>
      <c r="M195" s="51"/>
      <c r="N195" s="51"/>
      <c r="O195" s="51"/>
      <c r="P195" s="51"/>
      <c r="Q195" s="51"/>
      <c r="R195" s="51"/>
      <c r="S195" s="51"/>
      <c r="T195" s="51"/>
      <c r="U195" s="51"/>
      <c r="V195" s="51"/>
      <c r="W195" s="51"/>
      <c r="X195" s="51"/>
      <c r="Y195" s="51"/>
      <c r="Z195" s="51"/>
      <c r="AA195" s="51"/>
      <c r="AB195" s="51"/>
      <c r="AC195" s="51"/>
      <c r="AD195" s="51"/>
      <c r="AE195" s="51"/>
      <c r="AF195" s="51"/>
      <c r="AG195" s="51"/>
      <c r="AH195" s="51"/>
      <c r="AI195" s="51"/>
      <c r="AJ195" s="51"/>
      <c r="AK195" s="51"/>
      <c r="AL195" s="51"/>
      <c r="AM195" s="51"/>
      <c r="AN195" s="51"/>
      <c r="AO195" s="51"/>
      <c r="AP195" s="51"/>
      <c r="AQ195" s="51"/>
      <c r="AR195" s="51"/>
      <c r="AS195" s="51"/>
      <c r="AT195" s="51"/>
      <c r="AU195" s="51"/>
      <c r="AV195" s="51"/>
      <c r="AW195" s="51"/>
      <c r="AX195" s="51"/>
      <c r="AY195" s="51"/>
      <c r="AZ195" s="51"/>
      <c r="BA195" s="51"/>
      <c r="BB195" s="51"/>
      <c r="BC195" s="51"/>
      <c r="BD195" s="51"/>
      <c r="BE195" s="51"/>
      <c r="BF195" s="51"/>
      <c r="BG195" s="51"/>
      <c r="BH195" s="51"/>
      <c r="BI195" s="51"/>
      <c r="BJ195" s="51"/>
      <c r="BK195" s="51"/>
      <c r="BL195" s="51"/>
      <c r="BM195" s="51"/>
      <c r="BN195" s="51"/>
      <c r="BO195" s="51"/>
    </row>
    <row r="196" spans="1:67" s="43" customFormat="1" ht="14.1" customHeight="1" x14ac:dyDescent="0.2">
      <c r="A196" s="41"/>
      <c r="B196" s="42"/>
      <c r="D196" s="44"/>
      <c r="E196" s="44"/>
      <c r="F196" s="45"/>
      <c r="G196" s="46"/>
      <c r="H196" s="47"/>
      <c r="I196" s="48"/>
      <c r="J196" s="49"/>
      <c r="K196" s="50"/>
      <c r="L196" s="51"/>
      <c r="M196" s="51"/>
      <c r="N196" s="51"/>
      <c r="O196" s="51"/>
      <c r="P196" s="51"/>
      <c r="Q196" s="51"/>
      <c r="R196" s="51"/>
      <c r="S196" s="51"/>
      <c r="T196" s="51"/>
      <c r="U196" s="51"/>
      <c r="V196" s="51"/>
      <c r="W196" s="51"/>
      <c r="X196" s="51"/>
      <c r="Y196" s="51"/>
      <c r="Z196" s="51"/>
      <c r="AA196" s="51"/>
      <c r="AB196" s="51"/>
      <c r="AC196" s="51"/>
      <c r="AD196" s="51"/>
      <c r="AE196" s="51"/>
      <c r="AF196" s="51"/>
      <c r="AG196" s="51"/>
      <c r="AH196" s="51"/>
      <c r="AI196" s="51"/>
      <c r="AJ196" s="51"/>
      <c r="AK196" s="51"/>
      <c r="AL196" s="51"/>
      <c r="AM196" s="51"/>
      <c r="AN196" s="51"/>
      <c r="AO196" s="51"/>
      <c r="AP196" s="51"/>
      <c r="AQ196" s="51"/>
      <c r="AR196" s="51"/>
      <c r="AS196" s="51"/>
      <c r="AT196" s="51"/>
      <c r="AU196" s="51"/>
      <c r="AV196" s="51"/>
      <c r="AW196" s="51"/>
      <c r="AX196" s="51"/>
      <c r="AY196" s="51"/>
      <c r="AZ196" s="51"/>
      <c r="BA196" s="51"/>
      <c r="BB196" s="51"/>
      <c r="BC196" s="51"/>
      <c r="BD196" s="51"/>
      <c r="BE196" s="51"/>
      <c r="BF196" s="51"/>
      <c r="BG196" s="51"/>
      <c r="BH196" s="51"/>
      <c r="BI196" s="51"/>
      <c r="BJ196" s="51"/>
      <c r="BK196" s="51"/>
      <c r="BL196" s="51"/>
      <c r="BM196" s="51"/>
      <c r="BN196" s="51"/>
      <c r="BO196" s="51"/>
    </row>
    <row r="197" spans="1:67" s="43" customFormat="1" ht="14.1" customHeight="1" x14ac:dyDescent="0.2">
      <c r="A197" s="41"/>
      <c r="B197" s="42"/>
      <c r="D197" s="44"/>
      <c r="E197" s="44"/>
      <c r="F197" s="45"/>
      <c r="G197" s="46"/>
      <c r="H197" s="47"/>
      <c r="I197" s="48"/>
      <c r="J197" s="49"/>
      <c r="K197" s="50"/>
      <c r="L197" s="51"/>
      <c r="M197" s="51"/>
      <c r="N197" s="51"/>
      <c r="O197" s="51"/>
      <c r="P197" s="51"/>
      <c r="Q197" s="51"/>
      <c r="R197" s="51"/>
      <c r="S197" s="51"/>
      <c r="T197" s="51"/>
      <c r="U197" s="51"/>
      <c r="V197" s="51"/>
      <c r="W197" s="51"/>
      <c r="X197" s="51"/>
      <c r="Y197" s="51"/>
      <c r="Z197" s="51"/>
      <c r="AA197" s="51"/>
      <c r="AB197" s="51"/>
      <c r="AC197" s="51"/>
      <c r="AD197" s="51"/>
      <c r="AE197" s="51"/>
      <c r="AF197" s="51"/>
      <c r="AG197" s="51"/>
      <c r="AH197" s="51"/>
      <c r="AI197" s="51"/>
      <c r="AJ197" s="51"/>
      <c r="AK197" s="51"/>
      <c r="AL197" s="51"/>
      <c r="AM197" s="51"/>
      <c r="AN197" s="51"/>
      <c r="AO197" s="51"/>
      <c r="AP197" s="51"/>
      <c r="AQ197" s="51"/>
      <c r="AR197" s="51"/>
      <c r="AS197" s="51"/>
      <c r="AT197" s="51"/>
      <c r="AU197" s="51"/>
      <c r="AV197" s="51"/>
      <c r="AW197" s="51"/>
      <c r="AX197" s="51"/>
      <c r="AY197" s="51"/>
      <c r="AZ197" s="51"/>
      <c r="BA197" s="51"/>
      <c r="BB197" s="51"/>
      <c r="BC197" s="51"/>
      <c r="BD197" s="51"/>
      <c r="BE197" s="51"/>
      <c r="BF197" s="51"/>
      <c r="BG197" s="51"/>
      <c r="BH197" s="51"/>
      <c r="BI197" s="51"/>
      <c r="BJ197" s="51"/>
      <c r="BK197" s="51"/>
      <c r="BL197" s="51"/>
      <c r="BM197" s="51"/>
      <c r="BN197" s="51"/>
      <c r="BO197" s="51"/>
    </row>
    <row r="198" spans="1:67" s="43" customFormat="1" ht="14.1" customHeight="1" x14ac:dyDescent="0.2">
      <c r="A198" s="41"/>
      <c r="B198" s="42"/>
      <c r="D198" s="53"/>
      <c r="E198" s="44"/>
      <c r="F198" s="45"/>
      <c r="G198" s="46"/>
      <c r="H198" s="47"/>
      <c r="I198" s="48"/>
      <c r="J198" s="49"/>
      <c r="K198" s="50"/>
      <c r="L198" s="51"/>
      <c r="M198" s="51"/>
      <c r="N198" s="51"/>
      <c r="O198" s="51"/>
      <c r="P198" s="51"/>
      <c r="Q198" s="51"/>
      <c r="R198" s="51"/>
      <c r="S198" s="51"/>
      <c r="T198" s="51"/>
      <c r="U198" s="51"/>
      <c r="V198" s="51"/>
      <c r="W198" s="51"/>
      <c r="X198" s="51"/>
      <c r="Y198" s="51"/>
      <c r="Z198" s="51"/>
      <c r="AA198" s="51"/>
      <c r="AB198" s="51"/>
      <c r="AC198" s="51"/>
      <c r="AD198" s="51"/>
      <c r="AE198" s="51"/>
      <c r="AF198" s="51"/>
      <c r="AG198" s="51"/>
      <c r="AH198" s="51"/>
      <c r="AI198" s="51"/>
      <c r="AJ198" s="51"/>
      <c r="AK198" s="51"/>
      <c r="AL198" s="51"/>
      <c r="AM198" s="51"/>
      <c r="AN198" s="51"/>
      <c r="AO198" s="51"/>
      <c r="AP198" s="51"/>
      <c r="AQ198" s="51"/>
      <c r="AR198" s="51"/>
      <c r="AS198" s="51"/>
      <c r="AT198" s="51"/>
      <c r="AU198" s="51"/>
      <c r="AV198" s="51"/>
      <c r="AW198" s="51"/>
      <c r="AX198" s="51"/>
      <c r="AY198" s="51"/>
      <c r="AZ198" s="51"/>
      <c r="BA198" s="51"/>
      <c r="BB198" s="51"/>
      <c r="BC198" s="51"/>
      <c r="BD198" s="51"/>
      <c r="BE198" s="51"/>
      <c r="BF198" s="51"/>
      <c r="BG198" s="51"/>
      <c r="BH198" s="51"/>
      <c r="BI198" s="51"/>
      <c r="BJ198" s="51"/>
      <c r="BK198" s="51"/>
      <c r="BL198" s="51"/>
      <c r="BM198" s="51"/>
      <c r="BN198" s="51"/>
      <c r="BO198" s="51"/>
    </row>
    <row r="199" spans="1:67" s="43" customFormat="1" ht="14.1" customHeight="1" x14ac:dyDescent="0.2">
      <c r="A199" s="41"/>
      <c r="B199" s="42"/>
      <c r="D199" s="53"/>
      <c r="E199" s="44"/>
      <c r="F199" s="45"/>
      <c r="G199" s="46"/>
      <c r="H199" s="47"/>
      <c r="I199" s="48"/>
      <c r="J199" s="49"/>
      <c r="K199" s="50"/>
      <c r="L199" s="51"/>
      <c r="M199" s="51"/>
      <c r="N199" s="51"/>
      <c r="O199" s="51"/>
      <c r="P199" s="51"/>
      <c r="Q199" s="51"/>
      <c r="R199" s="51"/>
      <c r="S199" s="51"/>
      <c r="T199" s="51"/>
      <c r="U199" s="51"/>
      <c r="V199" s="51"/>
      <c r="W199" s="51"/>
      <c r="X199" s="51"/>
      <c r="Y199" s="51"/>
      <c r="Z199" s="51"/>
      <c r="AA199" s="51"/>
      <c r="AB199" s="51"/>
      <c r="AC199" s="51"/>
      <c r="AD199" s="51"/>
      <c r="AE199" s="51"/>
      <c r="AF199" s="51"/>
      <c r="AG199" s="51"/>
      <c r="AH199" s="51"/>
      <c r="AI199" s="51"/>
      <c r="AJ199" s="51"/>
      <c r="AK199" s="51"/>
      <c r="AL199" s="51"/>
      <c r="AM199" s="51"/>
      <c r="AN199" s="51"/>
      <c r="AO199" s="51"/>
      <c r="AP199" s="51"/>
      <c r="AQ199" s="51"/>
      <c r="AR199" s="51"/>
      <c r="AS199" s="51"/>
      <c r="AT199" s="51"/>
      <c r="AU199" s="51"/>
      <c r="AV199" s="51"/>
      <c r="AW199" s="51"/>
      <c r="AX199" s="51"/>
      <c r="AY199" s="51"/>
      <c r="AZ199" s="51"/>
      <c r="BA199" s="51"/>
      <c r="BB199" s="51"/>
      <c r="BC199" s="51"/>
      <c r="BD199" s="51"/>
      <c r="BE199" s="51"/>
      <c r="BF199" s="51"/>
      <c r="BG199" s="51"/>
      <c r="BH199" s="51"/>
      <c r="BI199" s="51"/>
      <c r="BJ199" s="51"/>
      <c r="BK199" s="51"/>
      <c r="BL199" s="51"/>
      <c r="BM199" s="51"/>
      <c r="BN199" s="51"/>
      <c r="BO199" s="51"/>
    </row>
    <row r="200" spans="1:67" s="43" customFormat="1" ht="14.1" customHeight="1" x14ac:dyDescent="0.2">
      <c r="A200" s="41"/>
      <c r="B200" s="42"/>
      <c r="D200" s="53"/>
      <c r="E200" s="44"/>
      <c r="F200" s="45"/>
      <c r="G200" s="46"/>
      <c r="H200" s="47"/>
      <c r="I200" s="48"/>
      <c r="J200" s="49"/>
      <c r="K200" s="50"/>
      <c r="L200" s="51"/>
      <c r="M200" s="51"/>
      <c r="N200" s="51"/>
      <c r="O200" s="51"/>
      <c r="P200" s="51"/>
      <c r="Q200" s="51"/>
      <c r="R200" s="51"/>
      <c r="S200" s="51"/>
      <c r="T200" s="51"/>
      <c r="U200" s="51"/>
      <c r="V200" s="51"/>
      <c r="W200" s="51"/>
      <c r="X200" s="51"/>
      <c r="Y200" s="51"/>
      <c r="Z200" s="51"/>
      <c r="AA200" s="51"/>
      <c r="AB200" s="51"/>
      <c r="AC200" s="51"/>
      <c r="AD200" s="51"/>
      <c r="AE200" s="51"/>
      <c r="AF200" s="51"/>
      <c r="AG200" s="51"/>
      <c r="AH200" s="51"/>
      <c r="AI200" s="51"/>
      <c r="AJ200" s="51"/>
      <c r="AK200" s="51"/>
      <c r="AL200" s="51"/>
      <c r="AM200" s="51"/>
      <c r="AN200" s="51"/>
      <c r="AO200" s="51"/>
      <c r="AP200" s="51"/>
      <c r="AQ200" s="51"/>
      <c r="AR200" s="51"/>
      <c r="AS200" s="51"/>
      <c r="AT200" s="51"/>
      <c r="AU200" s="51"/>
      <c r="AV200" s="51"/>
      <c r="AW200" s="51"/>
      <c r="AX200" s="51"/>
      <c r="AY200" s="51"/>
      <c r="AZ200" s="51"/>
      <c r="BA200" s="51"/>
      <c r="BB200" s="51"/>
      <c r="BC200" s="51"/>
      <c r="BD200" s="51"/>
      <c r="BE200" s="51"/>
      <c r="BF200" s="51"/>
      <c r="BG200" s="51"/>
      <c r="BH200" s="51"/>
      <c r="BI200" s="51"/>
      <c r="BJ200" s="51"/>
      <c r="BK200" s="51"/>
      <c r="BL200" s="51"/>
      <c r="BM200" s="51"/>
      <c r="BN200" s="51"/>
      <c r="BO200" s="51"/>
    </row>
    <row r="201" spans="1:67" s="43" customFormat="1" ht="14.1" customHeight="1" x14ac:dyDescent="0.2">
      <c r="A201" s="41"/>
      <c r="B201" s="42"/>
      <c r="D201" s="53"/>
      <c r="E201" s="44"/>
      <c r="F201" s="45"/>
      <c r="G201" s="46"/>
      <c r="H201" s="47"/>
      <c r="I201" s="48"/>
      <c r="J201" s="49"/>
      <c r="K201" s="50"/>
      <c r="L201" s="51"/>
      <c r="M201" s="51"/>
      <c r="N201" s="51"/>
      <c r="O201" s="51"/>
      <c r="P201" s="51"/>
      <c r="Q201" s="51"/>
      <c r="R201" s="51"/>
      <c r="S201" s="51"/>
      <c r="T201" s="51"/>
      <c r="U201" s="51"/>
      <c r="V201" s="51"/>
      <c r="W201" s="51"/>
      <c r="X201" s="51"/>
      <c r="Y201" s="51"/>
      <c r="Z201" s="51"/>
      <c r="AA201" s="51"/>
      <c r="AB201" s="51"/>
      <c r="AC201" s="51"/>
      <c r="AD201" s="51"/>
      <c r="AE201" s="51"/>
      <c r="AF201" s="51"/>
      <c r="AG201" s="51"/>
      <c r="AH201" s="51"/>
      <c r="AI201" s="51"/>
      <c r="AJ201" s="51"/>
      <c r="AK201" s="51"/>
      <c r="AL201" s="51"/>
      <c r="AM201" s="51"/>
      <c r="AN201" s="51"/>
      <c r="AO201" s="51"/>
      <c r="AP201" s="51"/>
      <c r="AQ201" s="51"/>
      <c r="AR201" s="51"/>
      <c r="AS201" s="51"/>
      <c r="AT201" s="51"/>
      <c r="AU201" s="51"/>
      <c r="AV201" s="51"/>
      <c r="AW201" s="51"/>
      <c r="AX201" s="51"/>
      <c r="AY201" s="51"/>
      <c r="AZ201" s="51"/>
      <c r="BA201" s="51"/>
      <c r="BB201" s="51"/>
      <c r="BC201" s="51"/>
      <c r="BD201" s="51"/>
      <c r="BE201" s="51"/>
      <c r="BF201" s="51"/>
      <c r="BG201" s="51"/>
      <c r="BH201" s="51"/>
      <c r="BI201" s="51"/>
      <c r="BJ201" s="51"/>
      <c r="BK201" s="51"/>
      <c r="BL201" s="51"/>
      <c r="BM201" s="51"/>
      <c r="BN201" s="51"/>
      <c r="BO201" s="51"/>
    </row>
    <row r="202" spans="1:67" s="43" customFormat="1" ht="14.1" customHeight="1" x14ac:dyDescent="0.2">
      <c r="A202" s="41"/>
      <c r="B202" s="42"/>
      <c r="D202" s="53"/>
      <c r="E202" s="44"/>
      <c r="F202" s="45"/>
      <c r="G202" s="46"/>
      <c r="H202" s="47"/>
      <c r="I202" s="48"/>
      <c r="J202" s="49"/>
      <c r="K202" s="50"/>
      <c r="L202" s="51"/>
      <c r="M202" s="51"/>
      <c r="N202" s="51"/>
      <c r="O202" s="51"/>
      <c r="P202" s="51"/>
      <c r="Q202" s="51"/>
      <c r="R202" s="51"/>
      <c r="S202" s="51"/>
      <c r="T202" s="51"/>
      <c r="U202" s="51"/>
      <c r="V202" s="51"/>
      <c r="W202" s="51"/>
      <c r="X202" s="51"/>
      <c r="Y202" s="51"/>
      <c r="Z202" s="51"/>
      <c r="AA202" s="51"/>
      <c r="AB202" s="51"/>
      <c r="AC202" s="51"/>
      <c r="AD202" s="51"/>
      <c r="AE202" s="51"/>
      <c r="AF202" s="51"/>
      <c r="AG202" s="51"/>
      <c r="AH202" s="51"/>
      <c r="AI202" s="51"/>
      <c r="AJ202" s="51"/>
      <c r="AK202" s="51"/>
      <c r="AL202" s="51"/>
      <c r="AM202" s="51"/>
      <c r="AN202" s="51"/>
      <c r="AO202" s="51"/>
      <c r="AP202" s="51"/>
      <c r="AQ202" s="51"/>
      <c r="AR202" s="51"/>
      <c r="AS202" s="51"/>
      <c r="AT202" s="51"/>
      <c r="AU202" s="51"/>
      <c r="AV202" s="51"/>
      <c r="AW202" s="51"/>
      <c r="AX202" s="51"/>
      <c r="AY202" s="51"/>
      <c r="AZ202" s="51"/>
      <c r="BA202" s="51"/>
      <c r="BB202" s="51"/>
      <c r="BC202" s="51"/>
      <c r="BD202" s="51"/>
      <c r="BE202" s="51"/>
      <c r="BF202" s="51"/>
      <c r="BG202" s="51"/>
      <c r="BH202" s="51"/>
      <c r="BI202" s="51"/>
      <c r="BJ202" s="51"/>
      <c r="BK202" s="51"/>
      <c r="BL202" s="51"/>
      <c r="BM202" s="51"/>
      <c r="BN202" s="51"/>
      <c r="BO202" s="51"/>
    </row>
    <row r="203" spans="1:67" s="43" customFormat="1" ht="14.1" customHeight="1" x14ac:dyDescent="0.2">
      <c r="A203" s="41"/>
      <c r="B203" s="42"/>
      <c r="D203" s="44"/>
      <c r="E203" s="44"/>
      <c r="F203" s="45"/>
      <c r="G203" s="46"/>
      <c r="H203" s="47"/>
      <c r="I203" s="48"/>
      <c r="J203" s="49"/>
      <c r="K203" s="50"/>
      <c r="L203" s="51"/>
      <c r="M203" s="51"/>
      <c r="N203" s="51"/>
      <c r="O203" s="51"/>
      <c r="P203" s="51"/>
      <c r="Q203" s="51"/>
      <c r="R203" s="51"/>
      <c r="S203" s="51"/>
      <c r="T203" s="51"/>
      <c r="U203" s="51"/>
      <c r="V203" s="51"/>
      <c r="W203" s="51"/>
      <c r="X203" s="51"/>
      <c r="Y203" s="51"/>
      <c r="Z203" s="51"/>
      <c r="AA203" s="51"/>
      <c r="AB203" s="51"/>
      <c r="AC203" s="51"/>
      <c r="AD203" s="51"/>
      <c r="AE203" s="51"/>
      <c r="AF203" s="51"/>
      <c r="AG203" s="51"/>
      <c r="AH203" s="51"/>
      <c r="AI203" s="51"/>
      <c r="AJ203" s="51"/>
      <c r="AK203" s="51"/>
      <c r="AL203" s="51"/>
      <c r="AM203" s="51"/>
      <c r="AN203" s="51"/>
      <c r="AO203" s="51"/>
      <c r="AP203" s="51"/>
      <c r="AQ203" s="51"/>
      <c r="AR203" s="51"/>
      <c r="AS203" s="51"/>
      <c r="AT203" s="51"/>
      <c r="AU203" s="51"/>
      <c r="AV203" s="51"/>
      <c r="AW203" s="51"/>
      <c r="AX203" s="51"/>
      <c r="AY203" s="51"/>
      <c r="AZ203" s="51"/>
      <c r="BA203" s="51"/>
      <c r="BB203" s="51"/>
      <c r="BC203" s="51"/>
      <c r="BD203" s="51"/>
      <c r="BE203" s="51"/>
      <c r="BF203" s="51"/>
      <c r="BG203" s="51"/>
      <c r="BH203" s="51"/>
      <c r="BI203" s="51"/>
      <c r="BJ203" s="51"/>
      <c r="BK203" s="51"/>
      <c r="BL203" s="51"/>
      <c r="BM203" s="51"/>
      <c r="BN203" s="51"/>
      <c r="BO203" s="51"/>
    </row>
    <row r="204" spans="1:67" s="43" customFormat="1" ht="14.1" customHeight="1" x14ac:dyDescent="0.2">
      <c r="A204" s="41"/>
      <c r="B204" s="42"/>
      <c r="D204" s="44"/>
      <c r="E204" s="44"/>
      <c r="F204" s="45"/>
      <c r="G204" s="46"/>
      <c r="H204" s="47"/>
      <c r="I204" s="48"/>
      <c r="J204" s="49"/>
      <c r="K204" s="50"/>
      <c r="L204" s="51"/>
      <c r="M204" s="51"/>
      <c r="N204" s="51"/>
      <c r="O204" s="51"/>
      <c r="P204" s="51"/>
      <c r="Q204" s="51"/>
      <c r="R204" s="51"/>
      <c r="S204" s="51"/>
      <c r="T204" s="51"/>
      <c r="U204" s="51"/>
      <c r="V204" s="51"/>
      <c r="W204" s="51"/>
      <c r="X204" s="51"/>
      <c r="Y204" s="51"/>
      <c r="Z204" s="51"/>
      <c r="AA204" s="51"/>
      <c r="AB204" s="51"/>
      <c r="AC204" s="51"/>
      <c r="AD204" s="51"/>
      <c r="AE204" s="51"/>
      <c r="AF204" s="51"/>
      <c r="AG204" s="51"/>
      <c r="AH204" s="51"/>
      <c r="AI204" s="51"/>
      <c r="AJ204" s="51"/>
      <c r="AK204" s="51"/>
      <c r="AL204" s="51"/>
      <c r="AM204" s="51"/>
      <c r="AN204" s="51"/>
      <c r="AO204" s="51"/>
      <c r="AP204" s="51"/>
      <c r="AQ204" s="51"/>
      <c r="AR204" s="51"/>
      <c r="AS204" s="51"/>
      <c r="AT204" s="51"/>
      <c r="AU204" s="51"/>
      <c r="AV204" s="51"/>
      <c r="AW204" s="51"/>
      <c r="AX204" s="51"/>
      <c r="AY204" s="51"/>
      <c r="AZ204" s="51"/>
      <c r="BA204" s="51"/>
      <c r="BB204" s="51"/>
      <c r="BC204" s="51"/>
      <c r="BD204" s="51"/>
      <c r="BE204" s="51"/>
      <c r="BF204" s="51"/>
      <c r="BG204" s="51"/>
      <c r="BH204" s="51"/>
      <c r="BI204" s="51"/>
      <c r="BJ204" s="51"/>
      <c r="BK204" s="51"/>
      <c r="BL204" s="51"/>
      <c r="BM204" s="51"/>
      <c r="BN204" s="51"/>
      <c r="BO204" s="51"/>
    </row>
    <row r="205" spans="1:67" s="43" customFormat="1" ht="14.1" customHeight="1" x14ac:dyDescent="0.2">
      <c r="A205" s="41"/>
      <c r="B205" s="42"/>
      <c r="D205" s="44"/>
      <c r="E205" s="44"/>
      <c r="F205" s="45"/>
      <c r="G205" s="46"/>
      <c r="H205" s="47"/>
      <c r="I205" s="48"/>
      <c r="J205" s="49"/>
      <c r="K205" s="50"/>
      <c r="L205" s="51"/>
      <c r="M205" s="51"/>
      <c r="N205" s="51"/>
      <c r="O205" s="51"/>
      <c r="P205" s="51"/>
      <c r="Q205" s="51"/>
      <c r="R205" s="51"/>
      <c r="S205" s="51"/>
      <c r="T205" s="51"/>
      <c r="U205" s="51"/>
      <c r="V205" s="51"/>
      <c r="W205" s="51"/>
      <c r="X205" s="51"/>
      <c r="Y205" s="51"/>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1"/>
      <c r="BL205" s="51"/>
      <c r="BM205" s="51"/>
      <c r="BN205" s="51"/>
      <c r="BO205" s="51"/>
    </row>
    <row r="206" spans="1:67" s="43" customFormat="1" ht="14.1" customHeight="1" x14ac:dyDescent="0.2">
      <c r="A206" s="41"/>
      <c r="B206" s="42"/>
      <c r="D206" s="44"/>
      <c r="E206" s="44"/>
      <c r="F206" s="45"/>
      <c r="G206" s="46"/>
      <c r="H206" s="47"/>
      <c r="I206" s="48"/>
      <c r="J206" s="49"/>
      <c r="K206" s="50"/>
      <c r="L206" s="51"/>
      <c r="M206" s="51"/>
      <c r="N206" s="51"/>
      <c r="O206" s="51"/>
      <c r="P206" s="51"/>
      <c r="Q206" s="51"/>
      <c r="R206" s="51"/>
      <c r="S206" s="51"/>
      <c r="T206" s="51"/>
      <c r="U206" s="51"/>
      <c r="V206" s="51"/>
      <c r="W206" s="51"/>
      <c r="X206" s="51"/>
      <c r="Y206" s="51"/>
      <c r="Z206" s="51"/>
      <c r="AA206" s="51"/>
      <c r="AB206" s="51"/>
      <c r="AC206" s="51"/>
      <c r="AD206" s="51"/>
      <c r="AE206" s="51"/>
      <c r="AF206" s="51"/>
      <c r="AG206" s="51"/>
      <c r="AH206" s="51"/>
      <c r="AI206" s="51"/>
      <c r="AJ206" s="51"/>
      <c r="AK206" s="51"/>
      <c r="AL206" s="51"/>
      <c r="AM206" s="51"/>
      <c r="AN206" s="51"/>
      <c r="AO206" s="51"/>
      <c r="AP206" s="51"/>
      <c r="AQ206" s="51"/>
      <c r="AR206" s="51"/>
      <c r="AS206" s="51"/>
      <c r="AT206" s="51"/>
      <c r="AU206" s="51"/>
      <c r="AV206" s="51"/>
      <c r="AW206" s="51"/>
      <c r="AX206" s="51"/>
      <c r="AY206" s="51"/>
      <c r="AZ206" s="51"/>
      <c r="BA206" s="51"/>
      <c r="BB206" s="51"/>
      <c r="BC206" s="51"/>
      <c r="BD206" s="51"/>
      <c r="BE206" s="51"/>
      <c r="BF206" s="51"/>
      <c r="BG206" s="51"/>
      <c r="BH206" s="51"/>
      <c r="BI206" s="51"/>
      <c r="BJ206" s="51"/>
      <c r="BK206" s="51"/>
      <c r="BL206" s="51"/>
      <c r="BM206" s="51"/>
      <c r="BN206" s="51"/>
      <c r="BO206" s="51"/>
    </row>
    <row r="207" spans="1:67" s="43" customFormat="1" ht="14.1" customHeight="1" x14ac:dyDescent="0.2">
      <c r="A207" s="41"/>
      <c r="B207" s="42"/>
      <c r="D207" s="53"/>
      <c r="E207" s="44"/>
      <c r="F207" s="45"/>
      <c r="G207" s="46"/>
      <c r="H207" s="47"/>
      <c r="I207" s="48"/>
      <c r="J207" s="49"/>
      <c r="K207" s="50"/>
      <c r="L207" s="51"/>
      <c r="M207" s="51"/>
      <c r="N207" s="51"/>
      <c r="O207" s="51"/>
      <c r="P207" s="51"/>
      <c r="Q207" s="51"/>
      <c r="R207" s="51"/>
      <c r="S207" s="51"/>
      <c r="T207" s="51"/>
      <c r="U207" s="51"/>
      <c r="V207" s="51"/>
      <c r="W207" s="51"/>
      <c r="X207" s="51"/>
      <c r="Y207" s="51"/>
      <c r="Z207" s="51"/>
      <c r="AA207" s="51"/>
      <c r="AB207" s="51"/>
      <c r="AC207" s="51"/>
      <c r="AD207" s="51"/>
      <c r="AE207" s="51"/>
      <c r="AF207" s="51"/>
      <c r="AG207" s="51"/>
      <c r="AH207" s="51"/>
      <c r="AI207" s="51"/>
      <c r="AJ207" s="51"/>
      <c r="AK207" s="51"/>
      <c r="AL207" s="51"/>
      <c r="AM207" s="51"/>
      <c r="AN207" s="51"/>
      <c r="AO207" s="51"/>
      <c r="AP207" s="51"/>
      <c r="AQ207" s="51"/>
      <c r="AR207" s="51"/>
      <c r="AS207" s="51"/>
      <c r="AT207" s="51"/>
      <c r="AU207" s="51"/>
      <c r="AV207" s="51"/>
      <c r="AW207" s="51"/>
      <c r="AX207" s="51"/>
      <c r="AY207" s="51"/>
      <c r="AZ207" s="51"/>
      <c r="BA207" s="51"/>
      <c r="BB207" s="51"/>
      <c r="BC207" s="51"/>
      <c r="BD207" s="51"/>
      <c r="BE207" s="51"/>
      <c r="BF207" s="51"/>
      <c r="BG207" s="51"/>
      <c r="BH207" s="51"/>
      <c r="BI207" s="51"/>
      <c r="BJ207" s="51"/>
      <c r="BK207" s="51"/>
      <c r="BL207" s="51"/>
      <c r="BM207" s="51"/>
      <c r="BN207" s="51"/>
      <c r="BO207" s="51"/>
    </row>
    <row r="208" spans="1:67" s="43" customFormat="1" ht="14.1" customHeight="1" x14ac:dyDescent="0.2">
      <c r="A208" s="41"/>
      <c r="B208" s="42"/>
      <c r="D208" s="53"/>
      <c r="E208" s="44"/>
      <c r="F208" s="45"/>
      <c r="G208" s="46"/>
      <c r="H208" s="47"/>
      <c r="I208" s="48"/>
      <c r="J208" s="49"/>
      <c r="K208" s="50"/>
      <c r="L208" s="51"/>
      <c r="M208" s="51"/>
      <c r="N208" s="51"/>
      <c r="O208" s="51"/>
      <c r="P208" s="51"/>
      <c r="Q208" s="51"/>
      <c r="R208" s="51"/>
      <c r="S208" s="51"/>
      <c r="T208" s="51"/>
      <c r="U208" s="51"/>
      <c r="V208" s="51"/>
      <c r="W208" s="51"/>
      <c r="X208" s="51"/>
      <c r="Y208" s="51"/>
      <c r="Z208" s="51"/>
      <c r="AA208" s="51"/>
      <c r="AB208" s="51"/>
      <c r="AC208" s="51"/>
      <c r="AD208" s="51"/>
      <c r="AE208" s="51"/>
      <c r="AF208" s="51"/>
      <c r="AG208" s="51"/>
      <c r="AH208" s="51"/>
      <c r="AI208" s="51"/>
      <c r="AJ208" s="51"/>
      <c r="AK208" s="51"/>
      <c r="AL208" s="51"/>
      <c r="AM208" s="51"/>
      <c r="AN208" s="51"/>
      <c r="AO208" s="51"/>
      <c r="AP208" s="51"/>
      <c r="AQ208" s="51"/>
      <c r="AR208" s="51"/>
      <c r="AS208" s="51"/>
      <c r="AT208" s="51"/>
      <c r="AU208" s="51"/>
      <c r="AV208" s="51"/>
      <c r="AW208" s="51"/>
      <c r="AX208" s="51"/>
      <c r="AY208" s="51"/>
      <c r="AZ208" s="51"/>
      <c r="BA208" s="51"/>
      <c r="BB208" s="51"/>
      <c r="BC208" s="51"/>
      <c r="BD208" s="51"/>
      <c r="BE208" s="51"/>
      <c r="BF208" s="51"/>
      <c r="BG208" s="51"/>
      <c r="BH208" s="51"/>
      <c r="BI208" s="51"/>
      <c r="BJ208" s="51"/>
      <c r="BK208" s="51"/>
      <c r="BL208" s="51"/>
      <c r="BM208" s="51"/>
      <c r="BN208" s="51"/>
      <c r="BO208" s="51"/>
    </row>
    <row r="209" spans="1:67" s="43" customFormat="1" ht="14.1" customHeight="1" x14ac:dyDescent="0.2">
      <c r="A209" s="41"/>
      <c r="B209" s="42"/>
      <c r="D209" s="53"/>
      <c r="E209" s="44"/>
      <c r="F209" s="45"/>
      <c r="G209" s="46"/>
      <c r="H209" s="47"/>
      <c r="I209" s="48"/>
      <c r="J209" s="49"/>
      <c r="K209" s="50"/>
      <c r="L209" s="51"/>
      <c r="M209" s="51"/>
      <c r="N209" s="51"/>
      <c r="O209" s="51"/>
      <c r="P209" s="51"/>
      <c r="Q209" s="51"/>
      <c r="R209" s="51"/>
      <c r="S209" s="51"/>
      <c r="T209" s="51"/>
      <c r="U209" s="51"/>
      <c r="V209" s="51"/>
      <c r="W209" s="51"/>
      <c r="X209" s="51"/>
      <c r="Y209" s="51"/>
      <c r="Z209" s="51"/>
      <c r="AA209" s="51"/>
      <c r="AB209" s="51"/>
      <c r="AC209" s="51"/>
      <c r="AD209" s="51"/>
      <c r="AE209" s="51"/>
      <c r="AF209" s="51"/>
      <c r="AG209" s="51"/>
      <c r="AH209" s="51"/>
      <c r="AI209" s="51"/>
      <c r="AJ209" s="51"/>
      <c r="AK209" s="51"/>
      <c r="AL209" s="51"/>
      <c r="AM209" s="51"/>
      <c r="AN209" s="51"/>
      <c r="AO209" s="51"/>
      <c r="AP209" s="51"/>
      <c r="AQ209" s="51"/>
      <c r="AR209" s="51"/>
      <c r="AS209" s="51"/>
      <c r="AT209" s="51"/>
      <c r="AU209" s="51"/>
      <c r="AV209" s="51"/>
      <c r="AW209" s="51"/>
      <c r="AX209" s="51"/>
      <c r="AY209" s="51"/>
      <c r="AZ209" s="51"/>
      <c r="BA209" s="51"/>
      <c r="BB209" s="51"/>
      <c r="BC209" s="51"/>
      <c r="BD209" s="51"/>
      <c r="BE209" s="51"/>
      <c r="BF209" s="51"/>
      <c r="BG209" s="51"/>
      <c r="BH209" s="51"/>
      <c r="BI209" s="51"/>
      <c r="BJ209" s="51"/>
      <c r="BK209" s="51"/>
      <c r="BL209" s="51"/>
      <c r="BM209" s="51"/>
      <c r="BN209" s="51"/>
      <c r="BO209" s="51"/>
    </row>
    <row r="210" spans="1:67" s="43" customFormat="1" ht="14.1" customHeight="1" x14ac:dyDescent="0.2">
      <c r="A210" s="41"/>
      <c r="B210" s="42"/>
      <c r="D210" s="53"/>
      <c r="E210" s="44"/>
      <c r="F210" s="45"/>
      <c r="G210" s="46"/>
      <c r="H210" s="47"/>
      <c r="I210" s="48"/>
      <c r="J210" s="49"/>
      <c r="K210" s="50"/>
      <c r="L210" s="51"/>
      <c r="M210" s="51"/>
      <c r="N210" s="51"/>
      <c r="O210" s="51"/>
      <c r="P210" s="51"/>
      <c r="Q210" s="51"/>
      <c r="R210" s="51"/>
      <c r="S210" s="51"/>
      <c r="T210" s="51"/>
      <c r="U210" s="51"/>
      <c r="V210" s="51"/>
      <c r="W210" s="51"/>
      <c r="X210" s="51"/>
      <c r="Y210" s="51"/>
      <c r="Z210" s="51"/>
      <c r="AA210" s="51"/>
      <c r="AB210" s="51"/>
      <c r="AC210" s="51"/>
      <c r="AD210" s="51"/>
      <c r="AE210" s="51"/>
      <c r="AF210" s="51"/>
      <c r="AG210" s="51"/>
      <c r="AH210" s="51"/>
      <c r="AI210" s="51"/>
      <c r="AJ210" s="51"/>
      <c r="AK210" s="51"/>
      <c r="AL210" s="51"/>
      <c r="AM210" s="51"/>
      <c r="AN210" s="51"/>
      <c r="AO210" s="51"/>
      <c r="AP210" s="51"/>
      <c r="AQ210" s="51"/>
      <c r="AR210" s="51"/>
      <c r="AS210" s="51"/>
      <c r="AT210" s="51"/>
      <c r="AU210" s="51"/>
      <c r="AV210" s="51"/>
      <c r="AW210" s="51"/>
      <c r="AX210" s="51"/>
      <c r="AY210" s="51"/>
      <c r="AZ210" s="51"/>
      <c r="BA210" s="51"/>
      <c r="BB210" s="51"/>
      <c r="BC210" s="51"/>
      <c r="BD210" s="51"/>
      <c r="BE210" s="51"/>
      <c r="BF210" s="51"/>
      <c r="BG210" s="51"/>
      <c r="BH210" s="51"/>
      <c r="BI210" s="51"/>
      <c r="BJ210" s="51"/>
      <c r="BK210" s="51"/>
      <c r="BL210" s="51"/>
      <c r="BM210" s="51"/>
      <c r="BN210" s="51"/>
      <c r="BO210" s="51"/>
    </row>
    <row r="211" spans="1:67" s="43" customFormat="1" ht="14.1" customHeight="1" x14ac:dyDescent="0.2">
      <c r="A211" s="41"/>
      <c r="B211" s="42"/>
      <c r="D211" s="53"/>
      <c r="E211" s="44"/>
      <c r="F211" s="45"/>
      <c r="G211" s="46"/>
      <c r="H211" s="47"/>
      <c r="I211" s="48"/>
      <c r="J211" s="49"/>
      <c r="K211" s="50"/>
      <c r="L211" s="51"/>
      <c r="M211" s="51"/>
      <c r="N211" s="51"/>
      <c r="O211" s="51"/>
      <c r="P211" s="51"/>
      <c r="Q211" s="51"/>
      <c r="R211" s="51"/>
      <c r="S211" s="51"/>
      <c r="T211" s="51"/>
      <c r="U211" s="51"/>
      <c r="V211" s="51"/>
      <c r="W211" s="51"/>
      <c r="X211" s="51"/>
      <c r="Y211" s="51"/>
      <c r="Z211" s="51"/>
      <c r="AA211" s="51"/>
      <c r="AB211" s="51"/>
      <c r="AC211" s="51"/>
      <c r="AD211" s="51"/>
      <c r="AE211" s="51"/>
      <c r="AF211" s="51"/>
      <c r="AG211" s="51"/>
      <c r="AH211" s="51"/>
      <c r="AI211" s="51"/>
      <c r="AJ211" s="51"/>
      <c r="AK211" s="51"/>
      <c r="AL211" s="51"/>
      <c r="AM211" s="51"/>
      <c r="AN211" s="51"/>
      <c r="AO211" s="51"/>
      <c r="AP211" s="51"/>
      <c r="AQ211" s="51"/>
      <c r="AR211" s="51"/>
      <c r="AS211" s="51"/>
      <c r="AT211" s="51"/>
      <c r="AU211" s="51"/>
      <c r="AV211" s="51"/>
      <c r="AW211" s="51"/>
      <c r="AX211" s="51"/>
      <c r="AY211" s="51"/>
      <c r="AZ211" s="51"/>
      <c r="BA211" s="51"/>
      <c r="BB211" s="51"/>
      <c r="BC211" s="51"/>
      <c r="BD211" s="51"/>
      <c r="BE211" s="51"/>
      <c r="BF211" s="51"/>
      <c r="BG211" s="51"/>
      <c r="BH211" s="51"/>
      <c r="BI211" s="51"/>
      <c r="BJ211" s="51"/>
      <c r="BK211" s="51"/>
      <c r="BL211" s="51"/>
      <c r="BM211" s="51"/>
      <c r="BN211" s="51"/>
      <c r="BO211" s="51"/>
    </row>
    <row r="212" spans="1:67" s="43" customFormat="1" ht="14.1" customHeight="1" x14ac:dyDescent="0.2">
      <c r="A212" s="41"/>
      <c r="B212" s="42"/>
      <c r="D212" s="44"/>
      <c r="E212" s="44"/>
      <c r="F212" s="45"/>
      <c r="G212" s="46"/>
      <c r="H212" s="47"/>
      <c r="I212" s="48"/>
      <c r="J212" s="49"/>
      <c r="K212" s="50"/>
      <c r="L212" s="51"/>
      <c r="M212" s="51"/>
      <c r="N212" s="51"/>
      <c r="O212" s="51"/>
      <c r="P212" s="51"/>
      <c r="Q212" s="51"/>
      <c r="R212" s="51"/>
      <c r="S212" s="51"/>
      <c r="T212" s="51"/>
      <c r="U212" s="51"/>
      <c r="V212" s="51"/>
      <c r="W212" s="51"/>
      <c r="X212" s="51"/>
      <c r="Y212" s="51"/>
      <c r="Z212" s="51"/>
      <c r="AA212" s="51"/>
      <c r="AB212" s="51"/>
      <c r="AC212" s="51"/>
      <c r="AD212" s="51"/>
      <c r="AE212" s="51"/>
      <c r="AF212" s="51"/>
      <c r="AG212" s="51"/>
      <c r="AH212" s="51"/>
      <c r="AI212" s="51"/>
      <c r="AJ212" s="51"/>
      <c r="AK212" s="51"/>
      <c r="AL212" s="51"/>
      <c r="AM212" s="51"/>
      <c r="AN212" s="51"/>
      <c r="AO212" s="51"/>
      <c r="AP212" s="51"/>
      <c r="AQ212" s="51"/>
      <c r="AR212" s="51"/>
      <c r="AS212" s="51"/>
      <c r="AT212" s="51"/>
      <c r="AU212" s="51"/>
      <c r="AV212" s="51"/>
      <c r="AW212" s="51"/>
      <c r="AX212" s="51"/>
      <c r="AY212" s="51"/>
      <c r="AZ212" s="51"/>
      <c r="BA212" s="51"/>
      <c r="BB212" s="51"/>
      <c r="BC212" s="51"/>
      <c r="BD212" s="51"/>
      <c r="BE212" s="51"/>
      <c r="BF212" s="51"/>
      <c r="BG212" s="51"/>
      <c r="BH212" s="51"/>
      <c r="BI212" s="51"/>
      <c r="BJ212" s="51"/>
      <c r="BK212" s="51"/>
      <c r="BL212" s="51"/>
      <c r="BM212" s="51"/>
      <c r="BN212" s="51"/>
      <c r="BO212" s="51"/>
    </row>
    <row r="213" spans="1:67" s="43" customFormat="1" ht="14.1" customHeight="1" x14ac:dyDescent="0.2">
      <c r="A213" s="41"/>
      <c r="B213" s="42"/>
      <c r="D213" s="44"/>
      <c r="E213" s="44"/>
      <c r="F213" s="45"/>
      <c r="G213" s="46"/>
      <c r="H213" s="47"/>
      <c r="I213" s="48"/>
      <c r="J213" s="49"/>
      <c r="K213" s="50"/>
      <c r="L213" s="51"/>
      <c r="M213" s="51"/>
      <c r="N213" s="51"/>
      <c r="O213" s="51"/>
      <c r="P213" s="51"/>
      <c r="Q213" s="51"/>
      <c r="R213" s="51"/>
      <c r="S213" s="51"/>
      <c r="T213" s="51"/>
      <c r="U213" s="51"/>
      <c r="V213" s="51"/>
      <c r="W213" s="51"/>
      <c r="X213" s="51"/>
      <c r="Y213" s="51"/>
      <c r="Z213" s="51"/>
      <c r="AA213" s="51"/>
      <c r="AB213" s="51"/>
      <c r="AC213" s="51"/>
      <c r="AD213" s="51"/>
      <c r="AE213" s="51"/>
      <c r="AF213" s="51"/>
      <c r="AG213" s="51"/>
      <c r="AH213" s="51"/>
      <c r="AI213" s="51"/>
      <c r="AJ213" s="51"/>
      <c r="AK213" s="51"/>
      <c r="AL213" s="51"/>
      <c r="AM213" s="51"/>
      <c r="AN213" s="51"/>
      <c r="AO213" s="51"/>
      <c r="AP213" s="51"/>
      <c r="AQ213" s="51"/>
      <c r="AR213" s="51"/>
      <c r="AS213" s="51"/>
      <c r="AT213" s="51"/>
      <c r="AU213" s="51"/>
      <c r="AV213" s="51"/>
      <c r="AW213" s="51"/>
      <c r="AX213" s="51"/>
      <c r="AY213" s="51"/>
      <c r="AZ213" s="51"/>
      <c r="BA213" s="51"/>
      <c r="BB213" s="51"/>
      <c r="BC213" s="51"/>
      <c r="BD213" s="51"/>
      <c r="BE213" s="51"/>
      <c r="BF213" s="51"/>
      <c r="BG213" s="51"/>
      <c r="BH213" s="51"/>
      <c r="BI213" s="51"/>
      <c r="BJ213" s="51"/>
      <c r="BK213" s="51"/>
      <c r="BL213" s="51"/>
      <c r="BM213" s="51"/>
      <c r="BN213" s="51"/>
      <c r="BO213" s="51"/>
    </row>
    <row r="214" spans="1:67" s="43" customFormat="1" ht="14.1" customHeight="1" x14ac:dyDescent="0.2">
      <c r="A214" s="41"/>
      <c r="B214" s="42"/>
      <c r="D214" s="44"/>
      <c r="E214" s="44"/>
      <c r="F214" s="45"/>
      <c r="G214" s="46"/>
      <c r="H214" s="47"/>
      <c r="I214" s="48"/>
      <c r="J214" s="49"/>
      <c r="K214" s="50"/>
      <c r="L214" s="51"/>
      <c r="M214" s="51"/>
      <c r="N214" s="51"/>
      <c r="O214" s="51"/>
      <c r="P214" s="51"/>
      <c r="Q214" s="51"/>
      <c r="R214" s="51"/>
      <c r="S214" s="51"/>
      <c r="T214" s="51"/>
      <c r="U214" s="51"/>
      <c r="V214" s="51"/>
      <c r="W214" s="51"/>
      <c r="X214" s="51"/>
      <c r="Y214" s="51"/>
      <c r="Z214" s="51"/>
      <c r="AA214" s="51"/>
      <c r="AB214" s="51"/>
      <c r="AC214" s="51"/>
      <c r="AD214" s="51"/>
      <c r="AE214" s="51"/>
      <c r="AF214" s="51"/>
      <c r="AG214" s="51"/>
      <c r="AH214" s="51"/>
      <c r="AI214" s="51"/>
      <c r="AJ214" s="51"/>
      <c r="AK214" s="51"/>
      <c r="AL214" s="51"/>
      <c r="AM214" s="51"/>
      <c r="AN214" s="51"/>
      <c r="AO214" s="51"/>
      <c r="AP214" s="51"/>
      <c r="AQ214" s="51"/>
      <c r="AR214" s="51"/>
      <c r="AS214" s="51"/>
      <c r="AT214" s="51"/>
      <c r="AU214" s="51"/>
      <c r="AV214" s="51"/>
      <c r="AW214" s="51"/>
      <c r="AX214" s="51"/>
      <c r="AY214" s="51"/>
      <c r="AZ214" s="51"/>
      <c r="BA214" s="51"/>
      <c r="BB214" s="51"/>
      <c r="BC214" s="51"/>
      <c r="BD214" s="51"/>
      <c r="BE214" s="51"/>
      <c r="BF214" s="51"/>
      <c r="BG214" s="51"/>
      <c r="BH214" s="51"/>
      <c r="BI214" s="51"/>
      <c r="BJ214" s="51"/>
      <c r="BK214" s="51"/>
      <c r="BL214" s="51"/>
      <c r="BM214" s="51"/>
      <c r="BN214" s="51"/>
      <c r="BO214" s="51"/>
    </row>
    <row r="215" spans="1:67" s="43" customFormat="1" ht="14.1" customHeight="1" x14ac:dyDescent="0.2">
      <c r="A215" s="41"/>
      <c r="B215" s="42"/>
      <c r="D215" s="44"/>
      <c r="E215" s="44"/>
      <c r="F215" s="45"/>
      <c r="G215" s="46"/>
      <c r="H215" s="47"/>
      <c r="I215" s="48"/>
      <c r="J215" s="49"/>
      <c r="K215" s="50"/>
      <c r="L215" s="51"/>
      <c r="M215" s="51"/>
      <c r="N215" s="51"/>
      <c r="O215" s="51"/>
      <c r="P215" s="51"/>
      <c r="Q215" s="51"/>
      <c r="R215" s="51"/>
      <c r="S215" s="51"/>
      <c r="T215" s="51"/>
      <c r="U215" s="51"/>
      <c r="V215" s="51"/>
      <c r="W215" s="51"/>
      <c r="X215" s="51"/>
      <c r="Y215" s="51"/>
      <c r="Z215" s="51"/>
      <c r="AA215" s="51"/>
      <c r="AB215" s="51"/>
      <c r="AC215" s="51"/>
      <c r="AD215" s="51"/>
      <c r="AE215" s="51"/>
      <c r="AF215" s="51"/>
      <c r="AG215" s="51"/>
      <c r="AH215" s="51"/>
      <c r="AI215" s="51"/>
      <c r="AJ215" s="51"/>
      <c r="AK215" s="51"/>
      <c r="AL215" s="51"/>
      <c r="AM215" s="51"/>
      <c r="AN215" s="51"/>
      <c r="AO215" s="51"/>
      <c r="AP215" s="51"/>
      <c r="AQ215" s="51"/>
      <c r="AR215" s="51"/>
      <c r="AS215" s="51"/>
      <c r="AT215" s="51"/>
      <c r="AU215" s="51"/>
      <c r="AV215" s="51"/>
      <c r="AW215" s="51"/>
      <c r="AX215" s="51"/>
      <c r="AY215" s="51"/>
      <c r="AZ215" s="51"/>
      <c r="BA215" s="51"/>
      <c r="BB215" s="51"/>
      <c r="BC215" s="51"/>
      <c r="BD215" s="51"/>
      <c r="BE215" s="51"/>
      <c r="BF215" s="51"/>
      <c r="BG215" s="51"/>
      <c r="BH215" s="51"/>
      <c r="BI215" s="51"/>
      <c r="BJ215" s="51"/>
      <c r="BK215" s="51"/>
      <c r="BL215" s="51"/>
      <c r="BM215" s="51"/>
      <c r="BN215" s="51"/>
      <c r="BO215" s="51"/>
    </row>
    <row r="216" spans="1:67" s="43" customFormat="1" ht="14.1" customHeight="1" x14ac:dyDescent="0.2">
      <c r="A216" s="41"/>
      <c r="B216" s="42"/>
      <c r="D216" s="53"/>
      <c r="E216" s="44"/>
      <c r="F216" s="45"/>
      <c r="G216" s="46"/>
      <c r="H216" s="47"/>
      <c r="I216" s="48"/>
      <c r="J216" s="49"/>
      <c r="K216" s="50"/>
      <c r="L216" s="51"/>
      <c r="M216" s="51"/>
      <c r="N216" s="51"/>
      <c r="O216" s="51"/>
      <c r="P216" s="51"/>
      <c r="Q216" s="51"/>
      <c r="R216" s="51"/>
      <c r="S216" s="51"/>
      <c r="T216" s="51"/>
      <c r="U216" s="51"/>
      <c r="V216" s="51"/>
      <c r="W216" s="51"/>
      <c r="X216" s="51"/>
      <c r="Y216" s="51"/>
      <c r="Z216" s="51"/>
      <c r="AA216" s="51"/>
      <c r="AB216" s="51"/>
      <c r="AC216" s="51"/>
      <c r="AD216" s="51"/>
      <c r="AE216" s="51"/>
      <c r="AF216" s="51"/>
      <c r="AG216" s="51"/>
      <c r="AH216" s="51"/>
      <c r="AI216" s="51"/>
      <c r="AJ216" s="51"/>
      <c r="AK216" s="51"/>
      <c r="AL216" s="51"/>
      <c r="AM216" s="51"/>
      <c r="AN216" s="51"/>
      <c r="AO216" s="51"/>
      <c r="AP216" s="51"/>
      <c r="AQ216" s="51"/>
      <c r="AR216" s="51"/>
      <c r="AS216" s="51"/>
      <c r="AT216" s="51"/>
      <c r="AU216" s="51"/>
      <c r="AV216" s="51"/>
      <c r="AW216" s="51"/>
      <c r="AX216" s="51"/>
      <c r="AY216" s="51"/>
      <c r="AZ216" s="51"/>
      <c r="BA216" s="51"/>
      <c r="BB216" s="51"/>
      <c r="BC216" s="51"/>
      <c r="BD216" s="51"/>
      <c r="BE216" s="51"/>
      <c r="BF216" s="51"/>
      <c r="BG216" s="51"/>
      <c r="BH216" s="51"/>
      <c r="BI216" s="51"/>
      <c r="BJ216" s="51"/>
      <c r="BK216" s="51"/>
      <c r="BL216" s="51"/>
      <c r="BM216" s="51"/>
      <c r="BN216" s="51"/>
      <c r="BO216" s="51"/>
    </row>
    <row r="217" spans="1:67" s="43" customFormat="1" ht="14.1" customHeight="1" x14ac:dyDescent="0.2">
      <c r="A217" s="41"/>
      <c r="B217" s="42"/>
      <c r="D217" s="53"/>
      <c r="E217" s="44"/>
      <c r="F217" s="45"/>
      <c r="G217" s="46"/>
      <c r="H217" s="47"/>
      <c r="I217" s="48"/>
      <c r="J217" s="49"/>
      <c r="K217" s="50"/>
      <c r="L217" s="51"/>
      <c r="M217" s="51"/>
      <c r="N217" s="51"/>
      <c r="O217" s="51"/>
      <c r="P217" s="51"/>
      <c r="Q217" s="51"/>
      <c r="R217" s="51"/>
      <c r="S217" s="51"/>
      <c r="T217" s="51"/>
      <c r="U217" s="51"/>
      <c r="V217" s="51"/>
      <c r="W217" s="51"/>
      <c r="X217" s="51"/>
      <c r="Y217" s="51"/>
      <c r="Z217" s="51"/>
      <c r="AA217" s="51"/>
      <c r="AB217" s="51"/>
      <c r="AC217" s="51"/>
      <c r="AD217" s="51"/>
      <c r="AE217" s="51"/>
      <c r="AF217" s="51"/>
      <c r="AG217" s="51"/>
      <c r="AH217" s="51"/>
      <c r="AI217" s="51"/>
      <c r="AJ217" s="51"/>
      <c r="AK217" s="51"/>
      <c r="AL217" s="51"/>
      <c r="AM217" s="51"/>
      <c r="AN217" s="51"/>
      <c r="AO217" s="51"/>
      <c r="AP217" s="51"/>
      <c r="AQ217" s="51"/>
      <c r="AR217" s="51"/>
      <c r="AS217" s="51"/>
      <c r="AT217" s="51"/>
      <c r="AU217" s="51"/>
      <c r="AV217" s="51"/>
      <c r="AW217" s="51"/>
      <c r="AX217" s="51"/>
      <c r="AY217" s="51"/>
      <c r="AZ217" s="51"/>
      <c r="BA217" s="51"/>
      <c r="BB217" s="51"/>
      <c r="BC217" s="51"/>
      <c r="BD217" s="51"/>
      <c r="BE217" s="51"/>
      <c r="BF217" s="51"/>
      <c r="BG217" s="51"/>
      <c r="BH217" s="51"/>
      <c r="BI217" s="51"/>
      <c r="BJ217" s="51"/>
      <c r="BK217" s="51"/>
      <c r="BL217" s="51"/>
      <c r="BM217" s="51"/>
      <c r="BN217" s="51"/>
      <c r="BO217" s="51"/>
    </row>
    <row r="218" spans="1:67" s="43" customFormat="1" ht="14.1" customHeight="1" x14ac:dyDescent="0.2">
      <c r="A218" s="41"/>
      <c r="B218" s="42"/>
      <c r="D218" s="53"/>
      <c r="E218" s="44"/>
      <c r="F218" s="45"/>
      <c r="G218" s="46"/>
      <c r="H218" s="47"/>
      <c r="I218" s="48"/>
      <c r="J218" s="49"/>
      <c r="K218" s="50"/>
      <c r="L218" s="51"/>
      <c r="M218" s="51"/>
      <c r="N218" s="51"/>
      <c r="O218" s="51"/>
      <c r="P218" s="51"/>
      <c r="Q218" s="51"/>
      <c r="R218" s="51"/>
      <c r="S218" s="51"/>
      <c r="T218" s="51"/>
      <c r="U218" s="51"/>
      <c r="V218" s="51"/>
      <c r="W218" s="51"/>
      <c r="X218" s="51"/>
      <c r="Y218" s="51"/>
      <c r="Z218" s="51"/>
      <c r="AA218" s="51"/>
      <c r="AB218" s="51"/>
      <c r="AC218" s="51"/>
      <c r="AD218" s="51"/>
      <c r="AE218" s="51"/>
      <c r="AF218" s="51"/>
      <c r="AG218" s="51"/>
      <c r="AH218" s="51"/>
      <c r="AI218" s="51"/>
      <c r="AJ218" s="51"/>
      <c r="AK218" s="51"/>
      <c r="AL218" s="51"/>
      <c r="AM218" s="51"/>
      <c r="AN218" s="51"/>
      <c r="AO218" s="51"/>
      <c r="AP218" s="51"/>
      <c r="AQ218" s="51"/>
      <c r="AR218" s="51"/>
      <c r="AS218" s="51"/>
      <c r="AT218" s="51"/>
      <c r="AU218" s="51"/>
      <c r="AV218" s="51"/>
      <c r="AW218" s="51"/>
      <c r="AX218" s="51"/>
      <c r="AY218" s="51"/>
      <c r="AZ218" s="51"/>
      <c r="BA218" s="51"/>
      <c r="BB218" s="51"/>
      <c r="BC218" s="51"/>
      <c r="BD218" s="51"/>
      <c r="BE218" s="51"/>
      <c r="BF218" s="51"/>
      <c r="BG218" s="51"/>
      <c r="BH218" s="51"/>
      <c r="BI218" s="51"/>
      <c r="BJ218" s="51"/>
      <c r="BK218" s="51"/>
      <c r="BL218" s="51"/>
      <c r="BM218" s="51"/>
      <c r="BN218" s="51"/>
      <c r="BO218" s="51"/>
    </row>
    <row r="219" spans="1:67" s="43" customFormat="1" ht="14.1" customHeight="1" x14ac:dyDescent="0.2">
      <c r="A219" s="41"/>
      <c r="B219" s="42"/>
      <c r="D219" s="53"/>
      <c r="E219" s="44"/>
      <c r="F219" s="45"/>
      <c r="G219" s="46"/>
      <c r="H219" s="47"/>
      <c r="I219" s="48"/>
      <c r="J219" s="49"/>
      <c r="K219" s="50"/>
      <c r="L219" s="51"/>
      <c r="M219" s="51"/>
      <c r="N219" s="51"/>
      <c r="O219" s="51"/>
      <c r="P219" s="51"/>
      <c r="Q219" s="51"/>
      <c r="R219" s="51"/>
      <c r="S219" s="51"/>
      <c r="T219" s="51"/>
      <c r="U219" s="51"/>
      <c r="V219" s="51"/>
      <c r="W219" s="51"/>
      <c r="X219" s="51"/>
      <c r="Y219" s="51"/>
      <c r="Z219" s="51"/>
      <c r="AA219" s="51"/>
      <c r="AB219" s="51"/>
      <c r="AC219" s="51"/>
      <c r="AD219" s="51"/>
      <c r="AE219" s="51"/>
      <c r="AF219" s="51"/>
      <c r="AG219" s="51"/>
      <c r="AH219" s="51"/>
      <c r="AI219" s="51"/>
      <c r="AJ219" s="51"/>
      <c r="AK219" s="51"/>
      <c r="AL219" s="51"/>
      <c r="AM219" s="51"/>
      <c r="AN219" s="51"/>
      <c r="AO219" s="51"/>
      <c r="AP219" s="51"/>
      <c r="AQ219" s="51"/>
      <c r="AR219" s="51"/>
      <c r="AS219" s="51"/>
      <c r="AT219" s="51"/>
      <c r="AU219" s="51"/>
      <c r="AV219" s="51"/>
      <c r="AW219" s="51"/>
      <c r="AX219" s="51"/>
      <c r="AY219" s="51"/>
      <c r="AZ219" s="51"/>
      <c r="BA219" s="51"/>
      <c r="BB219" s="51"/>
      <c r="BC219" s="51"/>
      <c r="BD219" s="51"/>
      <c r="BE219" s="51"/>
      <c r="BF219" s="51"/>
      <c r="BG219" s="51"/>
      <c r="BH219" s="51"/>
      <c r="BI219" s="51"/>
      <c r="BJ219" s="51"/>
      <c r="BK219" s="51"/>
      <c r="BL219" s="51"/>
      <c r="BM219" s="51"/>
      <c r="BN219" s="51"/>
      <c r="BO219" s="51"/>
    </row>
    <row r="220" spans="1:67" s="43" customFormat="1" ht="14.1" customHeight="1" x14ac:dyDescent="0.2">
      <c r="A220" s="41"/>
      <c r="B220" s="42"/>
      <c r="D220" s="53"/>
      <c r="E220" s="44"/>
      <c r="F220" s="45"/>
      <c r="G220" s="46"/>
      <c r="H220" s="47"/>
      <c r="I220" s="48"/>
      <c r="J220" s="49"/>
      <c r="K220" s="50"/>
      <c r="L220" s="51"/>
      <c r="M220" s="51"/>
      <c r="N220" s="51"/>
      <c r="O220" s="51"/>
      <c r="P220" s="51"/>
      <c r="Q220" s="51"/>
      <c r="R220" s="51"/>
      <c r="S220" s="51"/>
      <c r="T220" s="51"/>
      <c r="U220" s="51"/>
      <c r="V220" s="51"/>
      <c r="W220" s="51"/>
      <c r="X220" s="51"/>
      <c r="Y220" s="51"/>
      <c r="Z220" s="51"/>
      <c r="AA220" s="51"/>
      <c r="AB220" s="51"/>
      <c r="AC220" s="51"/>
      <c r="AD220" s="51"/>
      <c r="AE220" s="51"/>
      <c r="AF220" s="51"/>
      <c r="AG220" s="51"/>
      <c r="AH220" s="51"/>
      <c r="AI220" s="51"/>
      <c r="AJ220" s="51"/>
      <c r="AK220" s="51"/>
      <c r="AL220" s="51"/>
      <c r="AM220" s="51"/>
      <c r="AN220" s="51"/>
      <c r="AO220" s="51"/>
      <c r="AP220" s="51"/>
      <c r="AQ220" s="51"/>
      <c r="AR220" s="51"/>
      <c r="AS220" s="51"/>
      <c r="AT220" s="51"/>
      <c r="AU220" s="51"/>
      <c r="AV220" s="51"/>
      <c r="AW220" s="51"/>
      <c r="AX220" s="51"/>
      <c r="AY220" s="51"/>
      <c r="AZ220" s="51"/>
      <c r="BA220" s="51"/>
      <c r="BB220" s="51"/>
      <c r="BC220" s="51"/>
      <c r="BD220" s="51"/>
      <c r="BE220" s="51"/>
      <c r="BF220" s="51"/>
      <c r="BG220" s="51"/>
      <c r="BH220" s="51"/>
      <c r="BI220" s="51"/>
      <c r="BJ220" s="51"/>
      <c r="BK220" s="51"/>
      <c r="BL220" s="51"/>
      <c r="BM220" s="51"/>
      <c r="BN220" s="51"/>
      <c r="BO220" s="51"/>
    </row>
  </sheetData>
  <sheetProtection formatCells="0" formatColumns="0" formatRows="0" insertRows="0" deleteRows="0"/>
  <mergeCells count="19">
    <mergeCell ref="AG4:AM4"/>
    <mergeCell ref="AG5:AM5"/>
    <mergeCell ref="BI4:BO4"/>
    <mergeCell ref="BI5:BO5"/>
    <mergeCell ref="AN5:AT5"/>
    <mergeCell ref="AU4:BA4"/>
    <mergeCell ref="AU5:BA5"/>
    <mergeCell ref="AN4:AT4"/>
    <mergeCell ref="BB4:BH4"/>
    <mergeCell ref="BB5:BH5"/>
    <mergeCell ref="L1:AF1"/>
    <mergeCell ref="C5:F5"/>
    <mergeCell ref="S4:Y4"/>
    <mergeCell ref="L4:R4"/>
    <mergeCell ref="C4:F4"/>
    <mergeCell ref="S5:Y5"/>
    <mergeCell ref="L5:R5"/>
    <mergeCell ref="Z4:AF4"/>
    <mergeCell ref="Z5:AF5"/>
  </mergeCells>
  <phoneticPr fontId="3" type="noConversion"/>
  <conditionalFormatting sqref="E1:E179 E181 E188:E1048576">
    <cfRule type="cellIs" dxfId="71" priority="78" operator="equal">
      <formula>"Bash"</formula>
    </cfRule>
    <cfRule type="cellIs" dxfId="70" priority="79" operator="equal">
      <formula>"LINUX"</formula>
    </cfRule>
    <cfRule type="cellIs" dxfId="69" priority="80" operator="equal">
      <formula>"PHP"</formula>
    </cfRule>
    <cfRule type="cellIs" dxfId="68" priority="81" operator="equal">
      <formula>"CSS"</formula>
    </cfRule>
    <cfRule type="cellIs" dxfId="67" priority="82" operator="equal">
      <formula>"HTML"</formula>
    </cfRule>
    <cfRule type="cellIs" dxfId="66" priority="83" operator="equal">
      <formula>"R"</formula>
    </cfRule>
    <cfRule type="cellIs" dxfId="65" priority="84" operator="equal">
      <formula>"SQL"</formula>
    </cfRule>
    <cfRule type="cellIs" dxfId="64" priority="85" operator="equal">
      <formula>"JS"</formula>
    </cfRule>
    <cfRule type="cellIs" dxfId="63" priority="86" operator="equal">
      <formula>"Python"</formula>
    </cfRule>
  </conditionalFormatting>
  <conditionalFormatting sqref="I1:I179 I181 I188:I1048576">
    <cfRule type="dataBar" priority="75">
      <dataBar>
        <cfvo type="num" val="0"/>
        <cfvo type="num" val="1"/>
        <color theme="0" tint="-0.34998626667073579"/>
      </dataBar>
      <extLst>
        <ext xmlns:x14="http://schemas.microsoft.com/office/spreadsheetml/2009/9/main" uri="{B025F937-C7B1-47D3-B67F-A62EFF666E3E}">
          <x14:id>{61C4B7C1-945A-4FA2-9F76-5F4B6E797305}</x14:id>
        </ext>
      </extLst>
    </cfRule>
  </conditionalFormatting>
  <conditionalFormatting sqref="L1:BO179 L181:BO181 L188:BO1048576">
    <cfRule type="expression" dxfId="62" priority="66">
      <formula>L$6=TODAY()</formula>
    </cfRule>
    <cfRule type="expression" dxfId="61" priority="76">
      <formula>AND($F1&lt;=L$6,ROUNDDOWN(($G1-$F1+1)*$I1,0)+$F1-1&gt;=L$6)</formula>
    </cfRule>
    <cfRule type="expression" dxfId="60" priority="77">
      <formula>AND(NOT(ISBLANK($F1)),$F1&lt;=L$6,$G1&gt;=L$6)</formula>
    </cfRule>
  </conditionalFormatting>
  <conditionalFormatting sqref="E180">
    <cfRule type="cellIs" dxfId="59" priority="57" operator="equal">
      <formula>"Bash"</formula>
    </cfRule>
    <cfRule type="cellIs" dxfId="58" priority="58" operator="equal">
      <formula>"LINUX"</formula>
    </cfRule>
    <cfRule type="cellIs" dxfId="57" priority="59" operator="equal">
      <formula>"PHP"</formula>
    </cfRule>
    <cfRule type="cellIs" dxfId="56" priority="60" operator="equal">
      <formula>"CSS"</formula>
    </cfRule>
    <cfRule type="cellIs" dxfId="55" priority="61" operator="equal">
      <formula>"HTML"</formula>
    </cfRule>
    <cfRule type="cellIs" dxfId="54" priority="62" operator="equal">
      <formula>"R"</formula>
    </cfRule>
    <cfRule type="cellIs" dxfId="53" priority="63" operator="equal">
      <formula>"SQL"</formula>
    </cfRule>
    <cfRule type="cellIs" dxfId="52" priority="64" operator="equal">
      <formula>"JS"</formula>
    </cfRule>
    <cfRule type="cellIs" dxfId="51" priority="65" operator="equal">
      <formula>"Python"</formula>
    </cfRule>
  </conditionalFormatting>
  <conditionalFormatting sqref="I180">
    <cfRule type="dataBar" priority="54">
      <dataBar>
        <cfvo type="num" val="0"/>
        <cfvo type="num" val="1"/>
        <color theme="0" tint="-0.34998626667073579"/>
      </dataBar>
      <extLst>
        <ext xmlns:x14="http://schemas.microsoft.com/office/spreadsheetml/2009/9/main" uri="{B025F937-C7B1-47D3-B67F-A62EFF666E3E}">
          <x14:id>{D57CF971-9435-4FBA-9920-2D10B7338C88}</x14:id>
        </ext>
      </extLst>
    </cfRule>
  </conditionalFormatting>
  <conditionalFormatting sqref="L180:BO180">
    <cfRule type="expression" dxfId="50" priority="53">
      <formula>L$6=TODAY()</formula>
    </cfRule>
    <cfRule type="expression" dxfId="49" priority="55">
      <formula>AND($F180&lt;=L$6,ROUNDDOWN(($G180-$F180+1)*$I180,0)+$F180-1&gt;=L$6)</formula>
    </cfRule>
    <cfRule type="expression" dxfId="48" priority="56">
      <formula>AND(NOT(ISBLANK($F180)),$F180&lt;=L$6,$G180&gt;=L$6)</formula>
    </cfRule>
  </conditionalFormatting>
  <conditionalFormatting sqref="E182">
    <cfRule type="cellIs" dxfId="47" priority="44" operator="equal">
      <formula>"Bash"</formula>
    </cfRule>
    <cfRule type="cellIs" dxfId="46" priority="45" operator="equal">
      <formula>"LINUX"</formula>
    </cfRule>
    <cfRule type="cellIs" dxfId="45" priority="46" operator="equal">
      <formula>"PHP"</formula>
    </cfRule>
    <cfRule type="cellIs" dxfId="44" priority="47" operator="equal">
      <formula>"CSS"</formula>
    </cfRule>
    <cfRule type="cellIs" dxfId="43" priority="48" operator="equal">
      <formula>"HTML"</formula>
    </cfRule>
    <cfRule type="cellIs" dxfId="42" priority="49" operator="equal">
      <formula>"R"</formula>
    </cfRule>
    <cfRule type="cellIs" dxfId="41" priority="50" operator="equal">
      <formula>"SQL"</formula>
    </cfRule>
    <cfRule type="cellIs" dxfId="40" priority="51" operator="equal">
      <formula>"JS"</formula>
    </cfRule>
    <cfRule type="cellIs" dxfId="39" priority="52" operator="equal">
      <formula>"Python"</formula>
    </cfRule>
  </conditionalFormatting>
  <conditionalFormatting sqref="I182">
    <cfRule type="dataBar" priority="41">
      <dataBar>
        <cfvo type="num" val="0"/>
        <cfvo type="num" val="1"/>
        <color theme="0" tint="-0.34998626667073579"/>
      </dataBar>
      <extLst>
        <ext xmlns:x14="http://schemas.microsoft.com/office/spreadsheetml/2009/9/main" uri="{B025F937-C7B1-47D3-B67F-A62EFF666E3E}">
          <x14:id>{9DD18DEA-B6A5-478C-A3CD-918C16B8D1ED}</x14:id>
        </ext>
      </extLst>
    </cfRule>
  </conditionalFormatting>
  <conditionalFormatting sqref="L182:BO182">
    <cfRule type="expression" dxfId="38" priority="40">
      <formula>L$6=TODAY()</formula>
    </cfRule>
    <cfRule type="expression" dxfId="37" priority="42">
      <formula>AND($F182&lt;=L$6,ROUNDDOWN(($G182-$F182+1)*$I182,0)+$F182-1&gt;=L$6)</formula>
    </cfRule>
    <cfRule type="expression" dxfId="36" priority="43">
      <formula>AND(NOT(ISBLANK($F182)),$F182&lt;=L$6,$G182&gt;=L$6)</formula>
    </cfRule>
  </conditionalFormatting>
  <conditionalFormatting sqref="E183:E185">
    <cfRule type="cellIs" dxfId="35" priority="31" operator="equal">
      <formula>"Bash"</formula>
    </cfRule>
    <cfRule type="cellIs" dxfId="34" priority="32" operator="equal">
      <formula>"LINUX"</formula>
    </cfRule>
    <cfRule type="cellIs" dxfId="33" priority="33" operator="equal">
      <formula>"PHP"</formula>
    </cfRule>
    <cfRule type="cellIs" dxfId="32" priority="34" operator="equal">
      <formula>"CSS"</formula>
    </cfRule>
    <cfRule type="cellIs" dxfId="31" priority="35" operator="equal">
      <formula>"HTML"</formula>
    </cfRule>
    <cfRule type="cellIs" dxfId="30" priority="36" operator="equal">
      <formula>"R"</formula>
    </cfRule>
    <cfRule type="cellIs" dxfId="29" priority="37" operator="equal">
      <formula>"SQL"</formula>
    </cfRule>
    <cfRule type="cellIs" dxfId="28" priority="38" operator="equal">
      <formula>"JS"</formula>
    </cfRule>
    <cfRule type="cellIs" dxfId="27" priority="39" operator="equal">
      <formula>"Python"</formula>
    </cfRule>
  </conditionalFormatting>
  <conditionalFormatting sqref="I183:I185">
    <cfRule type="dataBar" priority="28">
      <dataBar>
        <cfvo type="num" val="0"/>
        <cfvo type="num" val="1"/>
        <color theme="0" tint="-0.34998626667073579"/>
      </dataBar>
      <extLst>
        <ext xmlns:x14="http://schemas.microsoft.com/office/spreadsheetml/2009/9/main" uri="{B025F937-C7B1-47D3-B67F-A62EFF666E3E}">
          <x14:id>{0A3FDAFC-FF0F-4C73-A856-C84D5692EEB8}</x14:id>
        </ext>
      </extLst>
    </cfRule>
  </conditionalFormatting>
  <conditionalFormatting sqref="L183:BO185">
    <cfRule type="expression" dxfId="26" priority="27">
      <formula>L$6=TODAY()</formula>
    </cfRule>
    <cfRule type="expression" dxfId="25" priority="29">
      <formula>AND($F183&lt;=L$6,ROUNDDOWN(($G183-$F183+1)*$I183,0)+$F183-1&gt;=L$6)</formula>
    </cfRule>
    <cfRule type="expression" dxfId="24" priority="30">
      <formula>AND(NOT(ISBLANK($F183)),$F183&lt;=L$6,$G183&gt;=L$6)</formula>
    </cfRule>
  </conditionalFormatting>
  <conditionalFormatting sqref="E186">
    <cfRule type="cellIs" dxfId="23" priority="18" operator="equal">
      <formula>"Bash"</formula>
    </cfRule>
    <cfRule type="cellIs" dxfId="22" priority="19" operator="equal">
      <formula>"LINUX"</formula>
    </cfRule>
    <cfRule type="cellIs" dxfId="21" priority="20" operator="equal">
      <formula>"PHP"</formula>
    </cfRule>
    <cfRule type="cellIs" dxfId="20" priority="21" operator="equal">
      <formula>"CSS"</formula>
    </cfRule>
    <cfRule type="cellIs" dxfId="19" priority="22" operator="equal">
      <formula>"HTML"</formula>
    </cfRule>
    <cfRule type="cellIs" dxfId="18" priority="23" operator="equal">
      <formula>"R"</formula>
    </cfRule>
    <cfRule type="cellIs" dxfId="17" priority="24" operator="equal">
      <formula>"SQL"</formula>
    </cfRule>
    <cfRule type="cellIs" dxfId="16" priority="25" operator="equal">
      <formula>"JS"</formula>
    </cfRule>
    <cfRule type="cellIs" dxfId="15" priority="26" operator="equal">
      <formula>"Python"</formula>
    </cfRule>
  </conditionalFormatting>
  <conditionalFormatting sqref="I186">
    <cfRule type="dataBar" priority="15">
      <dataBar>
        <cfvo type="num" val="0"/>
        <cfvo type="num" val="1"/>
        <color theme="0" tint="-0.34998626667073579"/>
      </dataBar>
      <extLst>
        <ext xmlns:x14="http://schemas.microsoft.com/office/spreadsheetml/2009/9/main" uri="{B025F937-C7B1-47D3-B67F-A62EFF666E3E}">
          <x14:id>{485FF809-6BD4-4F43-ADE9-AE1A5B8E6DE1}</x14:id>
        </ext>
      </extLst>
    </cfRule>
  </conditionalFormatting>
  <conditionalFormatting sqref="L186:BO186">
    <cfRule type="expression" dxfId="14" priority="14">
      <formula>L$6=TODAY()</formula>
    </cfRule>
    <cfRule type="expression" dxfId="13" priority="16">
      <formula>AND($F186&lt;=L$6,ROUNDDOWN(($G186-$F186+1)*$I186,0)+$F186-1&gt;=L$6)</formula>
    </cfRule>
    <cfRule type="expression" dxfId="12" priority="17">
      <formula>AND(NOT(ISBLANK($F186)),$F186&lt;=L$6,$G186&gt;=L$6)</formula>
    </cfRule>
  </conditionalFormatting>
  <conditionalFormatting sqref="E187">
    <cfRule type="cellIs" dxfId="11" priority="5" operator="equal">
      <formula>"Bash"</formula>
    </cfRule>
    <cfRule type="cellIs" dxfId="10" priority="6" operator="equal">
      <formula>"LINUX"</formula>
    </cfRule>
    <cfRule type="cellIs" dxfId="9" priority="7" operator="equal">
      <formula>"PHP"</formula>
    </cfRule>
    <cfRule type="cellIs" dxfId="8" priority="8" operator="equal">
      <formula>"CSS"</formula>
    </cfRule>
    <cfRule type="cellIs" dxfId="7" priority="9" operator="equal">
      <formula>"HTML"</formula>
    </cfRule>
    <cfRule type="cellIs" dxfId="6" priority="10" operator="equal">
      <formula>"R"</formula>
    </cfRule>
    <cfRule type="cellIs" dxfId="5" priority="11" operator="equal">
      <formula>"SQL"</formula>
    </cfRule>
    <cfRule type="cellIs" dxfId="4" priority="12" operator="equal">
      <formula>"JS"</formula>
    </cfRule>
    <cfRule type="cellIs" dxfId="3" priority="13" operator="equal">
      <formula>"Python"</formula>
    </cfRule>
  </conditionalFormatting>
  <conditionalFormatting sqref="I187">
    <cfRule type="dataBar" priority="2">
      <dataBar>
        <cfvo type="num" val="0"/>
        <cfvo type="num" val="1"/>
        <color theme="0" tint="-0.34998626667073579"/>
      </dataBar>
      <extLst>
        <ext xmlns:x14="http://schemas.microsoft.com/office/spreadsheetml/2009/9/main" uri="{B025F937-C7B1-47D3-B67F-A62EFF666E3E}">
          <x14:id>{0522EB5D-DC08-438B-8CFE-BC8BB7DCAD53}</x14:id>
        </ext>
      </extLst>
    </cfRule>
  </conditionalFormatting>
  <conditionalFormatting sqref="L187:BO187">
    <cfRule type="expression" dxfId="2" priority="1">
      <formula>L$6=TODAY()</formula>
    </cfRule>
    <cfRule type="expression" dxfId="1" priority="3">
      <formula>AND($F187&lt;=L$6,ROUNDDOWN(($G187-$F187+1)*$I187,0)+$F187-1&gt;=L$6)</formula>
    </cfRule>
    <cfRule type="expression" dxfId="0" priority="4">
      <formula>AND(NOT(ISBLANK($F187)),$F187&lt;=L$6,$G187&gt;=L$6)</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61C4B7C1-945A-4FA2-9F76-5F4B6E797305}">
            <x14:dataBar minLength="0" maxLength="100" gradient="0">
              <x14:cfvo type="num">
                <xm:f>0</xm:f>
              </x14:cfvo>
              <x14:cfvo type="num">
                <xm:f>1</xm:f>
              </x14:cfvo>
              <x14:negativeFillColor rgb="FFFF0000"/>
              <x14:axisColor rgb="FF000000"/>
            </x14:dataBar>
          </x14:cfRule>
          <xm:sqref>I1:I179 I181 I188:I1048576</xm:sqref>
        </x14:conditionalFormatting>
        <x14:conditionalFormatting xmlns:xm="http://schemas.microsoft.com/office/excel/2006/main">
          <x14:cfRule type="dataBar" id="{D57CF971-9435-4FBA-9920-2D10B7338C88}">
            <x14:dataBar minLength="0" maxLength="100" gradient="0">
              <x14:cfvo type="num">
                <xm:f>0</xm:f>
              </x14:cfvo>
              <x14:cfvo type="num">
                <xm:f>1</xm:f>
              </x14:cfvo>
              <x14:negativeFillColor rgb="FFFF0000"/>
              <x14:axisColor rgb="FF000000"/>
            </x14:dataBar>
          </x14:cfRule>
          <xm:sqref>I180</xm:sqref>
        </x14:conditionalFormatting>
        <x14:conditionalFormatting xmlns:xm="http://schemas.microsoft.com/office/excel/2006/main">
          <x14:cfRule type="dataBar" id="{9DD18DEA-B6A5-478C-A3CD-918C16B8D1ED}">
            <x14:dataBar minLength="0" maxLength="100" gradient="0">
              <x14:cfvo type="num">
                <xm:f>0</xm:f>
              </x14:cfvo>
              <x14:cfvo type="num">
                <xm:f>1</xm:f>
              </x14:cfvo>
              <x14:negativeFillColor rgb="FFFF0000"/>
              <x14:axisColor rgb="FF000000"/>
            </x14:dataBar>
          </x14:cfRule>
          <xm:sqref>I182</xm:sqref>
        </x14:conditionalFormatting>
        <x14:conditionalFormatting xmlns:xm="http://schemas.microsoft.com/office/excel/2006/main">
          <x14:cfRule type="dataBar" id="{0A3FDAFC-FF0F-4C73-A856-C84D5692EEB8}">
            <x14:dataBar minLength="0" maxLength="100" gradient="0">
              <x14:cfvo type="num">
                <xm:f>0</xm:f>
              </x14:cfvo>
              <x14:cfvo type="num">
                <xm:f>1</xm:f>
              </x14:cfvo>
              <x14:negativeFillColor rgb="FFFF0000"/>
              <x14:axisColor rgb="FF000000"/>
            </x14:dataBar>
          </x14:cfRule>
          <xm:sqref>I183:I185</xm:sqref>
        </x14:conditionalFormatting>
        <x14:conditionalFormatting xmlns:xm="http://schemas.microsoft.com/office/excel/2006/main">
          <x14:cfRule type="dataBar" id="{485FF809-6BD4-4F43-ADE9-AE1A5B8E6DE1}">
            <x14:dataBar minLength="0" maxLength="100" gradient="0">
              <x14:cfvo type="num">
                <xm:f>0</xm:f>
              </x14:cfvo>
              <x14:cfvo type="num">
                <xm:f>1</xm:f>
              </x14:cfvo>
              <x14:negativeFillColor rgb="FFFF0000"/>
              <x14:axisColor rgb="FF000000"/>
            </x14:dataBar>
          </x14:cfRule>
          <xm:sqref>I186</xm:sqref>
        </x14:conditionalFormatting>
        <x14:conditionalFormatting xmlns:xm="http://schemas.microsoft.com/office/excel/2006/main">
          <x14:cfRule type="dataBar" id="{0522EB5D-DC08-438B-8CFE-BC8BB7DCAD53}">
            <x14:dataBar minLength="0" maxLength="100" gradient="0">
              <x14:cfvo type="num">
                <xm:f>0</xm:f>
              </x14:cfvo>
              <x14:cfvo type="num">
                <xm:f>1</xm:f>
              </x14:cfvo>
              <x14:negativeFillColor rgb="FFFF0000"/>
              <x14:axisColor rgb="FF000000"/>
            </x14:dataBar>
          </x14:cfRule>
          <xm:sqref>I187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2022-06-04T03:41:16Z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