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81961473-55E2-4CE5-AFBE-CE398BF3290C}" xr6:coauthVersionLast="47" xr6:coauthVersionMax="47" xr10:uidLastSave="{00000000-0000-0000-0000-000000000000}"/>
  <bookViews>
    <workbookView xWindow="-120" yWindow="-120" windowWidth="29040" windowHeight="15840" xr2:uid="{00000000-000D-0000-FFFF-FFFF00000000}"/>
  </bookViews>
  <sheets>
    <sheet name="calendar" sheetId="9" r:id="rId1"/>
  </sheets>
  <definedNames>
    <definedName name="prevWBS" localSheetId="0">calendar!$A1048576</definedName>
    <definedName name="_xlnm.Print_Area" localSheetId="0">calendar!$A$1:$BO$63</definedName>
    <definedName name="_xlnm.Print_Titles" localSheetId="0">calendar!$3:$6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3" i="9" l="1"/>
  <c r="A204" i="9" s="1"/>
  <c r="G217" i="9"/>
  <c r="J217" i="9" s="1"/>
  <c r="G196" i="9"/>
  <c r="J196" i="9" s="1"/>
  <c r="G192" i="9"/>
  <c r="J192" i="9" s="1"/>
  <c r="G185" i="9"/>
  <c r="J185" i="9" s="1"/>
  <c r="G179" i="9"/>
  <c r="J179" i="9" s="1"/>
  <c r="G171" i="9"/>
  <c r="J171" i="9" s="1"/>
  <c r="G146" i="9"/>
  <c r="J146" i="9" s="1"/>
  <c r="G136" i="9"/>
  <c r="J136" i="9" s="1"/>
  <c r="G131" i="9"/>
  <c r="J131" i="9" s="1"/>
  <c r="G122" i="9"/>
  <c r="J122" i="9" s="1"/>
  <c r="G110" i="9"/>
  <c r="J110" i="9" s="1"/>
  <c r="G103" i="9"/>
  <c r="J103" i="9" s="1"/>
  <c r="G96" i="9"/>
  <c r="J96" i="9" s="1"/>
  <c r="J87" i="9"/>
  <c r="G86" i="9"/>
  <c r="J86" i="9" s="1"/>
  <c r="J85" i="9"/>
  <c r="G84" i="9"/>
  <c r="J84" i="9" s="1"/>
  <c r="J74" i="9"/>
  <c r="G73" i="9"/>
  <c r="J73" i="9" s="1"/>
  <c r="G66" i="9"/>
  <c r="J66" i="9" s="1"/>
  <c r="G65" i="9"/>
  <c r="J65" i="9" s="1"/>
  <c r="J64" i="9"/>
  <c r="J63" i="9"/>
  <c r="G62" i="9"/>
  <c r="J62" i="9" s="1"/>
  <c r="G7" i="9" l="1"/>
  <c r="J7" i="9" s="1"/>
  <c r="G37" i="9"/>
  <c r="J37" i="9" s="1"/>
  <c r="G22" i="9"/>
  <c r="J22" i="9" s="1"/>
  <c r="G16" i="9"/>
  <c r="J16" i="9" s="1"/>
  <c r="L5" i="9" l="1"/>
  <c r="J12" i="9" l="1"/>
  <c r="J11" i="9"/>
  <c r="J9" i="9"/>
  <c r="J8" i="9"/>
  <c r="J13" i="9"/>
  <c r="L6" i="9"/>
  <c r="L3" i="9"/>
  <c r="A7" i="9"/>
  <c r="M5" i="9" l="1"/>
  <c r="J18" i="9" l="1"/>
  <c r="J17" i="9"/>
  <c r="J24" i="9"/>
  <c r="J23" i="9"/>
  <c r="J39" i="9"/>
  <c r="J38" i="9"/>
  <c r="N5" i="9"/>
  <c r="J25" i="9"/>
  <c r="J40" i="9" l="1"/>
  <c r="O5" i="9"/>
  <c r="J41" i="9" l="1"/>
  <c r="J27" i="9"/>
  <c r="P5" i="9"/>
  <c r="J14" i="9"/>
  <c r="L4" i="9"/>
  <c r="J42" i="9" l="1"/>
  <c r="J28" i="9"/>
  <c r="Q5" i="9"/>
  <c r="M6" i="9"/>
  <c r="R5" i="9" l="1"/>
  <c r="N6" i="9"/>
  <c r="S5" i="9" l="1"/>
  <c r="O6" i="9"/>
  <c r="T5" i="9" l="1"/>
  <c r="P6" i="9"/>
  <c r="U5" i="9" l="1"/>
  <c r="Q6" i="9"/>
  <c r="V5" i="9" l="1"/>
  <c r="R6" i="9"/>
  <c r="W5" i="9" l="1"/>
  <c r="S6" i="9"/>
  <c r="S4" i="9"/>
  <c r="S3" i="9"/>
  <c r="X5" i="9" l="1"/>
  <c r="T6" i="9"/>
  <c r="Y5" i="9" l="1"/>
  <c r="U6" i="9"/>
  <c r="Z5" i="9" l="1"/>
  <c r="V6" i="9"/>
  <c r="AA5" i="9" l="1"/>
  <c r="W6" i="9"/>
  <c r="AB5" i="9" l="1"/>
  <c r="Y6" i="9"/>
  <c r="X6" i="9"/>
  <c r="AC5" i="9" l="1"/>
  <c r="Z4" i="9"/>
  <c r="Z3" i="9"/>
  <c r="Z6" i="9"/>
  <c r="AD5" i="9" l="1"/>
  <c r="AA6" i="9"/>
  <c r="AE5" i="9" l="1"/>
  <c r="AB6" i="9"/>
  <c r="AF5" i="9" l="1"/>
  <c r="AC6" i="9"/>
  <c r="AG5" i="9" l="1"/>
  <c r="AD6" i="9"/>
  <c r="AH5" i="9" l="1"/>
  <c r="AE6" i="9"/>
  <c r="AI5" i="9" l="1"/>
  <c r="AF6" i="9"/>
  <c r="AJ5" i="9" l="1"/>
  <c r="AG3" i="9"/>
  <c r="AG6" i="9"/>
  <c r="AG4" i="9"/>
  <c r="AK5" i="9" l="1"/>
  <c r="AH6" i="9"/>
  <c r="AL5" i="9" l="1"/>
  <c r="AI6" i="9"/>
  <c r="AM5" i="9" l="1"/>
  <c r="AJ6" i="9"/>
  <c r="AN5" i="9" l="1"/>
  <c r="AK6" i="9"/>
  <c r="AO5" i="9" l="1"/>
  <c r="AL6" i="9"/>
  <c r="AP5" i="9" l="1"/>
  <c r="AM6" i="9"/>
  <c r="AQ5" i="9" l="1"/>
  <c r="AN6" i="9"/>
  <c r="AN4" i="9"/>
  <c r="AN3" i="9"/>
  <c r="AR5" i="9" l="1"/>
  <c r="AO6" i="9"/>
  <c r="AS5" i="9" l="1"/>
  <c r="AP6" i="9"/>
  <c r="AT5" i="9" l="1"/>
  <c r="AQ6" i="9"/>
  <c r="AU5" i="9" l="1"/>
  <c r="AR6" i="9"/>
  <c r="AV5" i="9" l="1"/>
  <c r="AS6" i="9"/>
  <c r="AW5" i="9" l="1"/>
  <c r="AT6" i="9"/>
  <c r="AX5" i="9" l="1"/>
  <c r="AU6" i="9"/>
  <c r="AU4" i="9"/>
  <c r="AU3" i="9"/>
  <c r="AY5" i="9" l="1"/>
  <c r="AV6" i="9"/>
  <c r="AZ5" i="9" l="1"/>
  <c r="AW6" i="9"/>
  <c r="BA5" i="9" l="1"/>
  <c r="AX6" i="9"/>
  <c r="BB5" i="9" l="1"/>
  <c r="AY6" i="9"/>
  <c r="BC5" i="9" l="1"/>
  <c r="AZ6" i="9"/>
  <c r="BD5" i="9" l="1"/>
  <c r="BA6" i="9"/>
  <c r="BE5" i="9" l="1"/>
  <c r="BB4" i="9"/>
  <c r="BB3" i="9"/>
  <c r="BB6" i="9"/>
  <c r="BF5" i="9" l="1"/>
  <c r="BC6" i="9"/>
  <c r="BG5" i="9" l="1"/>
  <c r="BD6" i="9"/>
  <c r="BH5" i="9" l="1"/>
  <c r="BE6" i="9"/>
  <c r="BI5" i="9" l="1"/>
  <c r="BF6" i="9"/>
  <c r="BJ5" i="9" l="1"/>
  <c r="BG6" i="9"/>
  <c r="BK5" i="9" l="1"/>
  <c r="BH6" i="9"/>
  <c r="BL5" i="9" l="1"/>
  <c r="BI3" i="9"/>
  <c r="BI6" i="9"/>
  <c r="BI4" i="9"/>
  <c r="BM5" i="9" l="1"/>
  <c r="BJ6" i="9"/>
  <c r="BN5" i="9" l="1"/>
  <c r="BK6" i="9"/>
  <c r="BO5" i="9" l="1"/>
  <c r="BL6" i="9"/>
  <c r="BM6" i="9" l="1"/>
  <c r="BN6" i="9" l="1"/>
  <c r="BO6" i="9" l="1"/>
  <c r="A8" i="9" l="1"/>
  <c r="A9" i="9" s="1"/>
  <c r="A10" i="9" s="1"/>
  <c r="A11" i="9" l="1"/>
  <c r="A12" i="9" s="1"/>
  <c r="A13" i="9" s="1"/>
  <c r="A14" i="9" s="1"/>
  <c r="A15" i="9" l="1"/>
  <c r="A16" i="9" s="1"/>
  <c r="A17" i="9" s="1"/>
  <c r="A18" i="9" s="1"/>
  <c r="A19" i="9" s="1"/>
  <c r="A20" i="9" s="1"/>
  <c r="A21" i="9" s="1"/>
  <c r="A22" i="9" s="1"/>
  <c r="A23" i="9" s="1"/>
  <c r="A24" i="9" s="1"/>
  <c r="A25" i="9" s="1"/>
  <c r="A26" i="9" l="1"/>
  <c r="A27" i="9" s="1"/>
  <c r="A28" i="9" s="1"/>
  <c r="A29" i="9" s="1"/>
  <c r="A30" i="9" l="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J19" i="9"/>
  <c r="J20" i="9" l="1"/>
  <c r="J21" i="9"/>
  <c r="A62" i="9" l="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l="1"/>
  <c r="A91" i="9" s="1"/>
  <c r="A92" i="9" s="1"/>
  <c r="A93" i="9" s="1"/>
  <c r="A94" i="9" s="1"/>
  <c r="A95" i="9" l="1"/>
  <c r="A96" i="9" s="1"/>
  <c r="A97" i="9" s="1"/>
  <c r="A98" i="9" l="1"/>
  <c r="A99" i="9" s="1"/>
  <c r="A100" i="9" l="1"/>
  <c r="A101" i="9" l="1"/>
  <c r="A102" i="9" l="1"/>
  <c r="A103" i="9" s="1"/>
  <c r="A104" i="9" s="1"/>
  <c r="A105" i="9" s="1"/>
  <c r="A106" i="9" l="1"/>
  <c r="A107" i="9" l="1"/>
  <c r="A108" i="9" s="1"/>
  <c r="A109" i="9" s="1"/>
  <c r="A110" i="9" l="1"/>
  <c r="A111" i="9" s="1"/>
  <c r="A112" i="9" l="1"/>
  <c r="A113" i="9" l="1"/>
  <c r="A114" i="9" l="1"/>
  <c r="A115" i="9" s="1"/>
  <c r="A116" i="9" s="1"/>
  <c r="A117" i="9" l="1"/>
  <c r="A118" i="9" s="1"/>
  <c r="A119" i="9" l="1"/>
  <c r="A120" i="9" s="1"/>
  <c r="A121" i="9" s="1"/>
  <c r="A122" i="9" s="1"/>
  <c r="A123" i="9" s="1"/>
  <c r="A124" i="9" l="1"/>
  <c r="A125" i="9" s="1"/>
  <c r="A126" i="9" l="1"/>
  <c r="A127" i="9" l="1"/>
  <c r="A128" i="9" l="1"/>
  <c r="A129" i="9" s="1"/>
  <c r="A130" i="9" l="1"/>
  <c r="A131" i="9" l="1"/>
  <c r="A132" i="9" s="1"/>
  <c r="A133" i="9" s="1"/>
  <c r="A134" i="9" s="1"/>
  <c r="A135" i="9" s="1"/>
  <c r="A136" i="9" l="1"/>
  <c r="A137" i="9" s="1"/>
  <c r="A138" i="9" l="1"/>
  <c r="A139" i="9" l="1"/>
  <c r="A140" i="9" s="1"/>
  <c r="A141" i="9" l="1"/>
  <c r="A142" i="9" l="1"/>
  <c r="A143" i="9" s="1"/>
  <c r="A144" i="9" s="1"/>
  <c r="A145" i="9" l="1"/>
  <c r="A146" i="9" l="1"/>
  <c r="A147" i="9" s="1"/>
  <c r="A148" i="9" s="1"/>
  <c r="A149" i="9" l="1"/>
  <c r="A150" i="9" s="1"/>
  <c r="A151" i="9" l="1"/>
  <c r="A152" i="9" s="1"/>
  <c r="A153" i="9" s="1"/>
  <c r="A154" i="9" s="1"/>
  <c r="A155" i="9" l="1"/>
  <c r="A156" i="9" s="1"/>
  <c r="A157" i="9" s="1"/>
  <c r="A158" i="9" s="1"/>
  <c r="A159" i="9" s="1"/>
  <c r="A160" i="9" s="1"/>
  <c r="A161" i="9" s="1"/>
  <c r="A162" i="9" s="1"/>
  <c r="A163" i="9" l="1"/>
  <c r="A164" i="9" s="1"/>
  <c r="A165" i="9" l="1"/>
  <c r="A166" i="9" s="1"/>
  <c r="A167" i="9" s="1"/>
  <c r="A168" i="9" s="1"/>
  <c r="A169" i="9" s="1"/>
  <c r="A170" i="9" s="1"/>
  <c r="A171" i="9" s="1"/>
  <c r="A172" i="9" s="1"/>
  <c r="A173" i="9" l="1"/>
  <c r="A174" i="9" s="1"/>
  <c r="A175" i="9" s="1"/>
  <c r="A176" i="9" l="1"/>
  <c r="A177" i="9" s="1"/>
  <c r="A178" i="9" s="1"/>
  <c r="A179" i="9" s="1"/>
  <c r="A180" i="9" s="1"/>
  <c r="A181" i="9" s="1"/>
  <c r="A182" i="9" s="1"/>
  <c r="A183" i="9" s="1"/>
  <c r="A184" i="9" l="1"/>
  <c r="A185" i="9" s="1"/>
  <c r="A186" i="9" s="1"/>
  <c r="A187" i="9" l="1"/>
  <c r="A188" i="9" s="1"/>
  <c r="A189" i="9" l="1"/>
  <c r="A190" i="9" s="1"/>
  <c r="A191" i="9" s="1"/>
  <c r="A192" i="9" s="1"/>
  <c r="A193" i="9" s="1"/>
  <c r="A194" i="9" s="1"/>
  <c r="A195" i="9" s="1"/>
  <c r="A196" i="9" s="1"/>
  <c r="A197" i="9" s="1"/>
  <c r="A198" i="9" s="1"/>
  <c r="A199" i="9" s="1"/>
  <c r="A200" i="9" s="1"/>
  <c r="A201" i="9" s="1"/>
  <c r="A202" i="9" s="1"/>
  <c r="A205" i="9" l="1"/>
  <c r="A206" i="9" l="1"/>
  <c r="A207" i="9" s="1"/>
  <c r="A208" i="9" s="1"/>
  <c r="A209" i="9" s="1"/>
  <c r="A210" i="9" s="1"/>
  <c r="A211" i="9" s="1"/>
  <c r="A212" i="9" s="1"/>
  <c r="A213" i="9" s="1"/>
  <c r="A214" i="9" s="1"/>
  <c r="A215" i="9" s="1"/>
  <c r="A216" i="9" s="1"/>
  <c r="A217" i="9" s="1"/>
  <c r="A218" i="9" s="1"/>
  <c r="A219" i="9" s="1"/>
  <c r="A22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6"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6"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6"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6"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6"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6"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6"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6"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6"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<sst xmlns="http://schemas.openxmlformats.org/spreadsheetml/2006/main" count="421" uniqueCount="240">
  <si>
    <t>WBS</t>
  </si>
  <si>
    <t>TASK</t>
  </si>
  <si>
    <t>START</t>
  </si>
  <si>
    <t>END</t>
  </si>
  <si>
    <t>DAYS</t>
  </si>
  <si>
    <t>% DONE</t>
  </si>
  <si>
    <t>WORK DAYS</t>
  </si>
  <si>
    <t>PREDECESSOR</t>
  </si>
  <si>
    <t xml:space="preserve">Display Week </t>
  </si>
  <si>
    <t xml:space="preserve">Project Start Date </t>
  </si>
  <si>
    <t xml:space="preserve">Project Lead </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</si>
  <si>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</si>
  <si>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</si>
  <si>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</si>
  <si>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</si>
  <si>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</si>
  <si>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</si>
  <si>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</si>
  <si>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</si>
  <si>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</si>
  <si>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</si>
  <si>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</si>
  <si>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</si>
  <si>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</si>
  <si>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</si>
  <si>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</si>
  <si>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</si>
  <si>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</si>
  <si>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</si>
  <si>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</si>
  <si>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</si>
  <si>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</si>
  <si>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</si>
  <si>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</si>
  <si>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</si>
  <si>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</si>
  <si>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</si>
  <si>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</si>
  <si>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</si>
  <si>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</si>
  <si>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</si>
  <si>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</si>
  <si>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</si>
  <si>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</si>
  <si>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</si>
  <si>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</si>
  <si>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</si>
  <si>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</si>
  <si>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</si>
  <si>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</si>
  <si>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</si>
  <si>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</si>
  <si>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</si>
  <si>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</si>
  <si>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</si>
  <si>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</si>
  <si>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</si>
  <si>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</si>
  <si>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</si>
  <si>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</si>
  <si>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</si>
  <si>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</si>
  <si>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</si>
  <si>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</si>
  <si>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</si>
  <si>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</si>
  <si>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</si>
  <si>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</si>
  <si>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</si>
  <si>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</si>
  <si>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</si>
  <si>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</si>
  <si>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</si>
  <si>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</si>
  <si>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</si>
  <si>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</si>
  <si>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</si>
  <si>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</si>
  <si>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</si>
  <si>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</si>
  <si>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</si>
  <si>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</si>
  <si>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</si>
  <si>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</si>
  <si>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</si>
  <si>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</si>
  <si>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</si>
  <si>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</si>
  <si>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</si>
  <si>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</si>
  <si>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</si>
  <si>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</si>
  <si>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</si>
  <si>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</si>
  <si>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</si>
  <si>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</si>
  <si>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</si>
  <si>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</si>
  <si>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</si>
  <si>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</si>
  <si>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</si>
  <si>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</si>
  <si>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</si>
  <si>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</si>
  <si>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</si>
  <si>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</si>
  <si>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</si>
  <si>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</si>
  <si>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</si>
  <si>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</si>
  <si>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</si>
  <si>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</si>
  <si>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</si>
  <si>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</si>
  <si>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</si>
  <si>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</si>
  <si>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</si>
  <si>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</si>
  <si>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</si>
  <si>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</si>
  <si>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</si>
  <si>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</si>
  <si>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</si>
  <si>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</si>
  <si>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</si>
  <si>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</si>
  <si>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</si>
  <si>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</si>
  <si>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</si>
  <si>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</si>
  <si>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</si>
  <si>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</si>
  <si>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</si>
  <si>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</si>
  <si>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</si>
  <si>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</si>
  <si>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</si>
  <si>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</si>
  <si>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</si>
  <si>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</si>
  <si>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</si>
  <si>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</si>
  <si>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</si>
  <si>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</si>
  <si>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</si>
  <si>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</si>
  <si>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</si>
  <si>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</si>
  <si>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</si>
  <si>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</si>
  <si>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</si>
  <si>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</si>
  <si>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</si>
  <si>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</si>
  <si>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</si>
  <si>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</si>
  <si>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</si>
  <si>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</si>
  <si>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</si>
  <si>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</si>
  <si>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</si>
  <si>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</si>
  <si>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</si>
  <si>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</si>
  <si>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</si>
  <si>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</si>
  <si>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</si>
  <si>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</si>
  <si>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</si>
  <si>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</si>
  <si>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</si>
  <si>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</si>
  <si>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</si>
  <si>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</si>
  <si>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</si>
  <si>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</si>
  <si>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</si>
  <si>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</si>
  <si>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</si>
  <si>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</si>
  <si>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</si>
  <si>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</si>
  <si>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</si>
  <si>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</si>
  <si>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</si>
  <si>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</si>
  <si>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</si>
  <si>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</si>
  <si>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</si>
  <si>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</si>
  <si>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</si>
  <si>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</si>
  <si>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</si>
  <si>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</si>
  <si>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</si>
  <si>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</si>
  <si>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</si>
  <si>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</si>
  <si>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</si>
  <si>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</si>
  <si>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</si>
  <si>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</si>
  <si>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</si>
  <si>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</si>
  <si>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</si>
  <si>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</si>
  <si>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</si>
  <si>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</si>
  <si>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</si>
  <si>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Ubuntu 22 Migration</t>
  </si>
  <si>
    <t>Add Unemployment Tracking</t>
  </si>
  <si>
    <t>Add Optimal Ensemble Stacking</t>
  </si>
  <si>
    <t>Ad Integration</t>
  </si>
  <si>
    <t>Tighten Treasury Yield Forecast</t>
  </si>
  <si>
    <t>Add Asset Contagion Index</t>
  </si>
  <si>
    <t>Forecast Improvements (1.03)</t>
  </si>
  <si>
    <t>Migration (1.04)</t>
  </si>
  <si>
    <t>API Productionalization</t>
  </si>
  <si>
    <t>Front-End Redesign (2.0)</t>
  </si>
  <si>
    <t>Payments POS Integration</t>
  </si>
  <si>
    <t>Add UK Base Rate Forecast (AR Over BR/SONIA Spread)/Gilt Curve</t>
  </si>
  <si>
    <t>Add Recession Probability Indicators</t>
  </si>
  <si>
    <t>Add Tailwind Integration</t>
  </si>
  <si>
    <t>Tabular DL Research</t>
  </si>
  <si>
    <t>Add Bond Forecasts for Intl Tickets</t>
  </si>
  <si>
    <t>Front-End Homepage Redesign</t>
  </si>
  <si>
    <t>Front-End Sass/CSS Rebuild</t>
  </si>
  <si>
    <t>Migrate to Hexagonal Features</t>
  </si>
  <si>
    <t>Logo Redesign &amp; Grid Framework</t>
  </si>
  <si>
    <t>Setup Rclone Backups System</t>
  </si>
  <si>
    <t>Linux</t>
  </si>
  <si>
    <t>API and Blog, Scaling, Theme Redesign (2.00)</t>
  </si>
  <si>
    <t>Setup Access Controls (CF Zero Trust)</t>
  </si>
  <si>
    <t>Integrate Treasury Futures into Forecast</t>
  </si>
  <si>
    <t>SSO Testing</t>
  </si>
  <si>
    <t>Internal Site + Tailwind CSS</t>
  </si>
  <si>
    <t>Fix Nowcastss Page</t>
  </si>
  <si>
    <t>Verify All Jobs Working</t>
  </si>
  <si>
    <t>Combine Dual Treasury Forecasts &amp; Documentation</t>
  </si>
  <si>
    <t>Add Initial Blog Contents (Forecasting Techniques, Futures Rate Forecast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</si>
</sst>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39"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0"/>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67">
    <xf numFmtId="0" fontId="0" fillId="0" borderId="0" xfId="0"/>
    <xf numFmtId="0" fontId="26" fillId="0" borderId="0" xfId="0" applyFont="1"/>
    <xf numFmtId="0" fontId="26" fillId="0" borderId="0" xfId="0" applyFont="1" applyAlignment="1">
      <alignment horizontal="right" vertical="center"/>
    </xf>
    <xf numFmtId="0" fontId="27" fillId="0" borderId="0" xfId="0" applyFont="1" applyAlignment="1" applyProtection="1">
      <alignment vertical="center"/>
      <protection locked="0"/>
    </xf>
    <xf numFmtId="0" fontId="28" fillId="0" borderId="0" xfId="0" applyFont="1" applyProtection="1">
      <protection locked="0"/>
    </xf>
    <xf numFmtId="0" fontId="29" fillId="20" borderId="0" xfId="34" applyNumberFormat="1" applyFont="1" applyFill="1" applyAlignment="1" applyProtection="1">
      <alignment horizontal="right"/>
      <protection locked="0"/>
    </xf>
    <xf numFmtId="0" fontId="30" fillId="0" borderId="0" xfId="0" applyFont="1" applyProtection="1">
      <protection locked="0"/>
    </xf>
    <xf numFmtId="0" fontId="26" fillId="20" borderId="0" xfId="0" applyFont="1" applyFill="1"/>
    <xf numFmtId="0" fontId="31" fillId="0" borderId="0" xfId="34" applyFont="1" applyAlignment="1" applyProtection="1">
      <alignment horizontal="left"/>
    </xf>
    <xf numFmtId="0" fontId="26" fillId="0" borderId="21" xfId="0" applyFont="1" applyBorder="1" applyAlignment="1" applyProtection="1">
      <alignment horizontal="center" vertical="center"/>
      <protection locked="0"/>
    </xf>
    <xf numFmtId="166" fontId="32" fillId="0" borderId="15" xfId="0" applyNumberFormat="1" applyFont="1" applyBorder="1" applyAlignment="1">
      <alignment horizontal="center" vertical="center" shrinkToFit="1"/>
    </xf>
    <xf numFmtId="166" fontId="32" fillId="0" borderId="12" xfId="0" applyNumberFormat="1" applyFont="1" applyBorder="1" applyAlignment="1">
      <alignment horizontal="center" vertical="center" shrinkToFit="1"/>
    </xf>
    <xf numFmtId="166" fontId="32" fillId="0" borderId="16" xfId="0" applyNumberFormat="1" applyFont="1" applyBorder="1" applyAlignment="1">
      <alignment horizontal="center" vertical="center" shrinkToFit="1"/>
    </xf>
    <xf numFmtId="0" fontId="33" fillId="0" borderId="17" xfId="0" applyFont="1" applyBorder="1" applyAlignment="1">
      <alignment horizontal="left" vertical="center"/>
    </xf>
    <xf numFmtId="0" fontId="33" fillId="0" borderId="17" xfId="0" applyFont="1" applyBorder="1" applyAlignment="1">
      <alignment horizontal="center" vertical="center" wrapText="1"/>
    </xf>
    <xf numFmtId="0" fontId="34" fillId="0" borderId="17" xfId="0" applyFont="1" applyBorder="1" applyAlignment="1">
      <alignment horizontal="center" vertical="center" wrapText="1"/>
    </xf>
    <xf numFmtId="0" fontId="33" fillId="0" borderId="17" xfId="0" applyFont="1" applyBorder="1" applyAlignment="1">
      <alignment horizontal="center" vertical="center"/>
    </xf>
    <xf numFmtId="0" fontId="28" fillId="0" borderId="18"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35" fillId="21" borderId="13" xfId="0" applyFont="1" applyFill="1" applyBorder="1" applyAlignment="1">
      <alignment horizontal="left" vertical="center"/>
    </xf>
    <xf numFmtId="0" fontId="35" fillId="21" borderId="13" xfId="0" applyFont="1" applyFill="1" applyBorder="1" applyAlignment="1">
      <alignment vertical="center"/>
    </xf>
    <xf numFmtId="0" fontId="28" fillId="21" borderId="13" xfId="0" applyFont="1" applyFill="1" applyBorder="1" applyAlignment="1">
      <alignment vertical="center"/>
    </xf>
    <xf numFmtId="0" fontId="28" fillId="21" borderId="13" xfId="0" applyFont="1" applyFill="1" applyBorder="1" applyAlignment="1">
      <alignment horizontal="center" vertical="center"/>
    </xf>
    <xf numFmtId="165" fontId="28" fillId="21" borderId="13" xfId="0" applyNumberFormat="1" applyFont="1" applyFill="1" applyBorder="1" applyAlignment="1">
      <alignment horizontal="right" vertical="center"/>
    </xf>
    <xf numFmtId="165" fontId="28" fillId="21" borderId="13" xfId="0" applyNumberFormat="1" applyFont="1" applyFill="1" applyBorder="1" applyAlignment="1">
      <alignment horizontal="center" vertical="center"/>
    </xf>
    <xf numFmtId="1" fontId="28" fillId="21" borderId="13" xfId="40" applyNumberFormat="1" applyFont="1" applyFill="1" applyBorder="1" applyAlignment="1" applyProtection="1">
      <alignment horizontal="center" vertical="center"/>
    </xf>
    <xf numFmtId="9" fontId="28" fillId="21" borderId="13" xfId="40" applyFont="1" applyFill="1" applyBorder="1" applyAlignment="1" applyProtection="1">
      <alignment horizontal="center" vertical="center"/>
    </xf>
    <xf numFmtId="1" fontId="28" fillId="21" borderId="13" xfId="0" applyNumberFormat="1" applyFont="1" applyFill="1" applyBorder="1" applyAlignment="1">
      <alignment horizontal="center" vertical="center"/>
    </xf>
    <xf numFmtId="1" fontId="36" fillId="21" borderId="13" xfId="0" applyNumberFormat="1" applyFont="1" applyFill="1" applyBorder="1" applyAlignment="1">
      <alignment horizontal="center" vertical="center"/>
    </xf>
    <xf numFmtId="0" fontId="28" fillId="21" borderId="13" xfId="0" applyFont="1" applyFill="1" applyBorder="1" applyAlignment="1">
      <alignment horizontal="left" vertical="center"/>
    </xf>
    <xf numFmtId="0" fontId="28" fillId="21" borderId="10" xfId="0" applyFont="1" applyFill="1" applyBorder="1" applyAlignment="1">
      <alignment vertical="center"/>
    </xf>
    <xf numFmtId="0" fontId="28" fillId="0" borderId="10" xfId="0" applyFont="1" applyBorder="1" applyAlignment="1">
      <alignment horizontal="left" vertical="center"/>
    </xf>
    <xf numFmtId="0" fontId="28" fillId="0" borderId="10" xfId="0" applyFont="1" applyBorder="1" applyAlignment="1">
      <alignment vertical="center" wrapText="1"/>
    </xf>
    <xf numFmtId="0" fontId="28" fillId="0" borderId="10" xfId="0" applyFont="1" applyBorder="1" applyAlignment="1">
      <alignment vertical="center"/>
    </xf>
    <xf numFmtId="0" fontId="37" fillId="0" borderId="11" xfId="0" applyFont="1" applyBorder="1" applyAlignment="1">
      <alignment horizontal="center" vertical="center"/>
    </xf>
    <xf numFmtId="165" fontId="37" fillId="22" borderId="11" xfId="0" applyNumberFormat="1" applyFont="1" applyFill="1" applyBorder="1" applyAlignment="1">
      <alignment horizontal="center" vertical="center"/>
    </xf>
    <xf numFmtId="165" fontId="37" fillId="0" borderId="11" xfId="0" applyNumberFormat="1" applyFont="1" applyBorder="1" applyAlignment="1">
      <alignment horizontal="center" vertical="center"/>
    </xf>
    <xf numFmtId="1" fontId="37" fillId="23" borderId="11" xfId="0" applyNumberFormat="1" applyFont="1" applyFill="1" applyBorder="1" applyAlignment="1">
      <alignment horizontal="center" vertical="center"/>
    </xf>
    <xf numFmtId="9" fontId="37" fillId="23" borderId="11" xfId="40" applyFont="1" applyFill="1" applyBorder="1" applyAlignment="1" applyProtection="1">
      <alignment horizontal="center" vertical="center"/>
    </xf>
    <xf numFmtId="1" fontId="37" fillId="0" borderId="11" xfId="0" applyNumberFormat="1" applyFont="1" applyBorder="1" applyAlignment="1">
      <alignment horizontal="center" vertical="center"/>
    </xf>
    <xf numFmtId="1" fontId="38" fillId="0" borderId="11" xfId="0" applyNumberFormat="1" applyFont="1" applyBorder="1" applyAlignment="1">
      <alignment horizontal="center" vertical="center"/>
    </xf>
    <xf numFmtId="9" fontId="28" fillId="0" borderId="10" xfId="0" applyNumberFormat="1" applyFont="1" applyBorder="1" applyAlignment="1">
      <alignment horizontal="left" vertical="center"/>
    </xf>
    <xf numFmtId="0" fontId="37" fillId="0" borderId="0" xfId="0" applyFont="1" applyAlignment="1">
      <alignment horizontal="center" vertical="center"/>
    </xf>
    <xf numFmtId="165" fontId="37" fillId="22" borderId="0" xfId="0" applyNumberFormat="1" applyFont="1" applyFill="1" applyAlignment="1">
      <alignment horizontal="center" vertical="center"/>
    </xf>
    <xf numFmtId="165" fontId="37" fillId="0" borderId="0" xfId="0" applyNumberFormat="1" applyFont="1" applyAlignment="1">
      <alignment horizontal="center" vertical="center"/>
    </xf>
    <xf numFmtId="1" fontId="37" fillId="23" borderId="0" xfId="0" applyNumberFormat="1" applyFont="1" applyFill="1" applyAlignment="1">
      <alignment horizontal="center" vertical="center"/>
    </xf>
    <xf numFmtId="9" fontId="37" fillId="23" borderId="0" xfId="40" applyFont="1" applyFill="1" applyBorder="1" applyAlignment="1" applyProtection="1">
      <alignment horizontal="center" vertical="center"/>
    </xf>
    <xf numFmtId="1" fontId="37" fillId="0" borderId="0" xfId="0" applyNumberFormat="1" applyFont="1" applyAlignment="1">
      <alignment horizontal="center" vertical="center"/>
    </xf>
    <xf numFmtId="1" fontId="38" fillId="0" borderId="0" xfId="0" applyNumberFormat="1" applyFont="1" applyAlignment="1">
      <alignment horizontal="center" vertical="center"/>
    </xf>
    <xf numFmtId="0" fontId="35" fillId="21" borderId="10" xfId="0" applyFont="1" applyFill="1" applyBorder="1" applyAlignment="1">
      <alignment horizontal="left" vertical="center"/>
    </xf>
    <xf numFmtId="0" fontId="35" fillId="21" borderId="10" xfId="0" applyFont="1" applyFill="1" applyBorder="1" applyAlignment="1">
      <alignment vertical="center"/>
    </xf>
    <xf numFmtId="0" fontId="28" fillId="21" borderId="10" xfId="0" applyFont="1" applyFill="1" applyBorder="1" applyAlignment="1">
      <alignment horizontal="center" vertical="center"/>
    </xf>
    <xf numFmtId="165" fontId="28" fillId="21" borderId="10" xfId="0" applyNumberFormat="1" applyFont="1" applyFill="1" applyBorder="1" applyAlignment="1">
      <alignment horizontal="center" vertical="center"/>
    </xf>
    <xf numFmtId="1" fontId="28" fillId="21" borderId="10" xfId="40" applyNumberFormat="1" applyFont="1" applyFill="1" applyBorder="1" applyAlignment="1" applyProtection="1">
      <alignment horizontal="center" vertical="center"/>
    </xf>
    <xf numFmtId="9" fontId="28" fillId="21" borderId="10" xfId="40" applyFont="1" applyFill="1" applyBorder="1" applyAlignment="1" applyProtection="1">
      <alignment horizontal="center" vertical="center"/>
    </xf>
    <xf numFmtId="1" fontId="28" fillId="21" borderId="10" xfId="0" applyNumberFormat="1" applyFont="1" applyFill="1" applyBorder="1" applyAlignment="1">
      <alignment horizontal="center" vertical="center"/>
    </xf>
    <xf numFmtId="1" fontId="36" fillId="21" borderId="10" xfId="0" applyNumberFormat="1" applyFont="1" applyFill="1" applyBorder="1" applyAlignment="1">
      <alignment horizontal="center" vertical="center"/>
    </xf>
    <xf numFmtId="0" fontId="28" fillId="21" borderId="10" xfId="0" applyFont="1" applyFill="1" applyBorder="1" applyAlignment="1">
      <alignment horizontal="left" vertical="center"/>
    </xf>
    <xf numFmtId="0" fontId="27" fillId="0" borderId="15" xfId="0" applyFont="1" applyBorder="1" applyAlignment="1">
      <alignment horizontal="center" vertical="center"/>
    </xf>
    <xf numFmtId="0" fontId="27" fillId="0" borderId="12" xfId="0" applyFont="1" applyBorder="1" applyAlignment="1">
      <alignment horizontal="center" vertical="center"/>
    </xf>
    <xf numFmtId="0" fontId="27" fillId="0" borderId="16" xfId="0" applyFont="1" applyBorder="1" applyAlignment="1">
      <alignment horizontal="center" vertical="center"/>
    </xf>
    <xf numFmtId="167" fontId="26" fillId="0" borderId="15" xfId="0" applyNumberFormat="1" applyFont="1" applyBorder="1" applyAlignment="1">
      <alignment horizontal="center" vertical="center"/>
    </xf>
    <xf numFmtId="167" fontId="26" fillId="0" borderId="12" xfId="0" applyNumberFormat="1" applyFont="1" applyBorder="1" applyAlignment="1">
      <alignment horizontal="center" vertical="center"/>
    </xf>
    <xf numFmtId="167" fontId="26" fillId="0" borderId="16" xfId="0" applyNumberFormat="1" applyFont="1" applyBorder="1" applyAlignment="1">
      <alignment horizontal="center" vertical="center"/>
    </xf>
    <xf numFmtId="164" fontId="26" fillId="0" borderId="14" xfId="0" applyNumberFormat="1" applyFont="1" applyBorder="1" applyAlignment="1" applyProtection="1">
      <alignment horizontal="center" vertical="center" shrinkToFit="1"/>
      <protection locked="0"/>
    </xf>
    <xf numFmtId="164" fontId="26" fillId="0" borderId="21"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3">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3" horiz="1" max="100" min="1" page="0" val="100"/>
</file>

<file path=xl/drawings/drawing1.xml><?xml version="1.0" encoding="utf-8"?>
<xdr:wsDr xmlns:xdr="http://schemas.openxmlformats.org/drawingml/2006/spreadsheetDrawing" xmlns:a="http://schemas.openxmlformats.org/drawingml/2006/main">
  <xdr:twoCellAnchor editAs="absolute">
    <xdr:from>
      <xdr:col>4</xdr:col>
      <xdr:colOff>28575</xdr:colOff>
      <xdr:row>195</xdr:row>
      <xdr:rowOff>38100</xdr:rowOff>
    </xdr:from>
    <xdr:to>
      <xdr:col>14</xdr:col>
      <xdr:colOff>66675</xdr:colOff>
      <xdr:row>201</xdr:row>
      <xdr:rowOff>109008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0</xdr:row>
          <xdr:rowOff>123825</xdr:rowOff>
        </xdr:from>
        <xdr:to>
          <xdr:col>28</xdr:col>
          <xdr:colOff>104775</xdr:colOff>
          <xdr:row>1</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318"/>
  <sheetViews>
    <sheetView showGridLines="0" tabSelected="1" zoomScaleNormal="100" workbookViewId="0">
      <pane ySplit="6" topLeftCell="A196" activePane="bottomLeft" state="frozen"/>
      <selection pane="bottomLeft" activeCell="F207" sqref="F207"/>
    </sheetView>
  </sheetViews>
  <sheetFormatPr defaultColWidth="9.140625" defaultRowHeight="14.1" customHeight="1" x14ac:dyDescent="0.2"/>
  <cols>
    <col min="1" max="1" width="6.85546875" style="1" customWidth="1"/>
    <col min="2" max="2" width="67" style="1" bestFit="1" customWidth="1"/>
    <col min="3" max="3" width="7.7109375" style="1" hidden="1" customWidth="1"/>
    <col min="4" max="4" width="6.85546875" style="1" hidden="1" customWidth="1"/>
    <col min="5" max="5" width="10.85546875" style="1"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1"/>
  </cols>
  <sheetData>
    <row r="1" spans="1:67" ht="18" customHeight="1" x14ac:dyDescent="0.2">
      <c r="A1" s="3"/>
      <c r="B1" s="4"/>
      <c r="C1" s="4"/>
      <c r="D1" s="5"/>
      <c r="E1" s="5"/>
      <c r="F1" s="6"/>
      <c r="G1" s="6"/>
      <c r="I1" s="7"/>
    </row>
    <row r="2" spans="1:67" ht="15" x14ac:dyDescent="0.2">
      <c r="A2" s="3"/>
      <c r="I2" s="7"/>
      <c r="L2" s="8"/>
      <c r="M2" s="8"/>
      <c r="N2" s="8"/>
      <c r="O2" s="8"/>
      <c r="P2" s="8"/>
      <c r="Q2" s="8"/>
      <c r="R2" s="8"/>
      <c r="S2" s="8"/>
      <c r="T2" s="8"/>
      <c r="U2" s="8"/>
      <c r="V2" s="8"/>
      <c r="W2" s="8"/>
      <c r="X2" s="8"/>
      <c r="Y2" s="8"/>
      <c r="Z2" s="8"/>
      <c r="AA2" s="8"/>
      <c r="AB2" s="8"/>
    </row>
    <row r="3" spans="1:67" ht="17.25" customHeight="1" x14ac:dyDescent="0.2">
      <c r="B3" s="2" t="s">
        <v>9</v>
      </c>
      <c r="C3" s="66">
        <v>44192</v>
      </c>
      <c r="D3" s="66"/>
      <c r="E3" s="66"/>
      <c r="F3" s="66"/>
      <c r="H3" s="2" t="s">
        <v>8</v>
      </c>
      <c r="I3" s="9">
        <v>103</v>
      </c>
      <c r="L3" s="59" t="str">
        <f>"Week "&amp;(L5-($C$3-WEEKDAY($C$3,1)+2))/7+1</f>
        <v>Week 103</v>
      </c>
      <c r="M3" s="60"/>
      <c r="N3" s="60"/>
      <c r="O3" s="60"/>
      <c r="P3" s="60"/>
      <c r="Q3" s="60"/>
      <c r="R3" s="61"/>
      <c r="S3" s="59" t="str">
        <f>"Week "&amp;(S5-($C$3-WEEKDAY($C$3,1)+2))/7+1</f>
        <v>Week 104</v>
      </c>
      <c r="T3" s="60"/>
      <c r="U3" s="60"/>
      <c r="V3" s="60"/>
      <c r="W3" s="60"/>
      <c r="X3" s="60"/>
      <c r="Y3" s="61"/>
      <c r="Z3" s="59" t="str">
        <f>"Week "&amp;(Z5-($C$3-WEEKDAY($C$3,1)+2))/7+1</f>
        <v>Week 105</v>
      </c>
      <c r="AA3" s="60"/>
      <c r="AB3" s="60"/>
      <c r="AC3" s="60"/>
      <c r="AD3" s="60"/>
      <c r="AE3" s="60"/>
      <c r="AF3" s="61"/>
      <c r="AG3" s="59" t="str">
        <f>"Week "&amp;(AG5-($C$3-WEEKDAY($C$3,1)+2))/7+1</f>
        <v>Week 106</v>
      </c>
      <c r="AH3" s="60"/>
      <c r="AI3" s="60"/>
      <c r="AJ3" s="60"/>
      <c r="AK3" s="60"/>
      <c r="AL3" s="60"/>
      <c r="AM3" s="61"/>
      <c r="AN3" s="59" t="str">
        <f>"Week "&amp;(AN5-($C$3-WEEKDAY($C$3,1)+2))/7+1</f>
        <v>Week 107</v>
      </c>
      <c r="AO3" s="60"/>
      <c r="AP3" s="60"/>
      <c r="AQ3" s="60"/>
      <c r="AR3" s="60"/>
      <c r="AS3" s="60"/>
      <c r="AT3" s="61"/>
      <c r="AU3" s="59" t="str">
        <f>"Week "&amp;(AU5-($C$3-WEEKDAY($C$3,1)+2))/7+1</f>
        <v>Week 108</v>
      </c>
      <c r="AV3" s="60"/>
      <c r="AW3" s="60"/>
      <c r="AX3" s="60"/>
      <c r="AY3" s="60"/>
      <c r="AZ3" s="60"/>
      <c r="BA3" s="61"/>
      <c r="BB3" s="59" t="str">
        <f>"Week "&amp;(BB5-($C$3-WEEKDAY($C$3,1)+2))/7+1</f>
        <v>Week 109</v>
      </c>
      <c r="BC3" s="60"/>
      <c r="BD3" s="60"/>
      <c r="BE3" s="60"/>
      <c r="BF3" s="60"/>
      <c r="BG3" s="60"/>
      <c r="BH3" s="61"/>
      <c r="BI3" s="59" t="str">
        <f>"Week "&amp;(BI5-($C$3-WEEKDAY($C$3,1)+2))/7+1</f>
        <v>Week 110</v>
      </c>
      <c r="BJ3" s="60"/>
      <c r="BK3" s="60"/>
      <c r="BL3" s="60"/>
      <c r="BM3" s="60"/>
      <c r="BN3" s="60"/>
      <c r="BO3" s="61"/>
    </row>
    <row r="4" spans="1:67" ht="17.25" customHeight="1" x14ac:dyDescent="0.2">
      <c r="B4" s="2" t="s">
        <v>10</v>
      </c>
      <c r="C4" s="65" t="s">
        <v>97</v>
      </c>
      <c r="D4" s="65"/>
      <c r="E4" s="65"/>
      <c r="F4" s="65"/>
      <c r="L4" s="62">
        <f>L5</f>
        <v>44907</v>
      </c>
      <c r="M4" s="63"/>
      <c r="N4" s="63"/>
      <c r="O4" s="63"/>
      <c r="P4" s="63"/>
      <c r="Q4" s="63"/>
      <c r="R4" s="64"/>
      <c r="S4" s="62">
        <f>S5</f>
        <v>44914</v>
      </c>
      <c r="T4" s="63"/>
      <c r="U4" s="63"/>
      <c r="V4" s="63"/>
      <c r="W4" s="63"/>
      <c r="X4" s="63"/>
      <c r="Y4" s="64"/>
      <c r="Z4" s="62">
        <f>Z5</f>
        <v>44921</v>
      </c>
      <c r="AA4" s="63"/>
      <c r="AB4" s="63"/>
      <c r="AC4" s="63"/>
      <c r="AD4" s="63"/>
      <c r="AE4" s="63"/>
      <c r="AF4" s="64"/>
      <c r="AG4" s="62">
        <f>AG5</f>
        <v>44928</v>
      </c>
      <c r="AH4" s="63"/>
      <c r="AI4" s="63"/>
      <c r="AJ4" s="63"/>
      <c r="AK4" s="63"/>
      <c r="AL4" s="63"/>
      <c r="AM4" s="64"/>
      <c r="AN4" s="62">
        <f>AN5</f>
        <v>44935</v>
      </c>
      <c r="AO4" s="63"/>
      <c r="AP4" s="63"/>
      <c r="AQ4" s="63"/>
      <c r="AR4" s="63"/>
      <c r="AS4" s="63"/>
      <c r="AT4" s="64"/>
      <c r="AU4" s="62">
        <f>AU5</f>
        <v>44942</v>
      </c>
      <c r="AV4" s="63"/>
      <c r="AW4" s="63"/>
      <c r="AX4" s="63"/>
      <c r="AY4" s="63"/>
      <c r="AZ4" s="63"/>
      <c r="BA4" s="64"/>
      <c r="BB4" s="62">
        <f>BB5</f>
        <v>44949</v>
      </c>
      <c r="BC4" s="63"/>
      <c r="BD4" s="63"/>
      <c r="BE4" s="63"/>
      <c r="BF4" s="63"/>
      <c r="BG4" s="63"/>
      <c r="BH4" s="64"/>
      <c r="BI4" s="62">
        <f>BI5</f>
        <v>44956</v>
      </c>
      <c r="BJ4" s="63"/>
      <c r="BK4" s="63"/>
      <c r="BL4" s="63"/>
      <c r="BM4" s="63"/>
      <c r="BN4" s="63"/>
      <c r="BO4" s="64"/>
    </row>
    <row r="5" spans="1:67" ht="12.75" x14ac:dyDescent="0.2">
      <c r="L5" s="10">
        <f>C3-WEEKDAY(C3,1)+2+7*(I3-1)</f>
        <v>44907</v>
      </c>
      <c r="M5" s="11">
        <f t="shared" ref="M5:AR5" si="0">L5+1</f>
        <v>44908</v>
      </c>
      <c r="N5" s="11">
        <f t="shared" si="0"/>
        <v>44909</v>
      </c>
      <c r="O5" s="11">
        <f t="shared" si="0"/>
        <v>44910</v>
      </c>
      <c r="P5" s="11">
        <f t="shared" si="0"/>
        <v>44911</v>
      </c>
      <c r="Q5" s="11">
        <f t="shared" si="0"/>
        <v>44912</v>
      </c>
      <c r="R5" s="12">
        <f t="shared" si="0"/>
        <v>44913</v>
      </c>
      <c r="S5" s="10">
        <f t="shared" si="0"/>
        <v>44914</v>
      </c>
      <c r="T5" s="11">
        <f t="shared" si="0"/>
        <v>44915</v>
      </c>
      <c r="U5" s="11">
        <f t="shared" si="0"/>
        <v>44916</v>
      </c>
      <c r="V5" s="11">
        <f t="shared" si="0"/>
        <v>44917</v>
      </c>
      <c r="W5" s="11">
        <f t="shared" si="0"/>
        <v>44918</v>
      </c>
      <c r="X5" s="11">
        <f t="shared" si="0"/>
        <v>44919</v>
      </c>
      <c r="Y5" s="12">
        <f t="shared" si="0"/>
        <v>44920</v>
      </c>
      <c r="Z5" s="10">
        <f t="shared" si="0"/>
        <v>44921</v>
      </c>
      <c r="AA5" s="11">
        <f t="shared" si="0"/>
        <v>44922</v>
      </c>
      <c r="AB5" s="11">
        <f t="shared" si="0"/>
        <v>44923</v>
      </c>
      <c r="AC5" s="11">
        <f t="shared" si="0"/>
        <v>44924</v>
      </c>
      <c r="AD5" s="11">
        <f t="shared" si="0"/>
        <v>44925</v>
      </c>
      <c r="AE5" s="11">
        <f t="shared" si="0"/>
        <v>44926</v>
      </c>
      <c r="AF5" s="12">
        <f t="shared" si="0"/>
        <v>44927</v>
      </c>
      <c r="AG5" s="10">
        <f t="shared" si="0"/>
        <v>44928</v>
      </c>
      <c r="AH5" s="11">
        <f t="shared" si="0"/>
        <v>44929</v>
      </c>
      <c r="AI5" s="11">
        <f t="shared" si="0"/>
        <v>44930</v>
      </c>
      <c r="AJ5" s="11">
        <f t="shared" si="0"/>
        <v>44931</v>
      </c>
      <c r="AK5" s="11">
        <f t="shared" si="0"/>
        <v>44932</v>
      </c>
      <c r="AL5" s="11">
        <f t="shared" si="0"/>
        <v>44933</v>
      </c>
      <c r="AM5" s="12">
        <f t="shared" si="0"/>
        <v>44934</v>
      </c>
      <c r="AN5" s="10">
        <f t="shared" si="0"/>
        <v>44935</v>
      </c>
      <c r="AO5" s="11">
        <f t="shared" si="0"/>
        <v>44936</v>
      </c>
      <c r="AP5" s="11">
        <f t="shared" si="0"/>
        <v>44937</v>
      </c>
      <c r="AQ5" s="11">
        <f t="shared" si="0"/>
        <v>44938</v>
      </c>
      <c r="AR5" s="11">
        <f t="shared" si="0"/>
        <v>44939</v>
      </c>
      <c r="AS5" s="11">
        <f t="shared" ref="AS5:BO5" si="1">AR5+1</f>
        <v>44940</v>
      </c>
      <c r="AT5" s="12">
        <f t="shared" si="1"/>
        <v>44941</v>
      </c>
      <c r="AU5" s="10">
        <f t="shared" si="1"/>
        <v>44942</v>
      </c>
      <c r="AV5" s="11">
        <f t="shared" si="1"/>
        <v>44943</v>
      </c>
      <c r="AW5" s="11">
        <f t="shared" si="1"/>
        <v>44944</v>
      </c>
      <c r="AX5" s="11">
        <f t="shared" si="1"/>
        <v>44945</v>
      </c>
      <c r="AY5" s="11">
        <f t="shared" si="1"/>
        <v>44946</v>
      </c>
      <c r="AZ5" s="11">
        <f t="shared" si="1"/>
        <v>44947</v>
      </c>
      <c r="BA5" s="12">
        <f t="shared" si="1"/>
        <v>44948</v>
      </c>
      <c r="BB5" s="10">
        <f t="shared" si="1"/>
        <v>44949</v>
      </c>
      <c r="BC5" s="11">
        <f t="shared" si="1"/>
        <v>44950</v>
      </c>
      <c r="BD5" s="11">
        <f t="shared" si="1"/>
        <v>44951</v>
      </c>
      <c r="BE5" s="11">
        <f t="shared" si="1"/>
        <v>44952</v>
      </c>
      <c r="BF5" s="11">
        <f t="shared" si="1"/>
        <v>44953</v>
      </c>
      <c r="BG5" s="11">
        <f t="shared" si="1"/>
        <v>44954</v>
      </c>
      <c r="BH5" s="12">
        <f t="shared" si="1"/>
        <v>44955</v>
      </c>
      <c r="BI5" s="10">
        <f t="shared" si="1"/>
        <v>44956</v>
      </c>
      <c r="BJ5" s="11">
        <f t="shared" si="1"/>
        <v>44957</v>
      </c>
      <c r="BK5" s="11">
        <f t="shared" si="1"/>
        <v>44958</v>
      </c>
      <c r="BL5" s="11">
        <f t="shared" si="1"/>
        <v>44959</v>
      </c>
      <c r="BM5" s="11">
        <f t="shared" si="1"/>
        <v>44960</v>
      </c>
      <c r="BN5" s="11">
        <f t="shared" si="1"/>
        <v>44961</v>
      </c>
      <c r="BO5" s="12">
        <f t="shared" si="1"/>
        <v>44962</v>
      </c>
    </row>
    <row r="6" spans="1:67" ht="24.75" thickBot="1" x14ac:dyDescent="0.25">
      <c r="A6" s="13" t="s">
        <v>0</v>
      </c>
      <c r="B6" s="13" t="s">
        <v>1</v>
      </c>
      <c r="C6" s="14"/>
      <c r="D6" s="15" t="s">
        <v>7</v>
      </c>
      <c r="E6" s="15" t="s">
        <v>60</v>
      </c>
      <c r="F6" s="16" t="s">
        <v>2</v>
      </c>
      <c r="G6" s="16" t="s">
        <v>3</v>
      </c>
      <c r="H6" s="14" t="s">
        <v>4</v>
      </c>
      <c r="I6" s="14" t="s">
        <v>5</v>
      </c>
      <c r="J6" s="14" t="s">
        <v>6</v>
      </c>
      <c r="K6" s="14"/>
      <c r="L6" s="17" t="str">
        <f t="shared" ref="L6:AQ6" si="2">CHOOSE(WEEKDAY(L5,1),"S","M","T","W","T","F","S")</f>
        <v>M</v>
      </c>
      <c r="M6" s="18" t="str">
        <f t="shared" si="2"/>
        <v>T</v>
      </c>
      <c r="N6" s="18" t="str">
        <f t="shared" si="2"/>
        <v>W</v>
      </c>
      <c r="O6" s="18" t="str">
        <f t="shared" si="2"/>
        <v>T</v>
      </c>
      <c r="P6" s="18" t="str">
        <f t="shared" si="2"/>
        <v>F</v>
      </c>
      <c r="Q6" s="18" t="str">
        <f t="shared" si="2"/>
        <v>S</v>
      </c>
      <c r="R6" s="19" t="str">
        <f t="shared" si="2"/>
        <v>S</v>
      </c>
      <c r="S6" s="17" t="str">
        <f t="shared" si="2"/>
        <v>M</v>
      </c>
      <c r="T6" s="18" t="str">
        <f t="shared" si="2"/>
        <v>T</v>
      </c>
      <c r="U6" s="18" t="str">
        <f t="shared" si="2"/>
        <v>W</v>
      </c>
      <c r="V6" s="18" t="str">
        <f t="shared" si="2"/>
        <v>T</v>
      </c>
      <c r="W6" s="18" t="str">
        <f t="shared" si="2"/>
        <v>F</v>
      </c>
      <c r="X6" s="18" t="str">
        <f t="shared" si="2"/>
        <v>S</v>
      </c>
      <c r="Y6" s="19" t="str">
        <f t="shared" si="2"/>
        <v>S</v>
      </c>
      <c r="Z6" s="17" t="str">
        <f t="shared" si="2"/>
        <v>M</v>
      </c>
      <c r="AA6" s="18" t="str">
        <f t="shared" si="2"/>
        <v>T</v>
      </c>
      <c r="AB6" s="18" t="str">
        <f t="shared" si="2"/>
        <v>W</v>
      </c>
      <c r="AC6" s="18" t="str">
        <f t="shared" si="2"/>
        <v>T</v>
      </c>
      <c r="AD6" s="18" t="str">
        <f t="shared" si="2"/>
        <v>F</v>
      </c>
      <c r="AE6" s="18" t="str">
        <f t="shared" si="2"/>
        <v>S</v>
      </c>
      <c r="AF6" s="19" t="str">
        <f t="shared" si="2"/>
        <v>S</v>
      </c>
      <c r="AG6" s="17" t="str">
        <f t="shared" si="2"/>
        <v>M</v>
      </c>
      <c r="AH6" s="18" t="str">
        <f t="shared" si="2"/>
        <v>T</v>
      </c>
      <c r="AI6" s="18" t="str">
        <f t="shared" si="2"/>
        <v>W</v>
      </c>
      <c r="AJ6" s="18" t="str">
        <f t="shared" si="2"/>
        <v>T</v>
      </c>
      <c r="AK6" s="18" t="str">
        <f t="shared" si="2"/>
        <v>F</v>
      </c>
      <c r="AL6" s="18" t="str">
        <f t="shared" si="2"/>
        <v>S</v>
      </c>
      <c r="AM6" s="19" t="str">
        <f t="shared" si="2"/>
        <v>S</v>
      </c>
      <c r="AN6" s="17" t="str">
        <f t="shared" si="2"/>
        <v>M</v>
      </c>
      <c r="AO6" s="18" t="str">
        <f t="shared" si="2"/>
        <v>T</v>
      </c>
      <c r="AP6" s="18" t="str">
        <f t="shared" si="2"/>
        <v>W</v>
      </c>
      <c r="AQ6" s="18" t="str">
        <f t="shared" si="2"/>
        <v>T</v>
      </c>
      <c r="AR6" s="18" t="str">
        <f t="shared" ref="AR6:BO6" si="3">CHOOSE(WEEKDAY(AR5,1),"S","M","T","W","T","F","S")</f>
        <v>F</v>
      </c>
      <c r="AS6" s="18" t="str">
        <f t="shared" si="3"/>
        <v>S</v>
      </c>
      <c r="AT6" s="19" t="str">
        <f t="shared" si="3"/>
        <v>S</v>
      </c>
      <c r="AU6" s="17" t="str">
        <f t="shared" si="3"/>
        <v>M</v>
      </c>
      <c r="AV6" s="18" t="str">
        <f t="shared" si="3"/>
        <v>T</v>
      </c>
      <c r="AW6" s="18" t="str">
        <f t="shared" si="3"/>
        <v>W</v>
      </c>
      <c r="AX6" s="18" t="str">
        <f t="shared" si="3"/>
        <v>T</v>
      </c>
      <c r="AY6" s="18" t="str">
        <f t="shared" si="3"/>
        <v>F</v>
      </c>
      <c r="AZ6" s="18" t="str">
        <f t="shared" si="3"/>
        <v>S</v>
      </c>
      <c r="BA6" s="19" t="str">
        <f t="shared" si="3"/>
        <v>S</v>
      </c>
      <c r="BB6" s="17" t="str">
        <f t="shared" si="3"/>
        <v>M</v>
      </c>
      <c r="BC6" s="18" t="str">
        <f t="shared" si="3"/>
        <v>T</v>
      </c>
      <c r="BD6" s="18" t="str">
        <f t="shared" si="3"/>
        <v>W</v>
      </c>
      <c r="BE6" s="18" t="str">
        <f t="shared" si="3"/>
        <v>T</v>
      </c>
      <c r="BF6" s="18" t="str">
        <f t="shared" si="3"/>
        <v>F</v>
      </c>
      <c r="BG6" s="18" t="str">
        <f t="shared" si="3"/>
        <v>S</v>
      </c>
      <c r="BH6" s="19" t="str">
        <f t="shared" si="3"/>
        <v>S</v>
      </c>
      <c r="BI6" s="17" t="str">
        <f t="shared" si="3"/>
        <v>M</v>
      </c>
      <c r="BJ6" s="18" t="str">
        <f t="shared" si="3"/>
        <v>T</v>
      </c>
      <c r="BK6" s="18" t="str">
        <f t="shared" si="3"/>
        <v>W</v>
      </c>
      <c r="BL6" s="18" t="str">
        <f t="shared" si="3"/>
        <v>T</v>
      </c>
      <c r="BM6" s="18" t="str">
        <f t="shared" si="3"/>
        <v>F</v>
      </c>
      <c r="BN6" s="18" t="str">
        <f t="shared" si="3"/>
        <v>S</v>
      </c>
      <c r="BO6" s="19" t="str">
        <f t="shared" si="3"/>
        <v>S</v>
      </c>
    </row>
    <row r="7" spans="1:67" s="31" customFormat="1" ht="14.1" hidden="1" customHeight="1" x14ac:dyDescent="0.2">
      <c r="A7" s="20" t="str">
        <f>IF(ISERROR(VALUE(SUBSTITUTE(prevWBS,".",""))),"1",IF(ISERROR(FIND("`",SUBSTITUTE(prevWBS,".","`",1))),TEXT(VALUE(prevWBS)+1,"#"),TEXT(VALUE(LEFT(prevWBS,FIND("`",SUBSTITUTE(prevWBS,".","`",1))-1))+1,"#")))</f>
        <v>1</v>
      </c>
      <c r="B7" s="21" t="s">
        <v>11</v>
      </c>
      <c r="C7" s="22"/>
      <c r="D7" s="23"/>
      <c r="E7" s="23"/>
      <c r="F7" s="24"/>
      <c r="G7" s="25" t="str">
        <f>IF(ISBLANK(F7)," - ",IF(H7=0,F7,F7+H7-1))</f>
        <v xml:space="preserve"> - </v>
      </c>
      <c r="H7" s="26"/>
      <c r="I7" s="27"/>
      <c r="J7" s="28" t="str">
        <f t="shared" ref="J7:J66" si="4">IF(OR(G7=0,F7=0)," - ",NETWORKDAYS(F7,G7))</f>
        <v xml:space="preserve"> - </v>
      </c>
      <c r="K7" s="29"/>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row>
    <row r="8" spans="1:67" s="34" customFormat="1" ht="14.1" hidden="1" customHeight="1" x14ac:dyDescent="0.2">
      <c r="A8" s="32" t="str">
        <f t="shared" ref="A8: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33" t="s">
        <v>12</v>
      </c>
      <c r="D8" s="35"/>
      <c r="E8" s="35" t="s">
        <v>61</v>
      </c>
      <c r="F8" s="36">
        <v>44192</v>
      </c>
      <c r="G8" s="37">
        <v>44193</v>
      </c>
      <c r="H8" s="38">
        <v>5</v>
      </c>
      <c r="I8" s="39">
        <v>1</v>
      </c>
      <c r="J8" s="40">
        <f t="shared" si="4"/>
        <v>1</v>
      </c>
      <c r="K8" s="41"/>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row>
    <row r="9" spans="1:67" s="34" customFormat="1" ht="14.1" hidden="1" customHeight="1" x14ac:dyDescent="0.2">
      <c r="A9" s="32" t="str">
        <f t="shared" si="5"/>
        <v>1.2</v>
      </c>
      <c r="B9" s="33" t="s">
        <v>13</v>
      </c>
      <c r="D9" s="35"/>
      <c r="E9" s="35" t="s">
        <v>143</v>
      </c>
      <c r="F9" s="36">
        <v>44192</v>
      </c>
      <c r="G9" s="37">
        <v>44195</v>
      </c>
      <c r="H9" s="38">
        <v>5</v>
      </c>
      <c r="I9" s="39">
        <v>1</v>
      </c>
      <c r="J9" s="40">
        <f t="shared" si="4"/>
        <v>3</v>
      </c>
      <c r="K9" s="41"/>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row>
    <row r="10" spans="1:67" s="34" customFormat="1" ht="14.1" hidden="1" customHeight="1" x14ac:dyDescent="0.2">
      <c r="A10" s="32" t="str">
        <f t="shared" si="5"/>
        <v>1.3</v>
      </c>
      <c r="B10" s="33" t="s">
        <v>14</v>
      </c>
      <c r="D10" s="35"/>
      <c r="E10" s="35" t="s">
        <v>143</v>
      </c>
      <c r="F10" s="36">
        <v>11319</v>
      </c>
      <c r="G10" s="37">
        <v>44195</v>
      </c>
      <c r="H10" s="38">
        <v>4</v>
      </c>
      <c r="I10" s="39">
        <v>1</v>
      </c>
      <c r="J10" s="40">
        <v>3</v>
      </c>
      <c r="K10" s="41"/>
      <c r="L10" s="32"/>
      <c r="M10" s="32"/>
      <c r="N10" s="4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row>
    <row r="11" spans="1:67" s="34" customFormat="1" ht="14.1" hidden="1" customHeight="1" x14ac:dyDescent="0.2">
      <c r="A11" s="32" t="str">
        <f t="shared" si="5"/>
        <v>1.4</v>
      </c>
      <c r="B11" s="33" t="s">
        <v>15</v>
      </c>
      <c r="D11" s="35"/>
      <c r="E11" s="35" t="s">
        <v>62</v>
      </c>
      <c r="F11" s="36">
        <v>11319</v>
      </c>
      <c r="G11" s="37">
        <v>44195</v>
      </c>
      <c r="H11" s="38">
        <v>4</v>
      </c>
      <c r="I11" s="39">
        <v>1</v>
      </c>
      <c r="J11" s="40">
        <f t="shared" si="4"/>
        <v>23483</v>
      </c>
      <c r="K11" s="41"/>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row>
    <row r="12" spans="1:67" s="34" customFormat="1" ht="14.1" hidden="1" customHeight="1" x14ac:dyDescent="0.2">
      <c r="A12" s="32" t="str">
        <f t="shared" si="5"/>
        <v>1.5</v>
      </c>
      <c r="B12" s="33" t="s">
        <v>16</v>
      </c>
      <c r="D12" s="35"/>
      <c r="E12" s="35" t="s">
        <v>61</v>
      </c>
      <c r="F12" s="36">
        <v>11319</v>
      </c>
      <c r="G12" s="37">
        <v>44206</v>
      </c>
      <c r="H12" s="38">
        <v>5</v>
      </c>
      <c r="I12" s="39">
        <v>1</v>
      </c>
      <c r="J12" s="40">
        <f t="shared" si="4"/>
        <v>23490</v>
      </c>
      <c r="K12" s="41"/>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row>
    <row r="13" spans="1:67" s="34" customFormat="1" ht="14.1" hidden="1" customHeight="1" x14ac:dyDescent="0.2">
      <c r="A13" s="32" t="str">
        <f t="shared" si="5"/>
        <v>1.6</v>
      </c>
      <c r="B13" s="33" t="s">
        <v>17</v>
      </c>
      <c r="D13" s="35"/>
      <c r="E13" s="35" t="s">
        <v>67</v>
      </c>
      <c r="F13" s="36">
        <v>44192</v>
      </c>
      <c r="G13" s="37">
        <v>44196</v>
      </c>
      <c r="H13" s="38">
        <v>7</v>
      </c>
      <c r="I13" s="39">
        <v>1</v>
      </c>
      <c r="J13" s="40">
        <f t="shared" si="4"/>
        <v>4</v>
      </c>
      <c r="K13" s="41"/>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row>
    <row r="14" spans="1:67" s="34" customFormat="1" ht="14.1" hidden="1" customHeight="1" x14ac:dyDescent="0.2">
      <c r="A14" s="32" t="str">
        <f t="shared" si="5"/>
        <v>1.7</v>
      </c>
      <c r="B14" s="33" t="s">
        <v>18</v>
      </c>
      <c r="D14" s="35"/>
      <c r="E14" s="35" t="s">
        <v>61</v>
      </c>
      <c r="F14" s="36">
        <v>44201</v>
      </c>
      <c r="G14" s="37">
        <v>44201</v>
      </c>
      <c r="H14" s="38">
        <v>7</v>
      </c>
      <c r="I14" s="39">
        <v>1</v>
      </c>
      <c r="J14" s="40">
        <f t="shared" si="4"/>
        <v>1</v>
      </c>
      <c r="K14" s="41"/>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row>
    <row r="15" spans="1:67" s="34" customFormat="1" ht="14.1" hidden="1" customHeight="1" x14ac:dyDescent="0.2">
      <c r="A15" s="32" t="str">
        <f t="shared" si="5"/>
        <v>1.8</v>
      </c>
      <c r="B15" s="33" t="s">
        <v>19</v>
      </c>
      <c r="D15" s="43"/>
      <c r="E15" s="43" t="s">
        <v>61</v>
      </c>
      <c r="F15" s="44">
        <v>44201</v>
      </c>
      <c r="G15" s="45">
        <v>44206</v>
      </c>
      <c r="H15" s="46">
        <v>5</v>
      </c>
      <c r="I15" s="47">
        <v>1</v>
      </c>
      <c r="J15" s="48"/>
      <c r="K15" s="49"/>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row>
    <row r="16" spans="1:67" s="31" customFormat="1" ht="14.1" hidden="1" customHeight="1" x14ac:dyDescent="0.2">
      <c r="A16" s="50" t="str">
        <f>IF(ISERROR(VALUE(SUBSTITUTE(prevWBS,".",""))),"1",IF(ISERROR(FIND("`",SUBSTITUTE(prevWBS,".","`",1))),TEXT(VALUE(prevWBS)+1,"#"),TEXT(VALUE(LEFT(prevWBS,FIND("`",SUBSTITUTE(prevWBS,".","`",1))-1))+1,"#")))</f>
        <v>2</v>
      </c>
      <c r="B16" s="51" t="s">
        <v>56</v>
      </c>
      <c r="D16" s="52"/>
      <c r="E16" s="52"/>
      <c r="F16" s="53"/>
      <c r="G16" s="53" t="str">
        <f t="shared" ref="G16:G66" si="6">IF(ISBLANK(F16)," - ",IF(H16=0,F16,F16+H16-1))</f>
        <v xml:space="preserve"> - </v>
      </c>
      <c r="H16" s="54"/>
      <c r="I16" s="55"/>
      <c r="J16" s="56" t="str">
        <f t="shared" si="4"/>
        <v xml:space="preserve"> - </v>
      </c>
      <c r="K16" s="57"/>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row>
    <row r="17" spans="1:67" s="34" customFormat="1" ht="14.1" hidden="1" customHeight="1" x14ac:dyDescent="0.2">
      <c r="A17"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33" t="s">
        <v>20</v>
      </c>
      <c r="D17" s="35"/>
      <c r="E17" s="35" t="s">
        <v>63</v>
      </c>
      <c r="F17" s="36">
        <v>44196</v>
      </c>
      <c r="G17" s="37">
        <v>44206</v>
      </c>
      <c r="H17" s="38">
        <v>4</v>
      </c>
      <c r="I17" s="39">
        <v>1</v>
      </c>
      <c r="J17" s="40">
        <f t="shared" si="4"/>
        <v>7</v>
      </c>
      <c r="K17" s="41"/>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row>
    <row r="18" spans="1:67" s="34" customFormat="1" ht="14.1" hidden="1" customHeight="1" x14ac:dyDescent="0.2">
      <c r="A18"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33" t="s">
        <v>21</v>
      </c>
      <c r="D18" s="35"/>
      <c r="E18" s="35" t="s">
        <v>63</v>
      </c>
      <c r="F18" s="36">
        <v>44201</v>
      </c>
      <c r="G18" s="37">
        <v>44201</v>
      </c>
      <c r="H18" s="38">
        <v>3</v>
      </c>
      <c r="I18" s="39">
        <v>1</v>
      </c>
      <c r="J18" s="40">
        <f t="shared" si="4"/>
        <v>1</v>
      </c>
      <c r="K18" s="41"/>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row>
    <row r="19" spans="1:67" s="34" customFormat="1" ht="14.1" hidden="1" customHeight="1" x14ac:dyDescent="0.2">
      <c r="A19"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33" t="s">
        <v>22</v>
      </c>
      <c r="D19" s="35"/>
      <c r="E19" s="35" t="s">
        <v>63</v>
      </c>
      <c r="F19" s="36">
        <v>44201</v>
      </c>
      <c r="G19" s="37">
        <v>44201</v>
      </c>
      <c r="H19" s="38">
        <v>3</v>
      </c>
      <c r="I19" s="39">
        <v>1</v>
      </c>
      <c r="J19" s="40">
        <f t="shared" si="4"/>
        <v>1</v>
      </c>
      <c r="K19" s="41"/>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row>
    <row r="20" spans="1:67" s="34" customFormat="1" ht="14.1" hidden="1" customHeight="1" x14ac:dyDescent="0.2">
      <c r="A20"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33" t="s">
        <v>23</v>
      </c>
      <c r="D20" s="35"/>
      <c r="E20" s="35" t="s">
        <v>63</v>
      </c>
      <c r="F20" s="36">
        <v>44202</v>
      </c>
      <c r="G20" s="37">
        <v>44203</v>
      </c>
      <c r="H20" s="38">
        <v>6</v>
      </c>
      <c r="I20" s="39">
        <v>1</v>
      </c>
      <c r="J20" s="40">
        <f t="shared" si="4"/>
        <v>2</v>
      </c>
      <c r="K20" s="41"/>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row>
    <row r="21" spans="1:67" s="34" customFormat="1" ht="14.1" hidden="1" customHeight="1" x14ac:dyDescent="0.2">
      <c r="A21"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33" t="s">
        <v>24</v>
      </c>
      <c r="D21" s="35"/>
      <c r="E21" s="35" t="s">
        <v>63</v>
      </c>
      <c r="F21" s="36">
        <v>44203</v>
      </c>
      <c r="G21" s="37">
        <v>44203</v>
      </c>
      <c r="H21" s="38">
        <v>3</v>
      </c>
      <c r="I21" s="39">
        <v>1</v>
      </c>
      <c r="J21" s="40">
        <f t="shared" si="4"/>
        <v>1</v>
      </c>
      <c r="K21" s="41"/>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row>
    <row r="22" spans="1:67" s="31" customFormat="1" ht="14.1" hidden="1" customHeight="1" x14ac:dyDescent="0.2">
      <c r="A22" s="50" t="str">
        <f>IF(ISERROR(VALUE(SUBSTITUTE(prevWBS,".",""))),"1",IF(ISERROR(FIND("`",SUBSTITUTE(prevWBS,".","`",1))),TEXT(VALUE(prevWBS)+1,"#"),TEXT(VALUE(LEFT(prevWBS,FIND("`",SUBSTITUTE(prevWBS,".","`",1))-1))+1,"#")))</f>
        <v>3</v>
      </c>
      <c r="B22" s="51" t="s">
        <v>25</v>
      </c>
      <c r="D22" s="52"/>
      <c r="E22" s="52"/>
      <c r="F22" s="53"/>
      <c r="G22" s="53" t="str">
        <f t="shared" si="6"/>
        <v xml:space="preserve"> - </v>
      </c>
      <c r="H22" s="54"/>
      <c r="I22" s="55"/>
      <c r="J22" s="56" t="str">
        <f t="shared" si="4"/>
        <v xml:space="preserve"> - </v>
      </c>
      <c r="K22" s="57"/>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row>
    <row r="23" spans="1:67" s="34" customFormat="1" ht="14.1" hidden="1" customHeight="1" x14ac:dyDescent="0.2">
      <c r="A23" s="32" t="str">
        <f t="shared" ref="A23:A36"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33" t="s">
        <v>26</v>
      </c>
      <c r="D23" s="35"/>
      <c r="E23" s="35" t="s">
        <v>64</v>
      </c>
      <c r="F23" s="36">
        <v>44203</v>
      </c>
      <c r="G23" s="37">
        <v>44206</v>
      </c>
      <c r="H23" s="38">
        <v>4</v>
      </c>
      <c r="I23" s="39">
        <v>1</v>
      </c>
      <c r="J23" s="40">
        <f t="shared" si="4"/>
        <v>2</v>
      </c>
      <c r="K23" s="41"/>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row>
    <row r="24" spans="1:67" s="34" customFormat="1" ht="14.1" hidden="1" customHeight="1" x14ac:dyDescent="0.2">
      <c r="A24" s="32" t="str">
        <f t="shared" si="7"/>
        <v>3.2</v>
      </c>
      <c r="B24" s="33" t="s">
        <v>27</v>
      </c>
      <c r="D24" s="35"/>
      <c r="E24" s="35" t="s">
        <v>63</v>
      </c>
      <c r="F24" s="36">
        <v>44204</v>
      </c>
      <c r="G24" s="37">
        <v>44204</v>
      </c>
      <c r="H24" s="38">
        <v>3</v>
      </c>
      <c r="I24" s="39">
        <v>1</v>
      </c>
      <c r="J24" s="40">
        <f t="shared" si="4"/>
        <v>1</v>
      </c>
      <c r="K24" s="41"/>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row>
    <row r="25" spans="1:67" s="34" customFormat="1" ht="14.1" hidden="1" customHeight="1" x14ac:dyDescent="0.2">
      <c r="A25" s="32" t="str">
        <f t="shared" si="7"/>
        <v>3.3</v>
      </c>
      <c r="B25" s="33" t="s">
        <v>28</v>
      </c>
      <c r="D25" s="35"/>
      <c r="E25" s="35" t="s">
        <v>64</v>
      </c>
      <c r="F25" s="36">
        <v>44205</v>
      </c>
      <c r="G25" s="37">
        <v>44205</v>
      </c>
      <c r="H25" s="38">
        <v>3</v>
      </c>
      <c r="I25" s="39">
        <v>1</v>
      </c>
      <c r="J25" s="40">
        <f t="shared" si="4"/>
        <v>0</v>
      </c>
      <c r="K25" s="41"/>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row>
    <row r="26" spans="1:67" s="34" customFormat="1" ht="14.1" hidden="1" customHeight="1" x14ac:dyDescent="0.2">
      <c r="A26" s="32" t="str">
        <f t="shared" si="7"/>
        <v>3.4</v>
      </c>
      <c r="B26" s="33" t="s">
        <v>31</v>
      </c>
      <c r="D26" s="35"/>
      <c r="E26" s="35" t="s">
        <v>64</v>
      </c>
      <c r="F26" s="36">
        <v>44205</v>
      </c>
      <c r="G26" s="37">
        <v>44206</v>
      </c>
      <c r="H26" s="38">
        <v>4</v>
      </c>
      <c r="I26" s="39">
        <v>1</v>
      </c>
      <c r="J26" s="40"/>
      <c r="K26" s="41"/>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row>
    <row r="27" spans="1:67" s="34" customFormat="1" ht="14.1" hidden="1" customHeight="1" x14ac:dyDescent="0.2">
      <c r="A27" s="32" t="str">
        <f t="shared" si="7"/>
        <v>3.5</v>
      </c>
      <c r="B27" s="33" t="s">
        <v>29</v>
      </c>
      <c r="D27" s="35"/>
      <c r="E27" s="35" t="s">
        <v>65</v>
      </c>
      <c r="F27" s="36">
        <v>44206</v>
      </c>
      <c r="G27" s="37">
        <v>44206</v>
      </c>
      <c r="H27" s="38">
        <v>6</v>
      </c>
      <c r="I27" s="39">
        <v>1</v>
      </c>
      <c r="J27" s="40">
        <f t="shared" si="4"/>
        <v>0</v>
      </c>
      <c r="K27" s="41"/>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row>
    <row r="28" spans="1:67" s="34" customFormat="1" ht="14.1" hidden="1" customHeight="1" x14ac:dyDescent="0.2">
      <c r="A28" s="32" t="str">
        <f t="shared" si="7"/>
        <v>3.6</v>
      </c>
      <c r="B28" s="33" t="s">
        <v>30</v>
      </c>
      <c r="D28" s="35"/>
      <c r="E28" s="35" t="s">
        <v>65</v>
      </c>
      <c r="F28" s="36">
        <v>44206</v>
      </c>
      <c r="G28" s="37">
        <v>44210</v>
      </c>
      <c r="H28" s="38">
        <v>3</v>
      </c>
      <c r="I28" s="39">
        <v>1</v>
      </c>
      <c r="J28" s="40">
        <f t="shared" si="4"/>
        <v>4</v>
      </c>
      <c r="K28" s="41"/>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row>
    <row r="29" spans="1:67" s="34" customFormat="1" ht="14.1" hidden="1" customHeight="1" x14ac:dyDescent="0.2">
      <c r="A29" s="32" t="str">
        <f t="shared" si="7"/>
        <v>3.7</v>
      </c>
      <c r="B29" s="33" t="s">
        <v>32</v>
      </c>
      <c r="D29" s="35"/>
      <c r="E29" s="35" t="s">
        <v>65</v>
      </c>
      <c r="F29" s="36">
        <v>44221</v>
      </c>
      <c r="G29" s="37">
        <v>44223</v>
      </c>
      <c r="H29" s="38">
        <v>4</v>
      </c>
      <c r="I29" s="39">
        <v>1</v>
      </c>
      <c r="J29" s="48"/>
      <c r="K29" s="49"/>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row>
    <row r="30" spans="1:67" s="34" customFormat="1" ht="14.1" hidden="1" customHeight="1" x14ac:dyDescent="0.2">
      <c r="A30" s="32" t="str">
        <f t="shared" si="7"/>
        <v>3.8</v>
      </c>
      <c r="B30" s="33" t="s">
        <v>39</v>
      </c>
      <c r="D30" s="35"/>
      <c r="E30" s="35" t="s">
        <v>65</v>
      </c>
      <c r="F30" s="36">
        <v>44221</v>
      </c>
      <c r="G30" s="37">
        <v>44223</v>
      </c>
      <c r="H30" s="38">
        <v>5</v>
      </c>
      <c r="I30" s="39">
        <v>1</v>
      </c>
      <c r="J30" s="48"/>
      <c r="K30" s="49"/>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row>
    <row r="31" spans="1:67" s="34" customFormat="1" ht="14.1" hidden="1" customHeight="1" x14ac:dyDescent="0.2">
      <c r="A31" s="32" t="str">
        <f t="shared" si="7"/>
        <v>3.9</v>
      </c>
      <c r="B31" s="33" t="s">
        <v>38</v>
      </c>
      <c r="D31" s="35"/>
      <c r="E31" s="35" t="s">
        <v>66</v>
      </c>
      <c r="F31" s="36">
        <v>44221</v>
      </c>
      <c r="G31" s="37">
        <v>44225</v>
      </c>
      <c r="H31" s="38">
        <v>5</v>
      </c>
      <c r="I31" s="39">
        <v>1</v>
      </c>
      <c r="J31" s="48"/>
      <c r="K31" s="49"/>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row>
    <row r="32" spans="1:67" s="34" customFormat="1" ht="14.1" hidden="1" customHeight="1" x14ac:dyDescent="0.2">
      <c r="A32" s="32" t="str">
        <f t="shared" si="7"/>
        <v>3.10</v>
      </c>
      <c r="B32" s="33" t="s">
        <v>33</v>
      </c>
      <c r="D32" s="35"/>
      <c r="E32" s="35" t="s">
        <v>67</v>
      </c>
      <c r="F32" s="36">
        <v>44221</v>
      </c>
      <c r="G32" s="37">
        <v>44224</v>
      </c>
      <c r="H32" s="38">
        <v>5</v>
      </c>
      <c r="I32" s="39">
        <v>1</v>
      </c>
      <c r="J32" s="48"/>
      <c r="K32" s="49"/>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row>
    <row r="33" spans="1:67" s="34" customFormat="1" ht="14.1" hidden="1" customHeight="1" x14ac:dyDescent="0.2">
      <c r="A33" s="32" t="str">
        <f t="shared" si="7"/>
        <v>3.11</v>
      </c>
      <c r="B33" s="33" t="s">
        <v>34</v>
      </c>
      <c r="D33" s="35"/>
      <c r="E33" s="35" t="s">
        <v>61</v>
      </c>
      <c r="F33" s="36">
        <v>44224</v>
      </c>
      <c r="G33" s="37">
        <v>44224</v>
      </c>
      <c r="H33" s="38">
        <v>6</v>
      </c>
      <c r="I33" s="39">
        <v>1</v>
      </c>
      <c r="J33" s="48"/>
      <c r="K33" s="49"/>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row>
    <row r="34" spans="1:67" s="34" customFormat="1" ht="14.1" hidden="1" customHeight="1" x14ac:dyDescent="0.2">
      <c r="A34" s="32" t="str">
        <f t="shared" si="7"/>
        <v>3.12</v>
      </c>
      <c r="B34" s="33" t="s">
        <v>35</v>
      </c>
      <c r="D34" s="35"/>
      <c r="E34" s="35" t="s">
        <v>65</v>
      </c>
      <c r="F34" s="36">
        <v>44223</v>
      </c>
      <c r="G34" s="37">
        <v>44225</v>
      </c>
      <c r="H34" s="38">
        <v>7</v>
      </c>
      <c r="I34" s="39">
        <v>1</v>
      </c>
      <c r="J34" s="48"/>
      <c r="K34" s="49"/>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row>
    <row r="35" spans="1:67" s="34" customFormat="1" ht="14.1" hidden="1" customHeight="1" x14ac:dyDescent="0.2">
      <c r="A35" s="32" t="str">
        <f t="shared" si="7"/>
        <v>3.13</v>
      </c>
      <c r="B35" s="33" t="s">
        <v>36</v>
      </c>
      <c r="D35" s="35"/>
      <c r="E35" s="35" t="s">
        <v>65</v>
      </c>
      <c r="F35" s="36">
        <v>44223</v>
      </c>
      <c r="G35" s="37">
        <v>44225</v>
      </c>
      <c r="H35" s="38">
        <v>8</v>
      </c>
      <c r="I35" s="39">
        <v>1</v>
      </c>
      <c r="J35" s="48"/>
      <c r="K35" s="49"/>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row>
    <row r="36" spans="1:67" s="34" customFormat="1" ht="14.1" hidden="1" customHeight="1" x14ac:dyDescent="0.2">
      <c r="A36" s="32" t="str">
        <f t="shared" si="7"/>
        <v>3.14</v>
      </c>
      <c r="B36" s="33" t="s">
        <v>37</v>
      </c>
      <c r="D36" s="35"/>
      <c r="E36" s="35" t="s">
        <v>67</v>
      </c>
      <c r="F36" s="36">
        <v>44225</v>
      </c>
      <c r="G36" s="37">
        <v>44225</v>
      </c>
      <c r="H36" s="38">
        <v>9</v>
      </c>
      <c r="I36" s="39">
        <v>1</v>
      </c>
      <c r="J36" s="48"/>
      <c r="K36" s="49"/>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row>
    <row r="37" spans="1:67" s="31" customFormat="1" ht="14.1" hidden="1" customHeight="1" x14ac:dyDescent="0.2">
      <c r="A37" s="50" t="str">
        <f>IF(ISERROR(VALUE(SUBSTITUTE(prevWBS,".",""))),"1",IF(ISERROR(FIND("`",SUBSTITUTE(prevWBS,".","`",1))),TEXT(VALUE(prevWBS)+1,"#"),TEXT(VALUE(LEFT(prevWBS,FIND("`",SUBSTITUTE(prevWBS,".","`",1))-1))+1,"#")))</f>
        <v>4</v>
      </c>
      <c r="B37" s="51" t="s">
        <v>40</v>
      </c>
      <c r="D37" s="52"/>
      <c r="E37" s="52"/>
      <c r="F37" s="53"/>
      <c r="G37" s="53" t="str">
        <f t="shared" si="6"/>
        <v xml:space="preserve"> - </v>
      </c>
      <c r="H37" s="54"/>
      <c r="I37" s="55"/>
      <c r="J37" s="56" t="str">
        <f t="shared" si="4"/>
        <v xml:space="preserve"> - </v>
      </c>
      <c r="K37" s="57"/>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row>
    <row r="38" spans="1:67" s="34" customFormat="1" ht="14.1" hidden="1" customHeight="1" x14ac:dyDescent="0.2">
      <c r="A38" s="32" t="str">
        <f t="shared" ref="A38:A6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33" t="s">
        <v>43</v>
      </c>
      <c r="D38" s="35"/>
      <c r="E38" s="35" t="s">
        <v>63</v>
      </c>
      <c r="F38" s="36">
        <v>44223</v>
      </c>
      <c r="G38" s="37">
        <v>44223</v>
      </c>
      <c r="H38" s="38">
        <v>1</v>
      </c>
      <c r="I38" s="39">
        <v>1</v>
      </c>
      <c r="J38" s="40">
        <f t="shared" si="4"/>
        <v>1</v>
      </c>
      <c r="K38" s="41"/>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row>
    <row r="39" spans="1:67" s="34" customFormat="1" ht="14.1" hidden="1" customHeight="1" x14ac:dyDescent="0.2">
      <c r="A39" s="32" t="str">
        <f t="shared" si="8"/>
        <v>4.2</v>
      </c>
      <c r="B39" s="33" t="s">
        <v>44</v>
      </c>
      <c r="D39" s="35"/>
      <c r="E39" s="35" t="s">
        <v>63</v>
      </c>
      <c r="F39" s="36">
        <v>44226</v>
      </c>
      <c r="G39" s="37">
        <v>44226</v>
      </c>
      <c r="H39" s="38">
        <v>1</v>
      </c>
      <c r="I39" s="39">
        <v>1</v>
      </c>
      <c r="J39" s="40">
        <f t="shared" si="4"/>
        <v>0</v>
      </c>
      <c r="K39" s="41"/>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row>
    <row r="40" spans="1:67" s="34" customFormat="1" ht="14.1" hidden="1" customHeight="1" x14ac:dyDescent="0.2">
      <c r="A40" s="32" t="str">
        <f t="shared" si="8"/>
        <v>4.3</v>
      </c>
      <c r="B40" s="33" t="s">
        <v>45</v>
      </c>
      <c r="D40" s="35"/>
      <c r="E40" s="35" t="s">
        <v>63</v>
      </c>
      <c r="F40" s="36">
        <v>44230</v>
      </c>
      <c r="G40" s="37">
        <v>44230</v>
      </c>
      <c r="H40" s="38">
        <v>1</v>
      </c>
      <c r="I40" s="39">
        <v>1</v>
      </c>
      <c r="J40" s="40">
        <f t="shared" si="4"/>
        <v>1</v>
      </c>
      <c r="K40" s="41"/>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row>
    <row r="41" spans="1:67" s="34" customFormat="1" ht="14.1" hidden="1" customHeight="1" x14ac:dyDescent="0.2">
      <c r="A41" s="32" t="str">
        <f t="shared" si="8"/>
        <v>4.4</v>
      </c>
      <c r="B41" s="33" t="s">
        <v>57</v>
      </c>
      <c r="D41" s="35"/>
      <c r="E41" s="35" t="s">
        <v>68</v>
      </c>
      <c r="F41" s="36">
        <v>44230</v>
      </c>
      <c r="G41" s="37">
        <v>44231</v>
      </c>
      <c r="H41" s="38">
        <v>1</v>
      </c>
      <c r="I41" s="39">
        <v>1</v>
      </c>
      <c r="J41" s="40">
        <f t="shared" si="4"/>
        <v>2</v>
      </c>
      <c r="K41" s="41"/>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row>
    <row r="42" spans="1:67" s="34" customFormat="1" ht="14.1" hidden="1" customHeight="1" x14ac:dyDescent="0.2">
      <c r="A42" s="32" t="str">
        <f t="shared" si="8"/>
        <v>4.5</v>
      </c>
      <c r="B42" s="33" t="s">
        <v>48</v>
      </c>
      <c r="D42" s="35"/>
      <c r="E42" s="35" t="s">
        <v>62</v>
      </c>
      <c r="F42" s="36">
        <v>44230</v>
      </c>
      <c r="G42" s="37">
        <v>44230</v>
      </c>
      <c r="H42" s="38">
        <v>1</v>
      </c>
      <c r="I42" s="39">
        <v>1</v>
      </c>
      <c r="J42" s="40">
        <f t="shared" si="4"/>
        <v>1</v>
      </c>
      <c r="K42" s="41"/>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row>
    <row r="43" spans="1:67" s="34" customFormat="1" ht="14.1" hidden="1" customHeight="1" x14ac:dyDescent="0.2">
      <c r="A43" s="32" t="str">
        <f t="shared" si="8"/>
        <v>4.6</v>
      </c>
      <c r="B43" s="33" t="s">
        <v>47</v>
      </c>
      <c r="D43" s="35"/>
      <c r="E43" s="35" t="s">
        <v>65</v>
      </c>
      <c r="F43" s="36">
        <v>44230</v>
      </c>
      <c r="G43" s="37">
        <v>44232</v>
      </c>
      <c r="H43" s="38">
        <v>1</v>
      </c>
      <c r="I43" s="39">
        <v>1</v>
      </c>
      <c r="J43" s="48"/>
      <c r="K43" s="49"/>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row>
    <row r="44" spans="1:67" s="34" customFormat="1" ht="14.1" hidden="1" customHeight="1" x14ac:dyDescent="0.2">
      <c r="A44" s="32" t="str">
        <f t="shared" si="8"/>
        <v>4.7</v>
      </c>
      <c r="B44" s="33" t="s">
        <v>50</v>
      </c>
      <c r="D44" s="35"/>
      <c r="E44" s="35" t="s">
        <v>65</v>
      </c>
      <c r="F44" s="36">
        <v>44230</v>
      </c>
      <c r="G44" s="37">
        <v>44232</v>
      </c>
      <c r="H44" s="38">
        <v>1</v>
      </c>
      <c r="I44" s="39">
        <v>1</v>
      </c>
      <c r="J44" s="48"/>
      <c r="K44" s="49"/>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row>
    <row r="45" spans="1:67" s="34" customFormat="1" ht="14.1" hidden="1" customHeight="1" x14ac:dyDescent="0.2">
      <c r="A45" s="32" t="str">
        <f t="shared" si="8"/>
        <v>4.8</v>
      </c>
      <c r="B45" s="33" t="s">
        <v>49</v>
      </c>
      <c r="D45" s="35"/>
      <c r="E45" s="35" t="s">
        <v>66</v>
      </c>
      <c r="F45" s="36">
        <v>44230</v>
      </c>
      <c r="G45" s="37">
        <v>44232</v>
      </c>
      <c r="H45" s="38">
        <v>1</v>
      </c>
      <c r="I45" s="39">
        <v>1</v>
      </c>
      <c r="J45" s="48"/>
      <c r="K45" s="49"/>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row>
    <row r="46" spans="1:67" s="34" customFormat="1" ht="14.1" hidden="1" customHeight="1" x14ac:dyDescent="0.2">
      <c r="A46" s="32" t="str">
        <f t="shared" si="8"/>
        <v>4.9</v>
      </c>
      <c r="B46" s="33" t="s">
        <v>51</v>
      </c>
      <c r="D46" s="43"/>
      <c r="E46" s="35" t="s">
        <v>65</v>
      </c>
      <c r="F46" s="44">
        <v>44231</v>
      </c>
      <c r="G46" s="45">
        <v>44233</v>
      </c>
      <c r="H46" s="46"/>
      <c r="I46" s="39">
        <v>1</v>
      </c>
      <c r="J46" s="48"/>
      <c r="K46" s="49"/>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row>
    <row r="47" spans="1:67" s="34" customFormat="1" ht="14.1" hidden="1" customHeight="1" x14ac:dyDescent="0.2">
      <c r="A47" s="32" t="str">
        <f t="shared" si="8"/>
        <v>4.10</v>
      </c>
      <c r="B47" s="33" t="s">
        <v>59</v>
      </c>
      <c r="D47" s="43"/>
      <c r="E47" s="35" t="s">
        <v>64</v>
      </c>
      <c r="F47" s="44">
        <v>44236</v>
      </c>
      <c r="G47" s="45">
        <v>44237</v>
      </c>
      <c r="H47" s="46"/>
      <c r="I47" s="39">
        <v>1</v>
      </c>
      <c r="J47" s="48"/>
      <c r="K47" s="49"/>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row>
    <row r="48" spans="1:67" s="34" customFormat="1" ht="14.1" hidden="1" customHeight="1" x14ac:dyDescent="0.2">
      <c r="A48" s="32" t="str">
        <f t="shared" si="8"/>
        <v>4.11</v>
      </c>
      <c r="B48" s="33" t="s">
        <v>46</v>
      </c>
      <c r="D48" s="43"/>
      <c r="E48" s="35" t="s">
        <v>65</v>
      </c>
      <c r="F48" s="44">
        <v>44236</v>
      </c>
      <c r="G48" s="45">
        <v>44236</v>
      </c>
      <c r="H48" s="46"/>
      <c r="I48" s="39">
        <v>1</v>
      </c>
      <c r="J48" s="48"/>
      <c r="K48" s="49"/>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row>
    <row r="49" spans="1:67" s="34" customFormat="1" ht="14.1" hidden="1" customHeight="1" x14ac:dyDescent="0.2">
      <c r="A49" s="32" t="str">
        <f t="shared" si="8"/>
        <v>4.12</v>
      </c>
      <c r="B49" s="33" t="s">
        <v>52</v>
      </c>
      <c r="D49" s="43"/>
      <c r="E49" s="35" t="s">
        <v>63</v>
      </c>
      <c r="F49" s="44">
        <v>44236</v>
      </c>
      <c r="G49" s="45">
        <v>44237</v>
      </c>
      <c r="H49" s="46"/>
      <c r="I49" s="47">
        <v>1</v>
      </c>
      <c r="J49" s="48"/>
      <c r="K49" s="49"/>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row>
    <row r="50" spans="1:67" s="34" customFormat="1" ht="14.1" hidden="1" customHeight="1" x14ac:dyDescent="0.2">
      <c r="A50" s="32" t="str">
        <f t="shared" si="8"/>
        <v>4.13</v>
      </c>
      <c r="B50" s="33" t="s">
        <v>58</v>
      </c>
      <c r="D50" s="43"/>
      <c r="E50" s="35" t="s">
        <v>67</v>
      </c>
      <c r="F50" s="44">
        <v>44236</v>
      </c>
      <c r="G50" s="45">
        <v>44236</v>
      </c>
      <c r="H50" s="46"/>
      <c r="I50" s="47">
        <v>1</v>
      </c>
      <c r="J50" s="48"/>
      <c r="K50" s="49"/>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row>
    <row r="51" spans="1:67" s="34" customFormat="1" ht="14.1" hidden="1" customHeight="1" x14ac:dyDescent="0.2">
      <c r="A51" s="32" t="str">
        <f t="shared" si="8"/>
        <v>4.14</v>
      </c>
      <c r="B51" s="33" t="s">
        <v>42</v>
      </c>
      <c r="D51" s="43"/>
      <c r="E51" s="35" t="s">
        <v>67</v>
      </c>
      <c r="F51" s="44">
        <v>44236</v>
      </c>
      <c r="G51" s="45">
        <v>44237</v>
      </c>
      <c r="H51" s="46"/>
      <c r="I51" s="47">
        <v>1</v>
      </c>
      <c r="J51" s="48"/>
      <c r="K51" s="49"/>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row>
    <row r="52" spans="1:67" s="34" customFormat="1" ht="14.1" hidden="1" customHeight="1" x14ac:dyDescent="0.2">
      <c r="A52" s="32" t="str">
        <f t="shared" si="8"/>
        <v>4.15</v>
      </c>
      <c r="B52" s="33" t="s">
        <v>41</v>
      </c>
      <c r="D52" s="43"/>
      <c r="E52" s="35" t="s">
        <v>66</v>
      </c>
      <c r="F52" s="44">
        <v>44237</v>
      </c>
      <c r="G52" s="45">
        <v>44237</v>
      </c>
      <c r="H52" s="46"/>
      <c r="I52" s="47">
        <v>1</v>
      </c>
      <c r="J52" s="48"/>
      <c r="K52" s="49"/>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row>
    <row r="53" spans="1:67" s="34" customFormat="1" ht="14.1" hidden="1" customHeight="1" x14ac:dyDescent="0.2">
      <c r="A53" s="32" t="str">
        <f t="shared" si="8"/>
        <v>4.16</v>
      </c>
      <c r="B53" s="33" t="s">
        <v>55</v>
      </c>
      <c r="D53" s="43"/>
      <c r="E53" s="35" t="s">
        <v>65</v>
      </c>
      <c r="F53" s="44">
        <v>44236</v>
      </c>
      <c r="G53" s="45">
        <v>44238</v>
      </c>
      <c r="H53" s="46"/>
      <c r="I53" s="47">
        <v>1</v>
      </c>
      <c r="J53" s="48"/>
      <c r="K53" s="49"/>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row>
    <row r="54" spans="1:67" s="34" customFormat="1" ht="14.1" hidden="1" customHeight="1" x14ac:dyDescent="0.2">
      <c r="A54" s="32" t="str">
        <f t="shared" si="8"/>
        <v>4.17</v>
      </c>
      <c r="B54" s="33" t="s">
        <v>53</v>
      </c>
      <c r="D54" s="43"/>
      <c r="E54" s="35" t="s">
        <v>65</v>
      </c>
      <c r="F54" s="44">
        <v>44237</v>
      </c>
      <c r="G54" s="45">
        <v>44238</v>
      </c>
      <c r="H54" s="46"/>
      <c r="I54" s="47">
        <v>1</v>
      </c>
      <c r="J54" s="48"/>
      <c r="K54" s="49"/>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row>
    <row r="55" spans="1:67" s="34" customFormat="1" ht="14.1" hidden="1" customHeight="1" x14ac:dyDescent="0.2">
      <c r="A55" s="32" t="str">
        <f t="shared" si="8"/>
        <v>4.18</v>
      </c>
      <c r="B55" s="33" t="s">
        <v>54</v>
      </c>
      <c r="D55" s="43"/>
      <c r="E55" s="35" t="s">
        <v>66</v>
      </c>
      <c r="F55" s="44">
        <v>44238</v>
      </c>
      <c r="G55" s="45">
        <v>44238</v>
      </c>
      <c r="H55" s="46"/>
      <c r="I55" s="47">
        <v>1</v>
      </c>
      <c r="J55" s="48"/>
      <c r="K55" s="49"/>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row>
    <row r="56" spans="1:67" s="34" customFormat="1" ht="14.1" hidden="1" customHeight="1" x14ac:dyDescent="0.2">
      <c r="A56" s="32" t="str">
        <f t="shared" si="8"/>
        <v>4.19</v>
      </c>
      <c r="B56" s="33" t="s">
        <v>69</v>
      </c>
      <c r="D56" s="43"/>
      <c r="E56" s="35" t="s">
        <v>67</v>
      </c>
      <c r="F56" s="44">
        <v>44238</v>
      </c>
      <c r="G56" s="45">
        <v>44238</v>
      </c>
      <c r="H56" s="46"/>
      <c r="I56" s="47">
        <v>1</v>
      </c>
      <c r="J56" s="48"/>
      <c r="K56" s="49"/>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row>
    <row r="57" spans="1:67" s="34" customFormat="1" ht="14.1" hidden="1" customHeight="1" x14ac:dyDescent="0.2">
      <c r="A57" s="32" t="str">
        <f t="shared" si="8"/>
        <v>4.20</v>
      </c>
      <c r="B57" s="33" t="s">
        <v>70</v>
      </c>
      <c r="D57" s="43"/>
      <c r="E57" s="35" t="s">
        <v>65</v>
      </c>
      <c r="F57" s="44">
        <v>44238</v>
      </c>
      <c r="G57" s="45">
        <v>44238</v>
      </c>
      <c r="H57" s="46"/>
      <c r="I57" s="47">
        <v>1</v>
      </c>
      <c r="J57" s="48"/>
      <c r="K57" s="49"/>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row>
    <row r="58" spans="1:67" s="34" customFormat="1" ht="14.1" hidden="1" customHeight="1" x14ac:dyDescent="0.2">
      <c r="A58" s="32" t="str">
        <f t="shared" si="8"/>
        <v>4.21</v>
      </c>
      <c r="B58" s="33" t="s">
        <v>71</v>
      </c>
      <c r="D58" s="43"/>
      <c r="E58" s="35" t="s">
        <v>65</v>
      </c>
      <c r="F58" s="44">
        <v>44238</v>
      </c>
      <c r="G58" s="45">
        <v>44239</v>
      </c>
      <c r="H58" s="46"/>
      <c r="I58" s="47">
        <v>1</v>
      </c>
      <c r="J58" s="48"/>
      <c r="K58" s="49"/>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row>
    <row r="59" spans="1:67" s="34" customFormat="1" ht="14.1" hidden="1" customHeight="1" x14ac:dyDescent="0.2">
      <c r="A59" s="32" t="str">
        <f t="shared" si="8"/>
        <v>4.22</v>
      </c>
      <c r="B59" s="33" t="s">
        <v>72</v>
      </c>
      <c r="D59" s="43"/>
      <c r="E59" s="35" t="s">
        <v>66</v>
      </c>
      <c r="F59" s="44">
        <v>44238</v>
      </c>
      <c r="G59" s="45">
        <v>44239</v>
      </c>
      <c r="H59" s="46"/>
      <c r="I59" s="47">
        <v>1</v>
      </c>
      <c r="J59" s="48"/>
      <c r="K59" s="49"/>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row>
    <row r="60" spans="1:67" s="34" customFormat="1" ht="14.1" hidden="1" customHeight="1" x14ac:dyDescent="0.2">
      <c r="A60" s="32" t="str">
        <f t="shared" si="8"/>
        <v>4.23</v>
      </c>
      <c r="B60" s="33" t="s">
        <v>73</v>
      </c>
      <c r="D60" s="43"/>
      <c r="E60" s="43" t="s">
        <v>63</v>
      </c>
      <c r="F60" s="44">
        <v>44239</v>
      </c>
      <c r="G60" s="45">
        <v>44239</v>
      </c>
      <c r="H60" s="46"/>
      <c r="I60" s="47">
        <v>1</v>
      </c>
      <c r="J60" s="48"/>
      <c r="K60" s="49"/>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row>
    <row r="61" spans="1:67" s="34" customFormat="1" ht="14.1" hidden="1" customHeight="1" x14ac:dyDescent="0.2">
      <c r="A61" s="32" t="str">
        <f t="shared" si="8"/>
        <v>4.24</v>
      </c>
      <c r="B61" s="33" t="s">
        <v>74</v>
      </c>
      <c r="D61" s="43"/>
      <c r="E61" s="43" t="s">
        <v>65</v>
      </c>
      <c r="F61" s="44">
        <v>44239</v>
      </c>
      <c r="G61" s="45">
        <v>44240</v>
      </c>
      <c r="H61" s="46"/>
      <c r="I61" s="47">
        <v>1</v>
      </c>
      <c r="J61" s="48"/>
      <c r="K61" s="49"/>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row>
    <row r="62" spans="1:67" s="31" customFormat="1" ht="14.1" hidden="1" customHeight="1" x14ac:dyDescent="0.2">
      <c r="A62" s="50" t="str">
        <f>IF(ISERROR(VALUE(SUBSTITUTE(prevWBS,".",""))),"1",IF(ISERROR(FIND("`",SUBSTITUTE(prevWBS,".","`",1))),TEXT(VALUE(prevWBS)+1,"#"),TEXT(VALUE(LEFT(prevWBS,FIND("`",SUBSTITUTE(prevWBS,".","`",1))-1))+1,"#")))</f>
        <v>5</v>
      </c>
      <c r="B62" s="51" t="s">
        <v>82</v>
      </c>
      <c r="D62" s="52"/>
      <c r="E62" s="52"/>
      <c r="F62" s="53"/>
      <c r="G62" s="53" t="str">
        <f t="shared" si="6"/>
        <v xml:space="preserve"> - </v>
      </c>
      <c r="H62" s="54"/>
      <c r="I62" s="55"/>
      <c r="J62" s="56" t="str">
        <f t="shared" si="4"/>
        <v xml:space="preserve"> - </v>
      </c>
      <c r="K62" s="57"/>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row>
    <row r="63" spans="1:67" s="34" customFormat="1" ht="14.1" hidden="1" customHeight="1" x14ac:dyDescent="0.2">
      <c r="A63" s="32" t="str">
        <f t="shared" ref="A63:A18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3" s="33" t="s">
        <v>75</v>
      </c>
      <c r="D63" s="35"/>
      <c r="E63" s="35" t="s">
        <v>63</v>
      </c>
      <c r="F63" s="36">
        <v>44242</v>
      </c>
      <c r="G63" s="37">
        <v>44242</v>
      </c>
      <c r="H63" s="38">
        <v>1</v>
      </c>
      <c r="I63" s="39">
        <v>1</v>
      </c>
      <c r="J63" s="40">
        <f t="shared" si="4"/>
        <v>1</v>
      </c>
      <c r="K63" s="41"/>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row>
    <row r="64" spans="1:67" s="34" customFormat="1" ht="14.1" hidden="1" customHeight="1" x14ac:dyDescent="0.2">
      <c r="A64" s="32" t="str">
        <f t="shared" si="9"/>
        <v>5.2</v>
      </c>
      <c r="B64" s="33" t="s">
        <v>76</v>
      </c>
      <c r="D64" s="35"/>
      <c r="E64" s="35" t="s">
        <v>65</v>
      </c>
      <c r="F64" s="36">
        <v>44243</v>
      </c>
      <c r="G64" s="37">
        <v>44243</v>
      </c>
      <c r="H64" s="38">
        <v>1</v>
      </c>
      <c r="I64" s="39">
        <v>1</v>
      </c>
      <c r="J64" s="40">
        <f t="shared" si="4"/>
        <v>1</v>
      </c>
      <c r="K64" s="41"/>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row>
    <row r="65" spans="1:67" s="34" customFormat="1" ht="14.1" hidden="1" customHeight="1" x14ac:dyDescent="0.2">
      <c r="A65" s="32" t="str">
        <f t="shared" si="9"/>
        <v>5.3</v>
      </c>
      <c r="B65" s="33" t="s">
        <v>77</v>
      </c>
      <c r="D65" s="35"/>
      <c r="E65" s="35" t="s">
        <v>65</v>
      </c>
      <c r="F65" s="36">
        <v>44244</v>
      </c>
      <c r="G65" s="37">
        <f t="shared" si="6"/>
        <v>44244</v>
      </c>
      <c r="H65" s="38">
        <v>1</v>
      </c>
      <c r="I65" s="39">
        <v>1</v>
      </c>
      <c r="J65" s="40">
        <f t="shared" si="4"/>
        <v>1</v>
      </c>
      <c r="K65" s="41"/>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row>
    <row r="66" spans="1:67" s="34" customFormat="1" ht="14.1" hidden="1" customHeight="1" x14ac:dyDescent="0.2">
      <c r="A66" s="32" t="str">
        <f t="shared" si="9"/>
        <v>5.4</v>
      </c>
      <c r="B66" s="33" t="s">
        <v>78</v>
      </c>
      <c r="D66" s="35"/>
      <c r="E66" s="35" t="s">
        <v>64</v>
      </c>
      <c r="F66" s="36">
        <v>44244</v>
      </c>
      <c r="G66" s="37">
        <f t="shared" si="6"/>
        <v>44244</v>
      </c>
      <c r="H66" s="38">
        <v>1</v>
      </c>
      <c r="I66" s="39">
        <v>1</v>
      </c>
      <c r="J66" s="40">
        <f t="shared" si="4"/>
        <v>1</v>
      </c>
      <c r="K66" s="41"/>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row>
    <row r="67" spans="1:67" s="34" customFormat="1" ht="14.1" hidden="1" customHeight="1" x14ac:dyDescent="0.2">
      <c r="A67" s="32" t="str">
        <f t="shared" si="9"/>
        <v>5.5</v>
      </c>
      <c r="B67" s="33" t="s">
        <v>79</v>
      </c>
      <c r="D67" s="35"/>
      <c r="E67" s="35" t="s">
        <v>63</v>
      </c>
      <c r="F67" s="36">
        <v>44242</v>
      </c>
      <c r="G67" s="37">
        <v>44244</v>
      </c>
      <c r="H67" s="38">
        <v>1</v>
      </c>
      <c r="I67" s="39">
        <v>1</v>
      </c>
      <c r="J67" s="40"/>
      <c r="K67" s="41"/>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row>
    <row r="68" spans="1:67" s="34" customFormat="1" ht="14.1" hidden="1" customHeight="1" x14ac:dyDescent="0.2">
      <c r="A68" s="32" t="str">
        <f t="shared" si="9"/>
        <v>5.6</v>
      </c>
      <c r="B68" s="33" t="s">
        <v>81</v>
      </c>
      <c r="D68" s="43"/>
      <c r="E68" s="35" t="s">
        <v>63</v>
      </c>
      <c r="F68" s="36">
        <v>44244</v>
      </c>
      <c r="G68" s="37">
        <v>44244</v>
      </c>
      <c r="H68" s="38"/>
      <c r="I68" s="39">
        <v>1</v>
      </c>
      <c r="J68" s="40"/>
      <c r="K68" s="41"/>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row>
    <row r="69" spans="1:67" s="34" customFormat="1" ht="14.1" hidden="1" customHeight="1" x14ac:dyDescent="0.2">
      <c r="A69" s="32" t="str">
        <f t="shared" si="9"/>
        <v>5.7</v>
      </c>
      <c r="B69" s="33" t="s">
        <v>80</v>
      </c>
      <c r="D69" s="43"/>
      <c r="E69" s="35" t="s">
        <v>63</v>
      </c>
      <c r="F69" s="36">
        <v>44244</v>
      </c>
      <c r="G69" s="37">
        <v>44244</v>
      </c>
      <c r="H69" s="38"/>
      <c r="I69" s="39">
        <v>1</v>
      </c>
      <c r="J69" s="40"/>
      <c r="K69" s="41"/>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row>
    <row r="70" spans="1:67" s="34" customFormat="1" ht="14.1" hidden="1" customHeight="1" x14ac:dyDescent="0.2">
      <c r="A70" s="32" t="str">
        <f t="shared" si="9"/>
        <v>5.8</v>
      </c>
      <c r="B70" s="33" t="s">
        <v>83</v>
      </c>
      <c r="D70" s="43"/>
      <c r="E70" s="35" t="s">
        <v>63</v>
      </c>
      <c r="F70" s="36">
        <v>44244</v>
      </c>
      <c r="G70" s="37">
        <v>44244</v>
      </c>
      <c r="H70" s="38"/>
      <c r="I70" s="39">
        <v>1</v>
      </c>
      <c r="J70" s="40"/>
      <c r="K70" s="41"/>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row>
    <row r="71" spans="1:67" s="34" customFormat="1" ht="14.1" hidden="1" customHeight="1" x14ac:dyDescent="0.2">
      <c r="A71" s="32" t="str">
        <f t="shared" si="9"/>
        <v>5.9</v>
      </c>
      <c r="B71" s="33" t="s">
        <v>84</v>
      </c>
      <c r="D71" s="43"/>
      <c r="E71" s="35" t="s">
        <v>65</v>
      </c>
      <c r="F71" s="36">
        <v>44244</v>
      </c>
      <c r="G71" s="37">
        <v>44244</v>
      </c>
      <c r="H71" s="38"/>
      <c r="I71" s="39">
        <v>1</v>
      </c>
      <c r="J71" s="40"/>
      <c r="K71" s="41"/>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row>
    <row r="72" spans="1:67" s="34" customFormat="1" ht="14.1" hidden="1" customHeight="1" x14ac:dyDescent="0.2">
      <c r="A72" s="32" t="str">
        <f t="shared" si="9"/>
        <v>5.10</v>
      </c>
      <c r="B72" s="33" t="s">
        <v>85</v>
      </c>
      <c r="D72" s="43"/>
      <c r="E72" s="35" t="s">
        <v>66</v>
      </c>
      <c r="F72" s="36">
        <v>44245</v>
      </c>
      <c r="G72" s="37">
        <v>44245</v>
      </c>
      <c r="H72" s="38"/>
      <c r="I72" s="39">
        <v>1</v>
      </c>
      <c r="J72" s="40"/>
      <c r="K72" s="41"/>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row>
    <row r="73" spans="1:67" s="31" customFormat="1" ht="14.1" hidden="1" customHeight="1" x14ac:dyDescent="0.2">
      <c r="A73" s="50" t="str">
        <f>IF(ISERROR(VALUE(SUBSTITUTE(prevWBS,".",""))),"1",IF(ISERROR(FIND("`",SUBSTITUTE(prevWBS,".","`",1))),TEXT(VALUE(prevWBS)+1,"#"),TEXT(VALUE(LEFT(prevWBS,FIND("`",SUBSTITUTE(prevWBS,".","`",1))-1))+1,"#")))</f>
        <v>6</v>
      </c>
      <c r="B73" s="51" t="s">
        <v>89</v>
      </c>
      <c r="D73" s="52"/>
      <c r="E73" s="52"/>
      <c r="F73" s="53"/>
      <c r="G73" s="53" t="str">
        <f t="shared" ref="G73" si="10">IF(ISBLANK(F73)," - ",IF(H73=0,F73,F73+H73-1))</f>
        <v xml:space="preserve"> - </v>
      </c>
      <c r="H73" s="54"/>
      <c r="I73" s="55"/>
      <c r="J73" s="56" t="str">
        <f t="shared" ref="J73:J74" si="11">IF(OR(G73=0,F73=0)," - ",NETWORKDAYS(F73,G73))</f>
        <v xml:space="preserve"> - </v>
      </c>
      <c r="K73" s="57"/>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row>
    <row r="74" spans="1:67" s="34" customFormat="1" ht="14.1" hidden="1" customHeight="1" x14ac:dyDescent="0.2">
      <c r="A74" s="32" t="str">
        <f t="shared" si="9"/>
        <v>6.1</v>
      </c>
      <c r="B74" s="33" t="s">
        <v>86</v>
      </c>
      <c r="D74" s="35"/>
      <c r="E74" s="35" t="s">
        <v>63</v>
      </c>
      <c r="F74" s="36">
        <v>44247</v>
      </c>
      <c r="G74" s="37">
        <v>44247</v>
      </c>
      <c r="H74" s="38">
        <v>1</v>
      </c>
      <c r="I74" s="39">
        <v>1</v>
      </c>
      <c r="J74" s="40">
        <f t="shared" si="11"/>
        <v>0</v>
      </c>
      <c r="K74" s="41"/>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row>
    <row r="75" spans="1:67" s="34" customFormat="1" ht="14.1" hidden="1" customHeight="1" x14ac:dyDescent="0.2">
      <c r="A75" s="32" t="str">
        <f t="shared" si="9"/>
        <v>6.2</v>
      </c>
      <c r="B75" s="33" t="s">
        <v>87</v>
      </c>
      <c r="D75" s="35"/>
      <c r="E75" s="35" t="s">
        <v>67</v>
      </c>
      <c r="F75" s="36">
        <v>44247</v>
      </c>
      <c r="G75" s="37">
        <v>44248</v>
      </c>
      <c r="H75" s="38"/>
      <c r="I75" s="39">
        <v>1</v>
      </c>
      <c r="J75" s="40"/>
      <c r="K75" s="41"/>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row>
    <row r="76" spans="1:67" s="34" customFormat="1" ht="14.1" hidden="1" customHeight="1" x14ac:dyDescent="0.2">
      <c r="A76" s="32" t="str">
        <f t="shared" si="9"/>
        <v>6.3</v>
      </c>
      <c r="B76" s="33" t="s">
        <v>88</v>
      </c>
      <c r="D76" s="35"/>
      <c r="E76" s="35" t="s">
        <v>66</v>
      </c>
      <c r="F76" s="36">
        <v>44248</v>
      </c>
      <c r="G76" s="37">
        <v>44248</v>
      </c>
      <c r="H76" s="38"/>
      <c r="I76" s="39">
        <v>1</v>
      </c>
      <c r="J76" s="40"/>
      <c r="K76" s="41"/>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row>
    <row r="77" spans="1:67" s="34" customFormat="1" ht="14.1" hidden="1" customHeight="1" x14ac:dyDescent="0.2">
      <c r="A77" s="32" t="str">
        <f t="shared" si="9"/>
        <v>6.4</v>
      </c>
      <c r="B77" s="33" t="s">
        <v>90</v>
      </c>
      <c r="D77" s="35"/>
      <c r="E77" s="35" t="s">
        <v>63</v>
      </c>
      <c r="F77" s="36">
        <v>44249</v>
      </c>
      <c r="G77" s="37">
        <v>44249</v>
      </c>
      <c r="H77" s="38"/>
      <c r="I77" s="39">
        <v>1</v>
      </c>
      <c r="J77" s="40"/>
      <c r="K77" s="41"/>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row>
    <row r="78" spans="1:67" s="34" customFormat="1" ht="14.1" hidden="1" customHeight="1" x14ac:dyDescent="0.2">
      <c r="A78" s="32" t="str">
        <f t="shared" si="9"/>
        <v>6.5</v>
      </c>
      <c r="B78" s="33" t="s">
        <v>91</v>
      </c>
      <c r="D78" s="35"/>
      <c r="E78" s="35" t="s">
        <v>63</v>
      </c>
      <c r="F78" s="36">
        <v>44249</v>
      </c>
      <c r="G78" s="37">
        <v>44250</v>
      </c>
      <c r="H78" s="38"/>
      <c r="I78" s="39">
        <v>1</v>
      </c>
      <c r="J78" s="40"/>
      <c r="K78" s="41"/>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row>
    <row r="79" spans="1:67" s="34" customFormat="1" ht="14.1" hidden="1" customHeight="1" x14ac:dyDescent="0.2">
      <c r="A79" s="32" t="str">
        <f t="shared" si="9"/>
        <v>6.6</v>
      </c>
      <c r="B79" s="33" t="s">
        <v>92</v>
      </c>
      <c r="D79" s="43"/>
      <c r="E79" s="35" t="s">
        <v>147</v>
      </c>
      <c r="F79" s="36">
        <v>44249</v>
      </c>
      <c r="G79" s="37">
        <v>44259</v>
      </c>
      <c r="H79" s="38"/>
      <c r="I79" s="39">
        <v>1</v>
      </c>
      <c r="J79" s="40"/>
      <c r="K79" s="41"/>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row>
    <row r="80" spans="1:67" s="34" customFormat="1" ht="14.1" hidden="1" customHeight="1" x14ac:dyDescent="0.2">
      <c r="A80" s="32" t="str">
        <f t="shared" si="9"/>
        <v>6.7</v>
      </c>
      <c r="B80" s="33" t="s">
        <v>93</v>
      </c>
      <c r="D80" s="43"/>
      <c r="E80" s="35" t="s">
        <v>64</v>
      </c>
      <c r="F80" s="36">
        <v>44260</v>
      </c>
      <c r="G80" s="37">
        <v>44260</v>
      </c>
      <c r="H80" s="38"/>
      <c r="I80" s="39">
        <v>1</v>
      </c>
      <c r="J80" s="40"/>
      <c r="K80" s="41"/>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row>
    <row r="81" spans="1:67" s="34" customFormat="1" ht="14.1" hidden="1" customHeight="1" x14ac:dyDescent="0.2">
      <c r="A81" s="32" t="str">
        <f t="shared" si="9"/>
        <v>6.8</v>
      </c>
      <c r="B81" s="33" t="s">
        <v>94</v>
      </c>
      <c r="D81" s="43"/>
      <c r="E81" s="35" t="s">
        <v>65</v>
      </c>
      <c r="F81" s="36">
        <v>44260</v>
      </c>
      <c r="G81" s="37">
        <v>44267</v>
      </c>
      <c r="H81" s="38"/>
      <c r="I81" s="39">
        <v>1</v>
      </c>
      <c r="J81" s="40"/>
      <c r="K81" s="41"/>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row>
    <row r="82" spans="1:67" s="34" customFormat="1" ht="14.1" hidden="1" customHeight="1" x14ac:dyDescent="0.2">
      <c r="A82" s="32" t="str">
        <f t="shared" si="9"/>
        <v>6.9</v>
      </c>
      <c r="B82" s="33" t="s">
        <v>95</v>
      </c>
      <c r="D82" s="43"/>
      <c r="E82" s="35" t="s">
        <v>63</v>
      </c>
      <c r="F82" s="36">
        <v>44267</v>
      </c>
      <c r="G82" s="37">
        <v>44271</v>
      </c>
      <c r="H82" s="38"/>
      <c r="I82" s="39">
        <v>1</v>
      </c>
      <c r="J82" s="40"/>
      <c r="K82" s="41"/>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row>
    <row r="83" spans="1:67" s="34" customFormat="1" ht="14.1" hidden="1" customHeight="1" x14ac:dyDescent="0.2">
      <c r="A83" s="32" t="str">
        <f t="shared" si="9"/>
        <v>6.10</v>
      </c>
      <c r="B83" s="33" t="s">
        <v>96</v>
      </c>
      <c r="D83" s="43"/>
      <c r="E83" s="43" t="s">
        <v>63</v>
      </c>
      <c r="F83" s="44">
        <v>44274</v>
      </c>
      <c r="G83" s="45">
        <v>44274</v>
      </c>
      <c r="H83" s="46"/>
      <c r="I83" s="47">
        <v>1</v>
      </c>
      <c r="J83" s="48"/>
      <c r="K83" s="49"/>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row>
    <row r="84" spans="1:67" s="31" customFormat="1" ht="14.1" hidden="1" customHeight="1" x14ac:dyDescent="0.2">
      <c r="A84" s="50" t="str">
        <f>IF(ISERROR(VALUE(SUBSTITUTE(prevWBS,".",""))),"1",IF(ISERROR(FIND("`",SUBSTITUTE(prevWBS,".","`",1))),TEXT(VALUE(prevWBS)+1,"#"),TEXT(VALUE(LEFT(prevWBS,FIND("`",SUBSTITUTE(prevWBS,".","`",1))-1))+1,"#")))</f>
        <v>7</v>
      </c>
      <c r="B84" s="51" t="s">
        <v>99</v>
      </c>
      <c r="D84" s="52"/>
      <c r="E84" s="52"/>
      <c r="F84" s="53"/>
      <c r="G84" s="53" t="str">
        <f t="shared" ref="G84" si="12">IF(ISBLANK(F84)," - ",IF(H84=0,F84,F84+H84-1))</f>
        <v xml:space="preserve"> - </v>
      </c>
      <c r="H84" s="54"/>
      <c r="I84" s="55"/>
      <c r="J84" s="56" t="str">
        <f t="shared" ref="J84:J85" si="13">IF(OR(G84=0,F84=0)," - ",NETWORKDAYS(F84,G84))</f>
        <v xml:space="preserve"> - </v>
      </c>
      <c r="K84" s="57"/>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row>
    <row r="85" spans="1:67" s="34" customFormat="1" ht="14.1" hidden="1" customHeight="1" x14ac:dyDescent="0.2">
      <c r="A85" s="32" t="str">
        <f t="shared" si="9"/>
        <v>7.1</v>
      </c>
      <c r="B85" s="33" t="s">
        <v>98</v>
      </c>
      <c r="D85" s="35"/>
      <c r="E85" s="35" t="s">
        <v>63</v>
      </c>
      <c r="F85" s="36">
        <v>44274</v>
      </c>
      <c r="G85" s="37">
        <v>44277</v>
      </c>
      <c r="H85" s="38"/>
      <c r="I85" s="39">
        <v>1</v>
      </c>
      <c r="J85" s="40">
        <f t="shared" si="13"/>
        <v>2</v>
      </c>
      <c r="K85" s="41"/>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row>
    <row r="86" spans="1:67" s="31" customFormat="1" ht="14.1" hidden="1" customHeight="1" x14ac:dyDescent="0.2">
      <c r="A86" s="50" t="str">
        <f>IF(ISERROR(VALUE(SUBSTITUTE(prevWBS,".",""))),"1",IF(ISERROR(FIND("`",SUBSTITUTE(prevWBS,".","`",1))),TEXT(VALUE(prevWBS)+1,"#"),TEXT(VALUE(LEFT(prevWBS,FIND("`",SUBSTITUTE(prevWBS,".","`",1))-1))+1,"#")))</f>
        <v>8</v>
      </c>
      <c r="B86" s="51" t="s">
        <v>100</v>
      </c>
      <c r="D86" s="52"/>
      <c r="E86" s="52"/>
      <c r="F86" s="53"/>
      <c r="G86" s="53" t="str">
        <f t="shared" ref="G86" si="14">IF(ISBLANK(F86)," - ",IF(H86=0,F86,F86+H86-1))</f>
        <v xml:space="preserve"> - </v>
      </c>
      <c r="H86" s="54"/>
      <c r="I86" s="55"/>
      <c r="J86" s="56" t="str">
        <f t="shared" ref="J86:J87" si="15">IF(OR(G86=0,F86=0)," - ",NETWORKDAYS(F86,G86))</f>
        <v xml:space="preserve"> - </v>
      </c>
      <c r="K86" s="57"/>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row>
    <row r="87" spans="1:67" s="34" customFormat="1" ht="14.1" hidden="1" customHeight="1" x14ac:dyDescent="0.2">
      <c r="A87" s="32" t="str">
        <f t="shared" si="9"/>
        <v>8.1</v>
      </c>
      <c r="B87" s="33" t="s">
        <v>101</v>
      </c>
      <c r="D87" s="35"/>
      <c r="E87" s="35" t="s">
        <v>65</v>
      </c>
      <c r="F87" s="36">
        <v>44323</v>
      </c>
      <c r="G87" s="37">
        <v>44324</v>
      </c>
      <c r="H87" s="38"/>
      <c r="I87" s="39">
        <v>1</v>
      </c>
      <c r="J87" s="40">
        <f t="shared" si="15"/>
        <v>1</v>
      </c>
      <c r="K87" s="41"/>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row>
    <row r="88" spans="1:67" s="34" customFormat="1" ht="14.1" hidden="1" customHeight="1" x14ac:dyDescent="0.2">
      <c r="A88" s="32" t="str">
        <f t="shared" si="9"/>
        <v>8.2</v>
      </c>
      <c r="B88" s="33" t="s">
        <v>102</v>
      </c>
      <c r="D88" s="35"/>
      <c r="E88" s="35" t="s">
        <v>63</v>
      </c>
      <c r="F88" s="36">
        <v>44324</v>
      </c>
      <c r="G88" s="37">
        <v>44324</v>
      </c>
      <c r="H88" s="38"/>
      <c r="I88" s="39">
        <v>1</v>
      </c>
      <c r="J88" s="40"/>
      <c r="K88" s="41"/>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row>
    <row r="89" spans="1:67" s="34" customFormat="1" ht="14.1" hidden="1" customHeight="1" x14ac:dyDescent="0.2">
      <c r="A89" s="32" t="str">
        <f t="shared" si="9"/>
        <v>8.3</v>
      </c>
      <c r="B89" s="33" t="s">
        <v>105</v>
      </c>
      <c r="D89" s="35"/>
      <c r="E89" s="35" t="s">
        <v>64</v>
      </c>
      <c r="F89" s="36">
        <v>44324</v>
      </c>
      <c r="G89" s="37">
        <v>44324</v>
      </c>
      <c r="H89" s="38"/>
      <c r="I89" s="39">
        <v>1</v>
      </c>
      <c r="J89" s="40"/>
      <c r="K89" s="41"/>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row>
    <row r="90" spans="1:67" s="34" customFormat="1" ht="14.1" hidden="1" customHeight="1" x14ac:dyDescent="0.2">
      <c r="A90" s="32" t="str">
        <f t="shared" si="9"/>
        <v>8.4</v>
      </c>
      <c r="B90" s="33" t="s">
        <v>106</v>
      </c>
      <c r="D90" s="35"/>
      <c r="E90" s="35" t="s">
        <v>63</v>
      </c>
      <c r="F90" s="36">
        <v>44324</v>
      </c>
      <c r="G90" s="37">
        <v>44324</v>
      </c>
      <c r="H90" s="38"/>
      <c r="I90" s="39">
        <v>1</v>
      </c>
      <c r="J90" s="40"/>
      <c r="K90" s="41"/>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row>
    <row r="91" spans="1:67" s="34" customFormat="1" ht="14.1" hidden="1" customHeight="1" x14ac:dyDescent="0.2">
      <c r="A91" s="32" t="str">
        <f t="shared" si="9"/>
        <v>8.5</v>
      </c>
      <c r="B91" s="33" t="s">
        <v>107</v>
      </c>
      <c r="D91" s="35"/>
      <c r="E91" s="35" t="s">
        <v>65</v>
      </c>
      <c r="F91" s="36">
        <v>44324</v>
      </c>
      <c r="G91" s="37">
        <v>44324</v>
      </c>
      <c r="H91" s="38"/>
      <c r="I91" s="39">
        <v>1</v>
      </c>
      <c r="J91" s="40"/>
      <c r="K91" s="41"/>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row>
    <row r="92" spans="1:67" s="34" customFormat="1" ht="14.1" hidden="1" customHeight="1" x14ac:dyDescent="0.2">
      <c r="A92" s="32" t="str">
        <f t="shared" si="9"/>
        <v>8.6</v>
      </c>
      <c r="B92" s="33" t="s">
        <v>108</v>
      </c>
      <c r="D92" s="35"/>
      <c r="E92" s="35" t="s">
        <v>65</v>
      </c>
      <c r="F92" s="36">
        <v>44326</v>
      </c>
      <c r="G92" s="37">
        <v>44327</v>
      </c>
      <c r="H92" s="38"/>
      <c r="I92" s="39">
        <v>1</v>
      </c>
      <c r="J92" s="40"/>
      <c r="K92" s="41"/>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row>
    <row r="93" spans="1:67" s="34" customFormat="1" ht="14.1" hidden="1" customHeight="1" x14ac:dyDescent="0.2">
      <c r="A93" s="32" t="str">
        <f t="shared" si="9"/>
        <v>8.7</v>
      </c>
      <c r="B93" s="33" t="s">
        <v>103</v>
      </c>
      <c r="D93" s="35"/>
      <c r="E93" s="35" t="s">
        <v>63</v>
      </c>
      <c r="F93" s="36">
        <v>44341</v>
      </c>
      <c r="G93" s="37">
        <v>44341</v>
      </c>
      <c r="H93" s="38"/>
      <c r="I93" s="39">
        <v>1</v>
      </c>
      <c r="J93" s="40"/>
      <c r="K93" s="41"/>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row>
    <row r="94" spans="1:67" s="34" customFormat="1" ht="14.1" hidden="1" customHeight="1" x14ac:dyDescent="0.2">
      <c r="A94" s="32" t="str">
        <f t="shared" si="9"/>
        <v>8.8</v>
      </c>
      <c r="B94" s="33" t="s">
        <v>104</v>
      </c>
      <c r="D94" s="35"/>
      <c r="E94" s="35" t="s">
        <v>63</v>
      </c>
      <c r="F94" s="36">
        <v>44341</v>
      </c>
      <c r="G94" s="37">
        <v>44341</v>
      </c>
      <c r="H94" s="38"/>
      <c r="I94" s="39">
        <v>1</v>
      </c>
      <c r="J94" s="40"/>
      <c r="K94" s="41"/>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row>
    <row r="95" spans="1:67" s="34" customFormat="1" ht="14.1" hidden="1" customHeight="1" x14ac:dyDescent="0.2">
      <c r="A95" s="32" t="str">
        <f t="shared" si="9"/>
        <v>8.9</v>
      </c>
      <c r="B95" s="33" t="s">
        <v>109</v>
      </c>
      <c r="D95" s="43"/>
      <c r="E95" s="35" t="s">
        <v>63</v>
      </c>
      <c r="F95" s="36">
        <v>44341</v>
      </c>
      <c r="G95" s="37">
        <v>44341</v>
      </c>
      <c r="H95" s="38"/>
      <c r="I95" s="39">
        <v>1</v>
      </c>
      <c r="J95" s="40"/>
      <c r="K95" s="41"/>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row>
    <row r="96" spans="1:67" s="31" customFormat="1" ht="14.1" hidden="1" customHeight="1" x14ac:dyDescent="0.2">
      <c r="A96" s="50" t="str">
        <f>IF(ISERROR(VALUE(SUBSTITUTE(prevWBS,".",""))),"1",IF(ISERROR(FIND("`",SUBSTITUTE(prevWBS,".","`",1))),TEXT(VALUE(prevWBS)+1,"#"),TEXT(VALUE(LEFT(prevWBS,FIND("`",SUBSTITUTE(prevWBS,".","`",1))-1))+1,"#")))</f>
        <v>9</v>
      </c>
      <c r="B96" s="51" t="s">
        <v>116</v>
      </c>
      <c r="D96" s="52"/>
      <c r="E96" s="52"/>
      <c r="F96" s="53"/>
      <c r="G96" s="53" t="str">
        <f t="shared" ref="G96" si="16">IF(ISBLANK(F96)," - ",IF(H96=0,F96,F96+H96-1))</f>
        <v xml:space="preserve"> - </v>
      </c>
      <c r="H96" s="54"/>
      <c r="I96" s="55"/>
      <c r="J96" s="56" t="str">
        <f t="shared" ref="J96" si="17">IF(OR(G96=0,F96=0)," - ",NETWORKDAYS(F96,G96))</f>
        <v xml:space="preserve"> - </v>
      </c>
      <c r="K96" s="57"/>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row>
    <row r="97" spans="1:67" s="34" customFormat="1" ht="14.1" hidden="1" customHeight="1" x14ac:dyDescent="0.2">
      <c r="A97" s="32" t="str">
        <f t="shared" si="9"/>
        <v>9.1</v>
      </c>
      <c r="B97" s="33" t="s">
        <v>110</v>
      </c>
      <c r="D97" s="43"/>
      <c r="E97" s="35" t="s">
        <v>63</v>
      </c>
      <c r="F97" s="36">
        <v>44342</v>
      </c>
      <c r="G97" s="37">
        <v>44347</v>
      </c>
      <c r="H97" s="38"/>
      <c r="I97" s="39">
        <v>1</v>
      </c>
      <c r="J97" s="40"/>
      <c r="K97" s="41"/>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row>
    <row r="98" spans="1:67" s="34" customFormat="1" ht="14.1" hidden="1" customHeight="1" x14ac:dyDescent="0.2">
      <c r="A98" s="32" t="str">
        <f t="shared" si="9"/>
        <v>9.2</v>
      </c>
      <c r="B98" s="33" t="s">
        <v>111</v>
      </c>
      <c r="D98" s="43"/>
      <c r="E98" s="35" t="s">
        <v>63</v>
      </c>
      <c r="F98" s="36">
        <v>44346</v>
      </c>
      <c r="G98" s="37">
        <v>44347</v>
      </c>
      <c r="H98" s="38"/>
      <c r="I98" s="39">
        <v>1</v>
      </c>
      <c r="J98" s="40"/>
      <c r="K98" s="41"/>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row>
    <row r="99" spans="1:67" s="34" customFormat="1" ht="14.1" hidden="1" customHeight="1" x14ac:dyDescent="0.2">
      <c r="A99" s="32" t="str">
        <f t="shared" si="9"/>
        <v>9.3</v>
      </c>
      <c r="B99" s="33" t="s">
        <v>112</v>
      </c>
      <c r="D99" s="43"/>
      <c r="E99" s="35" t="s">
        <v>63</v>
      </c>
      <c r="F99" s="36">
        <v>44354</v>
      </c>
      <c r="G99" s="37">
        <v>44356</v>
      </c>
      <c r="H99" s="38"/>
      <c r="I99" s="39">
        <v>1</v>
      </c>
      <c r="J99" s="40"/>
      <c r="K99" s="41"/>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row>
    <row r="100" spans="1:67" s="34" customFormat="1" ht="14.1" hidden="1" customHeight="1" x14ac:dyDescent="0.2">
      <c r="A100" s="32" t="str">
        <f t="shared" si="9"/>
        <v>9.4</v>
      </c>
      <c r="B100" s="33" t="s">
        <v>113</v>
      </c>
      <c r="D100" s="43"/>
      <c r="E100" s="35" t="s">
        <v>63</v>
      </c>
      <c r="F100" s="36">
        <v>44356</v>
      </c>
      <c r="G100" s="37">
        <v>44365</v>
      </c>
      <c r="H100" s="38"/>
      <c r="I100" s="39">
        <v>1</v>
      </c>
      <c r="J100" s="40"/>
      <c r="K100" s="41"/>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row>
    <row r="101" spans="1:67" s="34" customFormat="1" ht="14.1" hidden="1" customHeight="1" x14ac:dyDescent="0.2">
      <c r="A101" s="32" t="str">
        <f t="shared" si="9"/>
        <v>9.5</v>
      </c>
      <c r="B101" s="33" t="s">
        <v>114</v>
      </c>
      <c r="D101" s="43"/>
      <c r="E101" s="35" t="s">
        <v>63</v>
      </c>
      <c r="F101" s="36">
        <v>44365</v>
      </c>
      <c r="G101" s="37">
        <v>44372</v>
      </c>
      <c r="H101" s="38"/>
      <c r="I101" s="39">
        <v>1</v>
      </c>
      <c r="J101" s="40"/>
      <c r="K101" s="41"/>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row>
    <row r="102" spans="1:67" s="34" customFormat="1" ht="14.1" hidden="1" customHeight="1" x14ac:dyDescent="0.2">
      <c r="A102" s="32" t="str">
        <f t="shared" si="9"/>
        <v>9.6</v>
      </c>
      <c r="B102" s="33" t="s">
        <v>115</v>
      </c>
      <c r="D102" s="43"/>
      <c r="E102" s="43" t="s">
        <v>63</v>
      </c>
      <c r="F102" s="44">
        <v>44375</v>
      </c>
      <c r="G102" s="45">
        <v>44375</v>
      </c>
      <c r="H102" s="46"/>
      <c r="I102" s="47">
        <v>1</v>
      </c>
      <c r="J102" s="48"/>
      <c r="K102" s="49"/>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row>
    <row r="103" spans="1:67" s="31" customFormat="1" ht="14.1" hidden="1" customHeight="1" x14ac:dyDescent="0.2">
      <c r="A103" s="50" t="str">
        <f>IF(ISERROR(VALUE(SUBSTITUTE(prevWBS,".",""))),"1",IF(ISERROR(FIND("`",SUBSTITUTE(prevWBS,".","`",1))),TEXT(VALUE(prevWBS)+1,"#"),TEXT(VALUE(LEFT(prevWBS,FIND("`",SUBSTITUTE(prevWBS,".","`",1))-1))+1,"#")))</f>
        <v>10</v>
      </c>
      <c r="B103" s="51" t="s">
        <v>121</v>
      </c>
      <c r="D103" s="52"/>
      <c r="E103" s="52"/>
      <c r="F103" s="53"/>
      <c r="G103" s="53" t="str">
        <f t="shared" ref="G103" si="18">IF(ISBLANK(F103)," - ",IF(H103=0,F103,F103+H103-1))</f>
        <v xml:space="preserve"> - </v>
      </c>
      <c r="H103" s="54"/>
      <c r="I103" s="55"/>
      <c r="J103" s="56" t="str">
        <f t="shared" ref="J103" si="19">IF(OR(G103=0,F103=0)," - ",NETWORKDAYS(F103,G103))</f>
        <v xml:space="preserve"> - </v>
      </c>
      <c r="K103" s="57"/>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row>
    <row r="104" spans="1:67" s="34" customFormat="1" ht="14.1" hidden="1" customHeight="1" x14ac:dyDescent="0.2">
      <c r="A104" s="32" t="str">
        <f t="shared" si="9"/>
        <v>10.1</v>
      </c>
      <c r="B104" s="33" t="s">
        <v>123</v>
      </c>
      <c r="D104" s="43"/>
      <c r="E104" s="35" t="s">
        <v>63</v>
      </c>
      <c r="F104" s="36">
        <v>44378</v>
      </c>
      <c r="G104" s="37">
        <v>44382</v>
      </c>
      <c r="H104" s="38"/>
      <c r="I104" s="39">
        <v>1</v>
      </c>
      <c r="J104" s="40"/>
      <c r="K104" s="41"/>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row>
    <row r="105" spans="1:67" s="34" customFormat="1" ht="14.1" hidden="1" customHeight="1" x14ac:dyDescent="0.2">
      <c r="A105" s="32" t="str">
        <f t="shared" si="9"/>
        <v>10.2</v>
      </c>
      <c r="B105" s="33" t="s">
        <v>122</v>
      </c>
      <c r="D105" s="43"/>
      <c r="E105" s="35" t="s">
        <v>63</v>
      </c>
      <c r="F105" s="36">
        <v>44378</v>
      </c>
      <c r="G105" s="37">
        <v>44382</v>
      </c>
      <c r="H105" s="38"/>
      <c r="I105" s="39">
        <v>1</v>
      </c>
      <c r="J105" s="40"/>
      <c r="K105" s="41"/>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s="34" customFormat="1" ht="14.1" hidden="1" customHeight="1" x14ac:dyDescent="0.2">
      <c r="A106" s="32" t="str">
        <f t="shared" si="9"/>
        <v>10.3</v>
      </c>
      <c r="B106" s="33" t="s">
        <v>119</v>
      </c>
      <c r="D106" s="43"/>
      <c r="E106" s="35" t="s">
        <v>63</v>
      </c>
      <c r="F106" s="36">
        <v>44383</v>
      </c>
      <c r="G106" s="37">
        <v>44383</v>
      </c>
      <c r="H106" s="46"/>
      <c r="I106" s="39">
        <v>1</v>
      </c>
      <c r="J106" s="48"/>
      <c r="K106" s="49"/>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s="34" customFormat="1" ht="14.1" hidden="1" customHeight="1" x14ac:dyDescent="0.2">
      <c r="A107" s="32" t="str">
        <f t="shared" si="9"/>
        <v>10.4</v>
      </c>
      <c r="B107" s="33" t="s">
        <v>120</v>
      </c>
      <c r="D107" s="43"/>
      <c r="E107" s="35" t="s">
        <v>148</v>
      </c>
      <c r="F107" s="36">
        <v>44383</v>
      </c>
      <c r="G107" s="37">
        <v>44384</v>
      </c>
      <c r="H107" s="46"/>
      <c r="I107" s="39">
        <v>1</v>
      </c>
      <c r="J107" s="48"/>
      <c r="K107" s="49"/>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s="34" customFormat="1" ht="14.1" hidden="1" customHeight="1" x14ac:dyDescent="0.2">
      <c r="A108" s="32" t="str">
        <f t="shared" si="9"/>
        <v>10.5</v>
      </c>
      <c r="B108" s="33" t="s">
        <v>117</v>
      </c>
      <c r="D108" s="43"/>
      <c r="E108" s="35" t="s">
        <v>63</v>
      </c>
      <c r="F108" s="36">
        <v>44383</v>
      </c>
      <c r="G108" s="37">
        <v>44390</v>
      </c>
      <c r="H108" s="46"/>
      <c r="I108" s="39">
        <v>1</v>
      </c>
      <c r="J108" s="48"/>
      <c r="K108" s="49"/>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s="34" customFormat="1" ht="14.1" hidden="1" customHeight="1" x14ac:dyDescent="0.2">
      <c r="A109" s="32" t="str">
        <f t="shared" si="9"/>
        <v>10.6</v>
      </c>
      <c r="B109" s="33" t="s">
        <v>118</v>
      </c>
      <c r="D109" s="43"/>
      <c r="E109" s="35" t="s">
        <v>63</v>
      </c>
      <c r="F109" s="36">
        <v>44390</v>
      </c>
      <c r="G109" s="37">
        <v>44398</v>
      </c>
      <c r="H109" s="46"/>
      <c r="I109" s="39">
        <v>1</v>
      </c>
      <c r="J109" s="48"/>
      <c r="K109" s="49"/>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s="31" customFormat="1" ht="14.1" hidden="1" customHeight="1" x14ac:dyDescent="0.2">
      <c r="A110" s="50" t="str">
        <f>IF(ISERROR(VALUE(SUBSTITUTE(prevWBS,".",""))),"1",IF(ISERROR(FIND("`",SUBSTITUTE(prevWBS,".","`",1))),TEXT(VALUE(prevWBS)+1,"#"),TEXT(VALUE(LEFT(prevWBS,FIND("`",SUBSTITUTE(prevWBS,".","`",1))-1))+1,"#")))</f>
        <v>11</v>
      </c>
      <c r="B110" s="51" t="s">
        <v>134</v>
      </c>
      <c r="D110" s="52"/>
      <c r="E110" s="52"/>
      <c r="F110" s="53"/>
      <c r="G110" s="53" t="str">
        <f t="shared" ref="G110" si="20">IF(ISBLANK(F110)," - ",IF(H110=0,F110,F110+H110-1))</f>
        <v xml:space="preserve"> - </v>
      </c>
      <c r="H110" s="54"/>
      <c r="I110" s="55"/>
      <c r="J110" s="56" t="str">
        <f t="shared" ref="J110" si="21">IF(OR(G110=0,F110=0)," - ",NETWORKDAYS(F110,G110))</f>
        <v xml:space="preserve"> - </v>
      </c>
      <c r="K110" s="57"/>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row>
    <row r="111" spans="1:67" s="34" customFormat="1" ht="14.1" hidden="1" customHeight="1" x14ac:dyDescent="0.2">
      <c r="A111" s="32" t="str">
        <f t="shared" si="9"/>
        <v>11.1</v>
      </c>
      <c r="B111" s="33" t="s">
        <v>124</v>
      </c>
      <c r="D111" s="43"/>
      <c r="E111" s="35" t="s">
        <v>63</v>
      </c>
      <c r="F111" s="36">
        <v>44398</v>
      </c>
      <c r="G111" s="37">
        <v>44405</v>
      </c>
      <c r="H111" s="46"/>
      <c r="I111" s="39">
        <v>1</v>
      </c>
      <c r="J111" s="48"/>
      <c r="K111" s="49"/>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s="34" customFormat="1" ht="14.1" hidden="1" customHeight="1" x14ac:dyDescent="0.2">
      <c r="A112" s="32" t="str">
        <f t="shared" si="9"/>
        <v>11.2</v>
      </c>
      <c r="B112" s="33" t="s">
        <v>125</v>
      </c>
      <c r="D112" s="43"/>
      <c r="E112" s="35" t="s">
        <v>63</v>
      </c>
      <c r="F112" s="36">
        <v>44405</v>
      </c>
      <c r="G112" s="37">
        <v>44409</v>
      </c>
      <c r="H112" s="46"/>
      <c r="I112" s="39">
        <v>1</v>
      </c>
      <c r="J112" s="48"/>
      <c r="K112" s="49"/>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s="34" customFormat="1" ht="14.1" hidden="1" customHeight="1" x14ac:dyDescent="0.2">
      <c r="A113" s="32" t="str">
        <f t="shared" si="9"/>
        <v>11.3</v>
      </c>
      <c r="B113" s="33" t="s">
        <v>128</v>
      </c>
      <c r="D113" s="43"/>
      <c r="E113" s="35" t="s">
        <v>63</v>
      </c>
      <c r="F113" s="36">
        <v>44406</v>
      </c>
      <c r="G113" s="37">
        <v>44409</v>
      </c>
      <c r="H113" s="46"/>
      <c r="I113" s="39">
        <v>1</v>
      </c>
      <c r="J113" s="48"/>
      <c r="K113" s="49"/>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row>
    <row r="114" spans="1:67" s="34" customFormat="1" ht="14.1" hidden="1" customHeight="1" x14ac:dyDescent="0.2">
      <c r="A114" s="32" t="str">
        <f t="shared" si="9"/>
        <v>11.4</v>
      </c>
      <c r="B114" s="33" t="s">
        <v>129</v>
      </c>
      <c r="D114" s="43"/>
      <c r="E114" s="35" t="s">
        <v>63</v>
      </c>
      <c r="F114" s="36">
        <v>44410</v>
      </c>
      <c r="G114" s="37">
        <v>44419</v>
      </c>
      <c r="H114" s="46"/>
      <c r="I114" s="39">
        <v>1</v>
      </c>
      <c r="J114" s="48"/>
      <c r="K114" s="49"/>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row>
    <row r="115" spans="1:67" s="34" customFormat="1" ht="14.1" hidden="1" customHeight="1" x14ac:dyDescent="0.2">
      <c r="A115" s="32" t="str">
        <f t="shared" si="9"/>
        <v>11.5</v>
      </c>
      <c r="B115" s="33" t="s">
        <v>130</v>
      </c>
      <c r="D115" s="43"/>
      <c r="E115" s="35" t="s">
        <v>63</v>
      </c>
      <c r="F115" s="36">
        <v>44420</v>
      </c>
      <c r="G115" s="37">
        <v>44424</v>
      </c>
      <c r="H115" s="46"/>
      <c r="I115" s="39">
        <v>1</v>
      </c>
      <c r="J115" s="48"/>
      <c r="K115" s="49"/>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row>
    <row r="116" spans="1:67" s="34" customFormat="1" ht="14.1" hidden="1" customHeight="1" x14ac:dyDescent="0.2">
      <c r="A116" s="32" t="str">
        <f t="shared" si="9"/>
        <v>11.6</v>
      </c>
      <c r="B116" s="33" t="s">
        <v>132</v>
      </c>
      <c r="D116" s="43"/>
      <c r="E116" s="35" t="s">
        <v>63</v>
      </c>
      <c r="F116" s="36">
        <v>44424</v>
      </c>
      <c r="G116" s="37">
        <v>44427</v>
      </c>
      <c r="H116" s="46"/>
      <c r="I116" s="39">
        <v>1</v>
      </c>
      <c r="J116" s="48"/>
      <c r="K116" s="49"/>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row>
    <row r="117" spans="1:67" s="34" customFormat="1" ht="14.1" hidden="1" customHeight="1" x14ac:dyDescent="0.2">
      <c r="A117" s="32" t="str">
        <f t="shared" si="9"/>
        <v>11.7</v>
      </c>
      <c r="B117" s="33" t="s">
        <v>133</v>
      </c>
      <c r="D117" s="43"/>
      <c r="E117" s="35" t="s">
        <v>63</v>
      </c>
      <c r="F117" s="36">
        <v>44429</v>
      </c>
      <c r="G117" s="37">
        <v>44430</v>
      </c>
      <c r="H117" s="46"/>
      <c r="I117" s="39">
        <v>1</v>
      </c>
      <c r="J117" s="48"/>
      <c r="K117" s="49"/>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row>
    <row r="118" spans="1:67" s="34" customFormat="1" ht="14.1" hidden="1" customHeight="1" x14ac:dyDescent="0.2">
      <c r="A118" s="32" t="str">
        <f t="shared" si="9"/>
        <v>11.8</v>
      </c>
      <c r="B118" s="33" t="s">
        <v>131</v>
      </c>
      <c r="D118" s="43"/>
      <c r="E118" s="35" t="s">
        <v>63</v>
      </c>
      <c r="F118" s="36">
        <v>44435</v>
      </c>
      <c r="G118" s="37">
        <v>44438</v>
      </c>
      <c r="H118" s="46"/>
      <c r="I118" s="39">
        <v>1</v>
      </c>
      <c r="J118" s="48"/>
      <c r="K118" s="49"/>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row>
    <row r="119" spans="1:67" s="34" customFormat="1" ht="14.1" hidden="1" customHeight="1" x14ac:dyDescent="0.2">
      <c r="A119" s="32" t="str">
        <f t="shared" si="9"/>
        <v>11.9</v>
      </c>
      <c r="B119" s="33" t="s">
        <v>135</v>
      </c>
      <c r="D119" s="43"/>
      <c r="E119" s="35" t="s">
        <v>63</v>
      </c>
      <c r="F119" s="36">
        <v>44436</v>
      </c>
      <c r="G119" s="37">
        <v>44438</v>
      </c>
      <c r="H119" s="46"/>
      <c r="I119" s="39">
        <v>1</v>
      </c>
      <c r="J119" s="48"/>
      <c r="K119" s="49"/>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row>
    <row r="120" spans="1:67" s="34" customFormat="1" ht="14.1" hidden="1" customHeight="1" x14ac:dyDescent="0.2">
      <c r="A120" s="32" t="str">
        <f t="shared" si="9"/>
        <v>11.10</v>
      </c>
      <c r="B120" s="33" t="s">
        <v>126</v>
      </c>
      <c r="D120" s="43"/>
      <c r="E120" s="35" t="s">
        <v>63</v>
      </c>
      <c r="F120" s="36">
        <v>44436</v>
      </c>
      <c r="G120" s="37">
        <v>44438</v>
      </c>
      <c r="H120" s="46"/>
      <c r="I120" s="39">
        <v>1</v>
      </c>
      <c r="J120" s="48"/>
      <c r="K120" s="49"/>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row>
    <row r="121" spans="1:67" s="34" customFormat="1" ht="14.1" hidden="1" customHeight="1" x14ac:dyDescent="0.2">
      <c r="A121" s="32" t="str">
        <f t="shared" si="9"/>
        <v>11.11</v>
      </c>
      <c r="B121" s="33" t="s">
        <v>127</v>
      </c>
      <c r="D121" s="43"/>
      <c r="E121" s="35" t="s">
        <v>64</v>
      </c>
      <c r="F121" s="36">
        <v>44437</v>
      </c>
      <c r="G121" s="37">
        <v>44442</v>
      </c>
      <c r="H121" s="46"/>
      <c r="I121" s="39">
        <v>1</v>
      </c>
      <c r="J121" s="48"/>
      <c r="K121" s="49"/>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row>
    <row r="122" spans="1:67" s="31" customFormat="1" ht="14.1" hidden="1" customHeight="1" x14ac:dyDescent="0.2">
      <c r="A122" s="50" t="str">
        <f>IF(ISERROR(VALUE(SUBSTITUTE(prevWBS,".",""))),"1",IF(ISERROR(FIND("`",SUBSTITUTE(prevWBS,".","`",1))),TEXT(VALUE(prevWBS)+1,"#"),TEXT(VALUE(LEFT(prevWBS,FIND("`",SUBSTITUTE(prevWBS,".","`",1))-1))+1,"#")))</f>
        <v>12</v>
      </c>
      <c r="B122" s="51" t="s">
        <v>145</v>
      </c>
      <c r="D122" s="52"/>
      <c r="E122" s="52"/>
      <c r="F122" s="53"/>
      <c r="G122" s="53" t="str">
        <f t="shared" ref="G122" si="22">IF(ISBLANK(F122)," - ",IF(H122=0,F122,F122+H122-1))</f>
        <v xml:space="preserve"> - </v>
      </c>
      <c r="H122" s="54"/>
      <c r="I122" s="55"/>
      <c r="J122" s="56" t="str">
        <f t="shared" ref="J122" si="23">IF(OR(G122=0,F122=0)," - ",NETWORKDAYS(F122,G122))</f>
        <v xml:space="preserve"> - </v>
      </c>
      <c r="K122" s="57"/>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row>
    <row r="123" spans="1:67" s="34" customFormat="1" ht="14.1" hidden="1" customHeight="1" x14ac:dyDescent="0.2">
      <c r="A123" s="32" t="str">
        <f t="shared" si="9"/>
        <v>12.1</v>
      </c>
      <c r="B123" s="33" t="s">
        <v>136</v>
      </c>
      <c r="D123" s="43"/>
      <c r="E123" s="35" t="s">
        <v>63</v>
      </c>
      <c r="F123" s="36">
        <v>44443</v>
      </c>
      <c r="G123" s="37">
        <v>44446</v>
      </c>
      <c r="H123" s="46"/>
      <c r="I123" s="39">
        <v>1</v>
      </c>
      <c r="J123" s="48"/>
      <c r="K123" s="49"/>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row>
    <row r="124" spans="1:67" s="34" customFormat="1" ht="14.1" hidden="1" customHeight="1" x14ac:dyDescent="0.2">
      <c r="A124" s="32" t="str">
        <f t="shared" si="9"/>
        <v>12.2</v>
      </c>
      <c r="B124" s="33" t="s">
        <v>137</v>
      </c>
      <c r="D124" s="43"/>
      <c r="E124" s="35" t="s">
        <v>62</v>
      </c>
      <c r="F124" s="36">
        <v>44443</v>
      </c>
      <c r="G124" s="37">
        <v>44444</v>
      </c>
      <c r="H124" s="46"/>
      <c r="I124" s="39">
        <v>1</v>
      </c>
      <c r="J124" s="48"/>
      <c r="K124" s="49"/>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row>
    <row r="125" spans="1:67" s="34" customFormat="1" ht="14.1" hidden="1" customHeight="1" x14ac:dyDescent="0.2">
      <c r="A125" s="32" t="str">
        <f t="shared" si="9"/>
        <v>12.3</v>
      </c>
      <c r="B125" s="33" t="s">
        <v>138</v>
      </c>
      <c r="D125" s="43"/>
      <c r="E125" s="35" t="s">
        <v>65</v>
      </c>
      <c r="F125" s="36">
        <v>44443</v>
      </c>
      <c r="G125" s="37">
        <v>44461</v>
      </c>
      <c r="H125" s="46"/>
      <c r="I125" s="39">
        <v>1</v>
      </c>
      <c r="J125" s="48"/>
      <c r="K125" s="49"/>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row>
    <row r="126" spans="1:67" s="34" customFormat="1" ht="14.1" hidden="1" customHeight="1" x14ac:dyDescent="0.2">
      <c r="A126" s="32" t="str">
        <f t="shared" si="9"/>
        <v>12.4</v>
      </c>
      <c r="B126" s="33" t="s">
        <v>139</v>
      </c>
      <c r="D126" s="43"/>
      <c r="E126" s="35" t="s">
        <v>67</v>
      </c>
      <c r="F126" s="36">
        <v>44447</v>
      </c>
      <c r="G126" s="37">
        <v>44461</v>
      </c>
      <c r="H126" s="46"/>
      <c r="I126" s="39">
        <v>1</v>
      </c>
      <c r="J126" s="48"/>
      <c r="K126" s="49"/>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row>
    <row r="127" spans="1:67" s="34" customFormat="1" ht="14.1" hidden="1" customHeight="1" x14ac:dyDescent="0.2">
      <c r="A127" s="32" t="str">
        <f t="shared" si="9"/>
        <v>12.5</v>
      </c>
      <c r="B127" s="33" t="s">
        <v>140</v>
      </c>
      <c r="D127" s="43"/>
      <c r="E127" s="35" t="s">
        <v>63</v>
      </c>
      <c r="F127" s="36">
        <v>44475</v>
      </c>
      <c r="G127" s="37">
        <v>44487</v>
      </c>
      <c r="H127" s="46"/>
      <c r="I127" s="39">
        <v>1</v>
      </c>
      <c r="J127" s="48"/>
      <c r="K127" s="49"/>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row>
    <row r="128" spans="1:67" s="34" customFormat="1" ht="14.1" hidden="1" customHeight="1" x14ac:dyDescent="0.2">
      <c r="A128" s="32" t="str">
        <f t="shared" si="9"/>
        <v>12.6</v>
      </c>
      <c r="B128" s="33" t="s">
        <v>142</v>
      </c>
      <c r="D128" s="43"/>
      <c r="E128" s="35" t="s">
        <v>63</v>
      </c>
      <c r="F128" s="36">
        <v>44479</v>
      </c>
      <c r="G128" s="37">
        <v>44487</v>
      </c>
      <c r="H128" s="46"/>
      <c r="I128" s="39">
        <v>1</v>
      </c>
      <c r="J128" s="48"/>
      <c r="K128" s="49"/>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row>
    <row r="129" spans="1:67" s="34" customFormat="1" ht="14.1" hidden="1" customHeight="1" x14ac:dyDescent="0.2">
      <c r="A129" s="32" t="str">
        <f t="shared" si="9"/>
        <v>12.7</v>
      </c>
      <c r="B129" s="33" t="s">
        <v>141</v>
      </c>
      <c r="D129" s="43"/>
      <c r="E129" s="35" t="s">
        <v>63</v>
      </c>
      <c r="F129" s="36">
        <v>44476</v>
      </c>
      <c r="G129" s="37">
        <v>44488</v>
      </c>
      <c r="H129" s="46"/>
      <c r="I129" s="39">
        <v>1</v>
      </c>
      <c r="J129" s="48"/>
      <c r="K129" s="49"/>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row>
    <row r="130" spans="1:67" s="34" customFormat="1" ht="14.1" hidden="1" customHeight="1" x14ac:dyDescent="0.2">
      <c r="A130" s="32" t="str">
        <f t="shared" si="9"/>
        <v>12.8</v>
      </c>
      <c r="B130" s="33" t="s">
        <v>144</v>
      </c>
      <c r="D130" s="43"/>
      <c r="E130" s="35" t="s">
        <v>143</v>
      </c>
      <c r="F130" s="36">
        <v>44489</v>
      </c>
      <c r="G130" s="37">
        <v>44490</v>
      </c>
      <c r="H130" s="46"/>
      <c r="I130" s="39">
        <v>1</v>
      </c>
      <c r="J130" s="48"/>
      <c r="K130" s="49"/>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row>
    <row r="131" spans="1:67" s="31" customFormat="1" ht="14.1" hidden="1" customHeight="1" x14ac:dyDescent="0.2">
      <c r="A131" s="50" t="str">
        <f>IF(ISERROR(VALUE(SUBSTITUTE(prevWBS,".",""))),"1",IF(ISERROR(FIND("`",SUBSTITUTE(prevWBS,".","`",1))),TEXT(VALUE(prevWBS)+1,"#"),TEXT(VALUE(LEFT(prevWBS,FIND("`",SUBSTITUTE(prevWBS,".","`",1))-1))+1,"#")))</f>
        <v>13</v>
      </c>
      <c r="B131" s="51" t="s">
        <v>152</v>
      </c>
      <c r="D131" s="52"/>
      <c r="E131" s="52"/>
      <c r="F131" s="53"/>
      <c r="G131" s="53" t="str">
        <f t="shared" ref="G131" si="24">IF(ISBLANK(F131)," - ",IF(H131=0,F131,F131+H131-1))</f>
        <v xml:space="preserve"> - </v>
      </c>
      <c r="H131" s="54"/>
      <c r="I131" s="55"/>
      <c r="J131" s="56" t="str">
        <f t="shared" ref="J131" si="25">IF(OR(G131=0,F131=0)," - ",NETWORKDAYS(F131,G131))</f>
        <v xml:space="preserve"> - </v>
      </c>
      <c r="K131" s="57"/>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row>
    <row r="132" spans="1:67" s="34" customFormat="1" ht="14.1" hidden="1" customHeight="1" x14ac:dyDescent="0.2">
      <c r="A132" s="32" t="str">
        <f t="shared" si="9"/>
        <v>13.1</v>
      </c>
      <c r="B132" s="33" t="s">
        <v>146</v>
      </c>
      <c r="D132" s="43"/>
      <c r="E132" s="35" t="s">
        <v>143</v>
      </c>
      <c r="F132" s="36">
        <v>44517</v>
      </c>
      <c r="G132" s="37">
        <v>44518</v>
      </c>
      <c r="H132" s="46"/>
      <c r="I132" s="39">
        <v>1</v>
      </c>
      <c r="J132" s="48"/>
      <c r="K132" s="49"/>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row>
    <row r="133" spans="1:67" s="34" customFormat="1" ht="14.1" hidden="1" customHeight="1" x14ac:dyDescent="0.2">
      <c r="A133" s="32" t="str">
        <f t="shared" si="9"/>
        <v>13.2</v>
      </c>
      <c r="B133" s="33" t="s">
        <v>149</v>
      </c>
      <c r="D133" s="43"/>
      <c r="E133" s="35" t="s">
        <v>64</v>
      </c>
      <c r="F133" s="36">
        <v>44523</v>
      </c>
      <c r="G133" s="37">
        <v>44523</v>
      </c>
      <c r="H133" s="46"/>
      <c r="I133" s="39">
        <v>1</v>
      </c>
      <c r="J133" s="48"/>
      <c r="K133" s="49"/>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row>
    <row r="134" spans="1:67" s="34" customFormat="1" ht="14.1" hidden="1" customHeight="1" x14ac:dyDescent="0.2">
      <c r="A134" s="32" t="str">
        <f t="shared" si="9"/>
        <v>13.3</v>
      </c>
      <c r="B134" s="33" t="s">
        <v>150</v>
      </c>
      <c r="D134" s="43"/>
      <c r="E134" s="35" t="s">
        <v>64</v>
      </c>
      <c r="F134" s="36">
        <v>44529</v>
      </c>
      <c r="G134" s="37">
        <v>44531</v>
      </c>
      <c r="H134" s="46"/>
      <c r="I134" s="39">
        <v>1</v>
      </c>
      <c r="J134" s="48"/>
      <c r="K134" s="49"/>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row>
    <row r="135" spans="1:67" s="34" customFormat="1" ht="14.1" hidden="1" customHeight="1" x14ac:dyDescent="0.2">
      <c r="A135" s="32" t="str">
        <f t="shared" si="9"/>
        <v>13.4</v>
      </c>
      <c r="B135" s="33" t="s">
        <v>151</v>
      </c>
      <c r="D135" s="43"/>
      <c r="E135" s="35" t="s">
        <v>63</v>
      </c>
      <c r="F135" s="36">
        <v>44538</v>
      </c>
      <c r="G135" s="37">
        <v>44539</v>
      </c>
      <c r="H135" s="46"/>
      <c r="I135" s="39">
        <v>1</v>
      </c>
      <c r="J135" s="48"/>
      <c r="K135" s="49"/>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row>
    <row r="136" spans="1:67" s="31" customFormat="1" ht="14.1" hidden="1" customHeight="1" x14ac:dyDescent="0.2">
      <c r="A136" s="50" t="str">
        <f>IF(ISERROR(VALUE(SUBSTITUTE(prevWBS,".",""))),"1",IF(ISERROR(FIND("`",SUBSTITUTE(prevWBS,".","`",1))),TEXT(VALUE(prevWBS)+1,"#"),TEXT(VALUE(LEFT(prevWBS,FIND("`",SUBSTITUTE(prevWBS,".","`",1))-1))+1,"#")))</f>
        <v>14</v>
      </c>
      <c r="B136" s="51" t="s">
        <v>163</v>
      </c>
      <c r="D136" s="52"/>
      <c r="E136" s="52"/>
      <c r="F136" s="53"/>
      <c r="G136" s="53" t="str">
        <f t="shared" ref="G136" si="26">IF(ISBLANK(F136)," - ",IF(H136=0,F136,F136+H136-1))</f>
        <v xml:space="preserve"> - </v>
      </c>
      <c r="H136" s="54"/>
      <c r="I136" s="55"/>
      <c r="J136" s="56" t="str">
        <f t="shared" ref="J136" si="27">IF(OR(G136=0,F136=0)," - ",NETWORKDAYS(F136,G136))</f>
        <v xml:space="preserve"> - </v>
      </c>
      <c r="K136" s="57"/>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row>
    <row r="137" spans="1:67" s="34" customFormat="1" ht="14.1" hidden="1" customHeight="1" x14ac:dyDescent="0.2">
      <c r="A137" s="32" t="str">
        <f t="shared" si="9"/>
        <v>14.1</v>
      </c>
      <c r="B137" s="33" t="s">
        <v>153</v>
      </c>
      <c r="D137" s="43"/>
      <c r="E137" s="35" t="s">
        <v>64</v>
      </c>
      <c r="F137" s="36">
        <v>44552</v>
      </c>
      <c r="G137" s="37">
        <v>44552</v>
      </c>
      <c r="H137" s="46"/>
      <c r="I137" s="39">
        <v>1</v>
      </c>
      <c r="J137" s="48"/>
      <c r="K137" s="49"/>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row>
    <row r="138" spans="1:67" s="34" customFormat="1" ht="14.1" hidden="1" customHeight="1" x14ac:dyDescent="0.2">
      <c r="A138" s="32" t="str">
        <f t="shared" si="9"/>
        <v>14.2</v>
      </c>
      <c r="B138" s="33" t="s">
        <v>154</v>
      </c>
      <c r="D138" s="43"/>
      <c r="E138" s="35" t="s">
        <v>63</v>
      </c>
      <c r="F138" s="36">
        <v>44552</v>
      </c>
      <c r="G138" s="37">
        <v>44555</v>
      </c>
      <c r="H138" s="46"/>
      <c r="I138" s="39">
        <v>1</v>
      </c>
      <c r="J138" s="48"/>
      <c r="K138" s="49"/>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row>
    <row r="139" spans="1:67" s="34" customFormat="1" ht="14.1" hidden="1" customHeight="1" x14ac:dyDescent="0.2">
      <c r="A139" s="32" t="str">
        <f t="shared" si="9"/>
        <v>14.3</v>
      </c>
      <c r="B139" s="33" t="s">
        <v>155</v>
      </c>
      <c r="D139" s="43"/>
      <c r="E139" s="35" t="s">
        <v>63</v>
      </c>
      <c r="F139" s="36">
        <v>44555</v>
      </c>
      <c r="G139" s="37">
        <v>44556</v>
      </c>
      <c r="H139" s="46"/>
      <c r="I139" s="39">
        <v>1</v>
      </c>
      <c r="J139" s="48"/>
      <c r="K139" s="49"/>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row>
    <row r="140" spans="1:67" s="34" customFormat="1" ht="14.1" hidden="1" customHeight="1" x14ac:dyDescent="0.2">
      <c r="A140" s="32" t="str">
        <f t="shared" si="9"/>
        <v>14.4</v>
      </c>
      <c r="B140" s="33" t="s">
        <v>156</v>
      </c>
      <c r="D140" s="43"/>
      <c r="E140" s="35" t="s">
        <v>63</v>
      </c>
      <c r="F140" s="36">
        <v>44555</v>
      </c>
      <c r="G140" s="37">
        <v>44557</v>
      </c>
      <c r="H140" s="46"/>
      <c r="I140" s="39">
        <v>1</v>
      </c>
      <c r="J140" s="48"/>
      <c r="K140" s="49"/>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row>
    <row r="141" spans="1:67" s="34" customFormat="1" ht="14.1" hidden="1" customHeight="1" x14ac:dyDescent="0.2">
      <c r="A141" s="32" t="str">
        <f t="shared" si="9"/>
        <v>14.5</v>
      </c>
      <c r="B141" s="33" t="s">
        <v>158</v>
      </c>
      <c r="D141" s="43"/>
      <c r="E141" s="35" t="s">
        <v>63</v>
      </c>
      <c r="F141" s="36">
        <v>44557</v>
      </c>
      <c r="G141" s="37">
        <v>44558</v>
      </c>
      <c r="H141" s="46"/>
      <c r="I141" s="39">
        <v>1</v>
      </c>
      <c r="J141" s="48"/>
      <c r="K141" s="49"/>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row>
    <row r="142" spans="1:67" s="34" customFormat="1" ht="14.1" hidden="1" customHeight="1" x14ac:dyDescent="0.2">
      <c r="A142" s="32" t="str">
        <f t="shared" si="9"/>
        <v>14.6</v>
      </c>
      <c r="B142" s="33" t="s">
        <v>160</v>
      </c>
      <c r="D142" s="43"/>
      <c r="E142" s="35" t="s">
        <v>64</v>
      </c>
      <c r="F142" s="36">
        <v>44557</v>
      </c>
      <c r="G142" s="37">
        <v>44558</v>
      </c>
      <c r="H142" s="46"/>
      <c r="I142" s="39">
        <v>1</v>
      </c>
      <c r="J142" s="48"/>
      <c r="K142" s="49"/>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row>
    <row r="143" spans="1:67" s="34" customFormat="1" ht="14.1" hidden="1" customHeight="1" x14ac:dyDescent="0.2">
      <c r="A143" s="32" t="str">
        <f t="shared" si="9"/>
        <v>14.7</v>
      </c>
      <c r="B143" s="33" t="s">
        <v>157</v>
      </c>
      <c r="D143" s="43"/>
      <c r="E143" s="35" t="s">
        <v>63</v>
      </c>
      <c r="F143" s="36">
        <v>44556</v>
      </c>
      <c r="G143" s="37">
        <v>44558</v>
      </c>
      <c r="H143" s="46"/>
      <c r="I143" s="39">
        <v>1</v>
      </c>
      <c r="J143" s="48"/>
      <c r="K143" s="49"/>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row>
    <row r="144" spans="1:67" s="34" customFormat="1" ht="14.1" hidden="1" customHeight="1" x14ac:dyDescent="0.2">
      <c r="A144" s="32" t="str">
        <f t="shared" si="9"/>
        <v>14.8</v>
      </c>
      <c r="B144" s="33" t="s">
        <v>159</v>
      </c>
      <c r="D144" s="43"/>
      <c r="E144" s="35" t="s">
        <v>63</v>
      </c>
      <c r="F144" s="36">
        <v>44558</v>
      </c>
      <c r="G144" s="37">
        <v>44559</v>
      </c>
      <c r="H144" s="46"/>
      <c r="I144" s="39">
        <v>1</v>
      </c>
      <c r="J144" s="48"/>
      <c r="K144" s="49"/>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row>
    <row r="145" spans="1:67" s="34" customFormat="1" ht="14.1" hidden="1" customHeight="1" x14ac:dyDescent="0.2">
      <c r="A145" s="32" t="str">
        <f t="shared" si="9"/>
        <v>14.9</v>
      </c>
      <c r="B145" s="33" t="s">
        <v>161</v>
      </c>
      <c r="D145" s="43"/>
      <c r="E145" s="35" t="s">
        <v>63</v>
      </c>
      <c r="F145" s="36">
        <v>44559</v>
      </c>
      <c r="G145" s="37">
        <v>44559</v>
      </c>
      <c r="H145" s="46"/>
      <c r="I145" s="39">
        <v>1</v>
      </c>
      <c r="J145" s="48"/>
      <c r="K145" s="49"/>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row>
    <row r="146" spans="1:67" s="31" customFormat="1" ht="14.1" hidden="1" customHeight="1" x14ac:dyDescent="0.2">
      <c r="A146" s="50" t="str">
        <f>IF(ISERROR(VALUE(SUBSTITUTE(prevWBS,".",""))),"1",IF(ISERROR(FIND("`",SUBSTITUTE(prevWBS,".","`",1))),TEXT(VALUE(prevWBS)+1,"#"),TEXT(VALUE(LEFT(prevWBS,FIND("`",SUBSTITUTE(prevWBS,".","`",1))-1))+1,"#")))</f>
        <v>15</v>
      </c>
      <c r="B146" s="51" t="s">
        <v>188</v>
      </c>
      <c r="D146" s="52"/>
      <c r="E146" s="52"/>
      <c r="F146" s="53"/>
      <c r="G146" s="53" t="str">
        <f t="shared" ref="G146" si="28">IF(ISBLANK(F146)," - ",IF(H146=0,F146,F146+H146-1))</f>
        <v xml:space="preserve"> - </v>
      </c>
      <c r="H146" s="54"/>
      <c r="I146" s="55"/>
      <c r="J146" s="56" t="str">
        <f t="shared" ref="J146" si="29">IF(OR(G146=0,F146=0)," - ",NETWORKDAYS(F146,G146))</f>
        <v xml:space="preserve"> - </v>
      </c>
      <c r="K146" s="57"/>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row>
    <row r="147" spans="1:67" s="34" customFormat="1" ht="14.1" hidden="1" customHeight="1" x14ac:dyDescent="0.2">
      <c r="A147" s="32" t="str">
        <f t="shared" si="9"/>
        <v>15.1</v>
      </c>
      <c r="B147" s="33" t="s">
        <v>162</v>
      </c>
      <c r="D147" s="43"/>
      <c r="E147" s="35" t="s">
        <v>63</v>
      </c>
      <c r="F147" s="36">
        <v>44563</v>
      </c>
      <c r="G147" s="37">
        <v>44564</v>
      </c>
      <c r="H147" s="46"/>
      <c r="I147" s="39">
        <v>1</v>
      </c>
      <c r="J147" s="48"/>
      <c r="K147" s="49"/>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row>
    <row r="148" spans="1:67" s="34" customFormat="1" ht="14.1" hidden="1" customHeight="1" x14ac:dyDescent="0.2">
      <c r="A148" s="32" t="str">
        <f t="shared" si="9"/>
        <v>15.2</v>
      </c>
      <c r="B148" s="33" t="s">
        <v>164</v>
      </c>
      <c r="D148" s="43"/>
      <c r="E148" s="35" t="s">
        <v>63</v>
      </c>
      <c r="F148" s="36">
        <v>44563</v>
      </c>
      <c r="G148" s="37">
        <v>44564</v>
      </c>
      <c r="H148" s="46"/>
      <c r="I148" s="39">
        <v>1</v>
      </c>
      <c r="J148" s="48"/>
      <c r="K148" s="49"/>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row>
    <row r="149" spans="1:67" s="34" customFormat="1" ht="14.1" hidden="1" customHeight="1" x14ac:dyDescent="0.2">
      <c r="A149" s="32" t="str">
        <f t="shared" si="9"/>
        <v>15.3</v>
      </c>
      <c r="B149" s="33" t="s">
        <v>166</v>
      </c>
      <c r="D149" s="43"/>
      <c r="E149" s="35" t="s">
        <v>64</v>
      </c>
      <c r="F149" s="36">
        <v>44563</v>
      </c>
      <c r="G149" s="37">
        <v>44564</v>
      </c>
      <c r="H149" s="46"/>
      <c r="I149" s="39">
        <v>1</v>
      </c>
      <c r="J149" s="48"/>
      <c r="K149" s="49"/>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row>
    <row r="150" spans="1:67" s="34" customFormat="1" ht="14.1" hidden="1" customHeight="1" x14ac:dyDescent="0.2">
      <c r="A150" s="32" t="str">
        <f t="shared" si="9"/>
        <v>15.4</v>
      </c>
      <c r="B150" s="33" t="s">
        <v>165</v>
      </c>
      <c r="D150" s="43"/>
      <c r="E150" s="35" t="s">
        <v>64</v>
      </c>
      <c r="F150" s="36">
        <v>44563</v>
      </c>
      <c r="G150" s="37">
        <v>44565</v>
      </c>
      <c r="H150" s="46"/>
      <c r="I150" s="39">
        <v>1</v>
      </c>
      <c r="J150" s="48"/>
      <c r="K150" s="49"/>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row>
    <row r="151" spans="1:67" s="34" customFormat="1" ht="14.1" hidden="1" customHeight="1" x14ac:dyDescent="0.2">
      <c r="A151" s="32" t="str">
        <f t="shared" si="9"/>
        <v>15.5</v>
      </c>
      <c r="B151" s="33" t="s">
        <v>168</v>
      </c>
      <c r="D151" s="43"/>
      <c r="E151" s="35" t="s">
        <v>143</v>
      </c>
      <c r="F151" s="36">
        <v>44564</v>
      </c>
      <c r="G151" s="37">
        <v>44565</v>
      </c>
      <c r="H151" s="46"/>
      <c r="I151" s="39">
        <v>1</v>
      </c>
      <c r="J151" s="48"/>
      <c r="K151" s="49"/>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row>
    <row r="152" spans="1:67" s="34" customFormat="1" ht="14.1" hidden="1" customHeight="1" x14ac:dyDescent="0.2">
      <c r="A152" s="32" t="str">
        <f t="shared" si="9"/>
        <v>15.6</v>
      </c>
      <c r="B152" s="33" t="s">
        <v>167</v>
      </c>
      <c r="D152" s="43"/>
      <c r="E152" s="35" t="s">
        <v>67</v>
      </c>
      <c r="F152" s="36">
        <v>44564</v>
      </c>
      <c r="G152" s="37">
        <v>44592</v>
      </c>
      <c r="H152" s="46"/>
      <c r="I152" s="39">
        <v>1</v>
      </c>
      <c r="J152" s="48"/>
      <c r="K152" s="49"/>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row>
    <row r="153" spans="1:67" s="34" customFormat="1" ht="14.1" hidden="1" customHeight="1" x14ac:dyDescent="0.2">
      <c r="A153" s="32" t="str">
        <f t="shared" si="9"/>
        <v>15.7</v>
      </c>
      <c r="B153" s="33" t="s">
        <v>172</v>
      </c>
      <c r="D153" s="43"/>
      <c r="E153" s="35" t="s">
        <v>65</v>
      </c>
      <c r="F153" s="36">
        <v>44566</v>
      </c>
      <c r="G153" s="37">
        <v>44592</v>
      </c>
      <c r="H153" s="46"/>
      <c r="I153" s="39">
        <v>1</v>
      </c>
      <c r="J153" s="48"/>
      <c r="K153" s="49"/>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row>
    <row r="154" spans="1:67" s="34" customFormat="1" ht="14.1" hidden="1" customHeight="1" x14ac:dyDescent="0.2">
      <c r="A154" s="32" t="str">
        <f t="shared" si="9"/>
        <v>15.8</v>
      </c>
      <c r="B154" s="33" t="s">
        <v>169</v>
      </c>
      <c r="D154" s="43"/>
      <c r="E154" s="35" t="s">
        <v>63</v>
      </c>
      <c r="F154" s="36">
        <v>44578</v>
      </c>
      <c r="G154" s="37">
        <v>44597</v>
      </c>
      <c r="H154" s="46"/>
      <c r="I154" s="39">
        <v>1</v>
      </c>
      <c r="J154" s="48"/>
      <c r="K154" s="49"/>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row>
    <row r="155" spans="1:67" s="34" customFormat="1" ht="14.1" hidden="1" customHeight="1" x14ac:dyDescent="0.2">
      <c r="A155" s="32" t="str">
        <f t="shared" si="9"/>
        <v>15.9</v>
      </c>
      <c r="B155" s="33" t="s">
        <v>178</v>
      </c>
      <c r="D155" s="43"/>
      <c r="E155" s="35" t="s">
        <v>177</v>
      </c>
      <c r="F155" s="36">
        <v>44578</v>
      </c>
      <c r="G155" s="37">
        <v>44592</v>
      </c>
      <c r="H155" s="46"/>
      <c r="I155" s="39">
        <v>1</v>
      </c>
      <c r="J155" s="48"/>
      <c r="K155" s="49"/>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row>
    <row r="156" spans="1:67" s="34" customFormat="1" ht="14.1" hidden="1" customHeight="1" x14ac:dyDescent="0.2">
      <c r="A156" s="32" t="str">
        <f t="shared" si="9"/>
        <v>15.10</v>
      </c>
      <c r="B156" s="33" t="s">
        <v>170</v>
      </c>
      <c r="D156" s="43"/>
      <c r="E156" s="35" t="s">
        <v>66</v>
      </c>
      <c r="F156" s="36">
        <v>44578</v>
      </c>
      <c r="G156" s="37">
        <v>44601</v>
      </c>
      <c r="H156" s="46"/>
      <c r="I156" s="39">
        <v>1</v>
      </c>
      <c r="J156" s="48"/>
      <c r="K156" s="49"/>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row>
    <row r="157" spans="1:67" s="34" customFormat="1" ht="14.1" hidden="1" customHeight="1" x14ac:dyDescent="0.2">
      <c r="A157" s="32" t="str">
        <f t="shared" si="9"/>
        <v>15.11</v>
      </c>
      <c r="B157" s="33" t="s">
        <v>175</v>
      </c>
      <c r="D157" s="43"/>
      <c r="E157" s="35" t="s">
        <v>143</v>
      </c>
      <c r="F157" s="36">
        <v>44592</v>
      </c>
      <c r="G157" s="37">
        <v>44593</v>
      </c>
      <c r="H157" s="46"/>
      <c r="I157" s="39">
        <v>1</v>
      </c>
      <c r="J157" s="48"/>
      <c r="K157" s="49"/>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row>
    <row r="158" spans="1:67" s="34" customFormat="1" ht="14.1" hidden="1" customHeight="1" x14ac:dyDescent="0.2">
      <c r="A158" s="32" t="str">
        <f t="shared" si="9"/>
        <v>15.12</v>
      </c>
      <c r="B158" s="33" t="s">
        <v>171</v>
      </c>
      <c r="D158" s="43"/>
      <c r="E158" s="35" t="s">
        <v>63</v>
      </c>
      <c r="F158" s="36">
        <v>44594</v>
      </c>
      <c r="G158" s="37">
        <v>44604</v>
      </c>
      <c r="H158" s="46"/>
      <c r="I158" s="39">
        <v>1</v>
      </c>
      <c r="J158" s="48"/>
      <c r="K158" s="49"/>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row>
    <row r="159" spans="1:67" s="34" customFormat="1" ht="14.1" hidden="1" customHeight="1" x14ac:dyDescent="0.2">
      <c r="A159" s="32" t="str">
        <f t="shared" si="9"/>
        <v>15.13</v>
      </c>
      <c r="B159" s="33" t="s">
        <v>173</v>
      </c>
      <c r="D159" s="43"/>
      <c r="E159" s="35" t="s">
        <v>65</v>
      </c>
      <c r="F159" s="36">
        <v>44605</v>
      </c>
      <c r="G159" s="37">
        <v>44606</v>
      </c>
      <c r="H159" s="46"/>
      <c r="I159" s="39">
        <v>1</v>
      </c>
      <c r="J159" s="48"/>
      <c r="K159" s="49"/>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row>
    <row r="160" spans="1:67" s="34" customFormat="1" ht="14.1" hidden="1" customHeight="1" x14ac:dyDescent="0.2">
      <c r="A160" s="32" t="str">
        <f t="shared" si="9"/>
        <v>15.14</v>
      </c>
      <c r="B160" s="33" t="s">
        <v>179</v>
      </c>
      <c r="D160" s="43"/>
      <c r="E160" s="43" t="s">
        <v>63</v>
      </c>
      <c r="F160" s="44">
        <v>44606</v>
      </c>
      <c r="G160" s="45">
        <v>44607</v>
      </c>
      <c r="H160" s="46"/>
      <c r="I160" s="47">
        <v>1</v>
      </c>
      <c r="J160" s="48"/>
      <c r="K160" s="49"/>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row>
    <row r="161" spans="1:67" s="34" customFormat="1" ht="14.1" hidden="1" customHeight="1" x14ac:dyDescent="0.2">
      <c r="A161" s="32" t="str">
        <f t="shared" si="9"/>
        <v>15.15</v>
      </c>
      <c r="B161" s="33" t="s">
        <v>180</v>
      </c>
      <c r="D161" s="43"/>
      <c r="E161" s="43" t="s">
        <v>64</v>
      </c>
      <c r="F161" s="44">
        <v>44607</v>
      </c>
      <c r="G161" s="45">
        <v>44611</v>
      </c>
      <c r="H161" s="46"/>
      <c r="I161" s="47">
        <v>1</v>
      </c>
      <c r="J161" s="48"/>
      <c r="K161" s="49"/>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row>
    <row r="162" spans="1:67" s="34" customFormat="1" ht="14.1" hidden="1" customHeight="1" x14ac:dyDescent="0.2">
      <c r="A162" s="32" t="str">
        <f t="shared" si="9"/>
        <v>15.16</v>
      </c>
      <c r="B162" s="33" t="s">
        <v>181</v>
      </c>
      <c r="D162" s="43"/>
      <c r="E162" s="43" t="s">
        <v>63</v>
      </c>
      <c r="F162" s="44">
        <v>44610</v>
      </c>
      <c r="G162" s="45">
        <v>44612</v>
      </c>
      <c r="H162" s="46"/>
      <c r="I162" s="47">
        <v>1</v>
      </c>
      <c r="J162" s="48"/>
      <c r="K162" s="49"/>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row>
    <row r="163" spans="1:67" s="34" customFormat="1" ht="14.1" hidden="1" customHeight="1" x14ac:dyDescent="0.2">
      <c r="A163" s="32" t="str">
        <f t="shared" si="9"/>
        <v>15.17</v>
      </c>
      <c r="B163" s="33" t="s">
        <v>183</v>
      </c>
      <c r="D163" s="43"/>
      <c r="E163" s="43" t="s">
        <v>63</v>
      </c>
      <c r="F163" s="44">
        <v>44613</v>
      </c>
      <c r="G163" s="45">
        <v>44613</v>
      </c>
      <c r="H163" s="46"/>
      <c r="I163" s="47">
        <v>1</v>
      </c>
      <c r="J163" s="48"/>
      <c r="K163" s="49"/>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row>
    <row r="164" spans="1:67" s="34" customFormat="1" ht="14.1" hidden="1" customHeight="1" x14ac:dyDescent="0.2">
      <c r="A164" s="32" t="str">
        <f t="shared" si="9"/>
        <v>15.18</v>
      </c>
      <c r="B164" s="33" t="s">
        <v>182</v>
      </c>
      <c r="D164" s="43"/>
      <c r="E164" s="43" t="s">
        <v>65</v>
      </c>
      <c r="F164" s="44">
        <v>44613</v>
      </c>
      <c r="G164" s="45">
        <v>44613</v>
      </c>
      <c r="H164" s="46"/>
      <c r="I164" s="47">
        <v>1</v>
      </c>
      <c r="J164" s="48"/>
      <c r="K164" s="49"/>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row>
    <row r="165" spans="1:67" s="34" customFormat="1" ht="14.1" hidden="1" customHeight="1" x14ac:dyDescent="0.2">
      <c r="A165" s="32" t="str">
        <f t="shared" si="9"/>
        <v>15.19</v>
      </c>
      <c r="B165" s="33" t="s">
        <v>184</v>
      </c>
      <c r="D165" s="43"/>
      <c r="E165" s="43" t="s">
        <v>65</v>
      </c>
      <c r="F165" s="44">
        <v>44613</v>
      </c>
      <c r="G165" s="45">
        <v>44615</v>
      </c>
      <c r="H165" s="46"/>
      <c r="I165" s="47">
        <v>1</v>
      </c>
      <c r="J165" s="48"/>
      <c r="K165" s="49"/>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row>
    <row r="166" spans="1:67" s="34" customFormat="1" ht="14.1" hidden="1" customHeight="1" x14ac:dyDescent="0.2">
      <c r="A166" s="32" t="str">
        <f t="shared" si="9"/>
        <v>15.20</v>
      </c>
      <c r="B166" s="33" t="s">
        <v>185</v>
      </c>
      <c r="D166" s="43"/>
      <c r="E166" s="43" t="s">
        <v>65</v>
      </c>
      <c r="F166" s="44">
        <v>44616</v>
      </c>
      <c r="G166" s="45">
        <v>44617</v>
      </c>
      <c r="H166" s="46"/>
      <c r="I166" s="47">
        <v>1</v>
      </c>
      <c r="J166" s="48"/>
      <c r="K166" s="49"/>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row>
    <row r="167" spans="1:67" s="34" customFormat="1" ht="14.1" hidden="1" customHeight="1" x14ac:dyDescent="0.2">
      <c r="A167" s="32" t="str">
        <f t="shared" si="9"/>
        <v>15.21</v>
      </c>
      <c r="B167" s="33" t="s">
        <v>187</v>
      </c>
      <c r="D167" s="43"/>
      <c r="E167" s="43" t="s">
        <v>63</v>
      </c>
      <c r="F167" s="44">
        <v>44616</v>
      </c>
      <c r="G167" s="45">
        <v>44620</v>
      </c>
      <c r="H167" s="46"/>
      <c r="I167" s="47">
        <v>1</v>
      </c>
      <c r="J167" s="48"/>
      <c r="K167" s="49"/>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row>
    <row r="168" spans="1:67" s="34" customFormat="1" ht="14.1" hidden="1" customHeight="1" x14ac:dyDescent="0.2">
      <c r="A168" s="32" t="str">
        <f t="shared" si="9"/>
        <v>15.22</v>
      </c>
      <c r="B168" s="33" t="s">
        <v>186</v>
      </c>
      <c r="D168" s="43"/>
      <c r="E168" s="43" t="s">
        <v>65</v>
      </c>
      <c r="F168" s="44">
        <v>44617</v>
      </c>
      <c r="G168" s="45">
        <v>44621</v>
      </c>
      <c r="H168" s="46"/>
      <c r="I168" s="47">
        <v>1</v>
      </c>
      <c r="J168" s="48"/>
      <c r="K168" s="49"/>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row>
    <row r="169" spans="1:67" s="34" customFormat="1" ht="14.1" hidden="1" customHeight="1" x14ac:dyDescent="0.2">
      <c r="A169" s="32" t="str">
        <f t="shared" si="9"/>
        <v>15.23</v>
      </c>
      <c r="B169" s="33" t="s">
        <v>174</v>
      </c>
      <c r="D169" s="43"/>
      <c r="E169" s="43" t="s">
        <v>67</v>
      </c>
      <c r="F169" s="44">
        <v>44621</v>
      </c>
      <c r="G169" s="45">
        <v>44621</v>
      </c>
      <c r="H169" s="46"/>
      <c r="I169" s="47">
        <v>1</v>
      </c>
      <c r="J169" s="48"/>
      <c r="K169" s="49"/>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row>
    <row r="170" spans="1:67" s="34" customFormat="1" ht="14.1" hidden="1" customHeight="1" x14ac:dyDescent="0.2">
      <c r="A170" s="32" t="str">
        <f t="shared" si="9"/>
        <v>15.24</v>
      </c>
      <c r="B170" s="33" t="s">
        <v>176</v>
      </c>
      <c r="D170" s="43"/>
      <c r="E170" s="43" t="s">
        <v>66</v>
      </c>
      <c r="F170" s="44">
        <v>44621</v>
      </c>
      <c r="G170" s="45">
        <v>44622</v>
      </c>
      <c r="H170" s="46"/>
      <c r="I170" s="47">
        <v>1</v>
      </c>
      <c r="J170" s="48"/>
      <c r="K170" s="49"/>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row>
    <row r="171" spans="1:67" s="31" customFormat="1" ht="14.1" hidden="1" customHeight="1" x14ac:dyDescent="0.2">
      <c r="A171" s="50" t="str">
        <f>IF(ISERROR(VALUE(SUBSTITUTE(prevWBS,".",""))),"1",IF(ISERROR(FIND("`",SUBSTITUTE(prevWBS,".","`",1))),TEXT(VALUE(prevWBS)+1,"#"),TEXT(VALUE(LEFT(prevWBS,FIND("`",SUBSTITUTE(prevWBS,".","`",1))-1))+1,"#")))</f>
        <v>16</v>
      </c>
      <c r="B171" s="51" t="s">
        <v>191</v>
      </c>
      <c r="D171" s="52"/>
      <c r="E171" s="52"/>
      <c r="F171" s="53"/>
      <c r="G171" s="53" t="str">
        <f t="shared" ref="G171" si="30">IF(ISBLANK(F171)," - ",IF(H171=0,F171,F171+H171-1))</f>
        <v xml:space="preserve"> - </v>
      </c>
      <c r="H171" s="54"/>
      <c r="I171" s="55"/>
      <c r="J171" s="56" t="str">
        <f t="shared" ref="J171" si="31">IF(OR(G171=0,F171=0)," - ",NETWORKDAYS(F171,G171))</f>
        <v xml:space="preserve"> - </v>
      </c>
      <c r="K171" s="57"/>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c r="BL171" s="58"/>
      <c r="BM171" s="58"/>
      <c r="BN171" s="58"/>
      <c r="BO171" s="58"/>
    </row>
    <row r="172" spans="1:67" s="34" customFormat="1" ht="14.1" hidden="1" customHeight="1" x14ac:dyDescent="0.2">
      <c r="A172" s="32" t="str">
        <f t="shared" si="9"/>
        <v>16.1</v>
      </c>
      <c r="B172" s="33" t="s">
        <v>189</v>
      </c>
      <c r="D172" s="43"/>
      <c r="E172" s="35" t="s">
        <v>65</v>
      </c>
      <c r="F172" s="36">
        <v>44623</v>
      </c>
      <c r="G172" s="37">
        <v>44675</v>
      </c>
      <c r="H172" s="46"/>
      <c r="I172" s="39">
        <v>1</v>
      </c>
      <c r="J172" s="48"/>
      <c r="K172" s="49"/>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row>
    <row r="173" spans="1:67" s="34" customFormat="1" ht="14.1" hidden="1" customHeight="1" x14ac:dyDescent="0.2">
      <c r="A173" s="32" t="str">
        <f t="shared" si="9"/>
        <v>16.2</v>
      </c>
      <c r="B173" s="33" t="s">
        <v>190</v>
      </c>
      <c r="D173" s="43"/>
      <c r="E173" s="35" t="s">
        <v>63</v>
      </c>
      <c r="F173" s="36">
        <v>44654</v>
      </c>
      <c r="G173" s="37">
        <v>44689</v>
      </c>
      <c r="H173" s="46"/>
      <c r="I173" s="39">
        <v>1</v>
      </c>
      <c r="J173" s="48"/>
      <c r="K173" s="49"/>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row>
    <row r="174" spans="1:67" s="34" customFormat="1" ht="14.1" hidden="1" customHeight="1" x14ac:dyDescent="0.2">
      <c r="A174" s="32" t="str">
        <f t="shared" si="9"/>
        <v>16.3</v>
      </c>
      <c r="B174" s="33" t="s">
        <v>192</v>
      </c>
      <c r="D174" s="43"/>
      <c r="E174" s="35" t="s">
        <v>64</v>
      </c>
      <c r="F174" s="36">
        <v>44682</v>
      </c>
      <c r="G174" s="37">
        <v>44689</v>
      </c>
      <c r="H174" s="46"/>
      <c r="I174" s="39">
        <v>1</v>
      </c>
      <c r="J174" s="48"/>
      <c r="K174" s="49"/>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row>
    <row r="175" spans="1:67" s="34" customFormat="1" ht="14.1" hidden="1" customHeight="1" x14ac:dyDescent="0.2">
      <c r="A175" s="32" t="str">
        <f t="shared" si="9"/>
        <v>16.4</v>
      </c>
      <c r="B175" s="33" t="s">
        <v>193</v>
      </c>
      <c r="D175" s="43"/>
      <c r="E175" s="35" t="s">
        <v>65</v>
      </c>
      <c r="F175" s="36">
        <v>44689</v>
      </c>
      <c r="G175" s="37">
        <v>44696</v>
      </c>
      <c r="H175" s="46"/>
      <c r="I175" s="39">
        <v>1</v>
      </c>
      <c r="J175" s="48"/>
      <c r="K175" s="49"/>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row>
    <row r="176" spans="1:67" s="34" customFormat="1" ht="14.1" hidden="1" customHeight="1" x14ac:dyDescent="0.2">
      <c r="A176" s="32" t="str">
        <f t="shared" si="9"/>
        <v>16.5</v>
      </c>
      <c r="B176" s="33" t="s">
        <v>195</v>
      </c>
      <c r="D176" s="43"/>
      <c r="E176" s="35" t="s">
        <v>63</v>
      </c>
      <c r="F176" s="36">
        <v>44691</v>
      </c>
      <c r="G176" s="37">
        <v>44696</v>
      </c>
      <c r="H176" s="46"/>
      <c r="I176" s="39">
        <v>1</v>
      </c>
      <c r="J176" s="48"/>
      <c r="K176" s="49"/>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row>
    <row r="177" spans="1:67" s="34" customFormat="1" ht="14.1" hidden="1" customHeight="1" x14ac:dyDescent="0.2">
      <c r="A177" s="32" t="str">
        <f t="shared" si="9"/>
        <v>16.6</v>
      </c>
      <c r="B177" s="33" t="s">
        <v>194</v>
      </c>
      <c r="D177" s="43"/>
      <c r="E177" s="35" t="s">
        <v>65</v>
      </c>
      <c r="F177" s="36">
        <v>44694</v>
      </c>
      <c r="G177" s="37">
        <v>44696</v>
      </c>
      <c r="H177" s="46"/>
      <c r="I177" s="39">
        <v>1</v>
      </c>
      <c r="J177" s="48"/>
      <c r="K177" s="49"/>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row>
    <row r="178" spans="1:67" s="34" customFormat="1" ht="14.1" hidden="1" customHeight="1" x14ac:dyDescent="0.2">
      <c r="A178" s="32" t="str">
        <f t="shared" si="9"/>
        <v>16.7</v>
      </c>
      <c r="B178" s="33" t="s">
        <v>196</v>
      </c>
      <c r="D178" s="43"/>
      <c r="E178" s="35" t="s">
        <v>63</v>
      </c>
      <c r="F178" s="36">
        <v>44696</v>
      </c>
      <c r="G178" s="37">
        <v>44696</v>
      </c>
      <c r="H178" s="46"/>
      <c r="I178" s="39">
        <v>1</v>
      </c>
      <c r="J178" s="48"/>
      <c r="K178" s="49"/>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row>
    <row r="179" spans="1:67" s="31" customFormat="1" ht="14.1" hidden="1" customHeight="1" x14ac:dyDescent="0.2">
      <c r="A179" s="50" t="str">
        <f>IF(ISERROR(VALUE(SUBSTITUTE(prevWBS,".",""))),"1",IF(ISERROR(FIND("`",SUBSTITUTE(prevWBS,".","`",1))),TEXT(VALUE(prevWBS)+1,"#"),TEXT(VALUE(LEFT(prevWBS,FIND("`",SUBSTITUTE(prevWBS,".","`",1))-1))+1,"#")))</f>
        <v>17</v>
      </c>
      <c r="B179" s="51" t="s">
        <v>197</v>
      </c>
      <c r="D179" s="52"/>
      <c r="E179" s="52"/>
      <c r="F179" s="53"/>
      <c r="G179" s="53" t="str">
        <f t="shared" ref="G179" si="32">IF(ISBLANK(F179)," - ",IF(H179=0,F179,F179+H179-1))</f>
        <v xml:space="preserve"> - </v>
      </c>
      <c r="H179" s="54"/>
      <c r="I179" s="55"/>
      <c r="J179" s="56" t="str">
        <f t="shared" ref="J179" si="33">IF(OR(G179=0,F179=0)," - ",NETWORKDAYS(F179,G179))</f>
        <v xml:space="preserve"> - </v>
      </c>
      <c r="K179" s="57"/>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row>
    <row r="180" spans="1:67" s="34" customFormat="1" ht="14.1" hidden="1" customHeight="1" x14ac:dyDescent="0.2">
      <c r="A180" s="32" t="str">
        <f t="shared" si="9"/>
        <v>17.1</v>
      </c>
      <c r="B180" s="33" t="s">
        <v>198</v>
      </c>
      <c r="D180" s="43"/>
      <c r="E180" s="35" t="s">
        <v>63</v>
      </c>
      <c r="F180" s="36">
        <v>44696</v>
      </c>
      <c r="G180" s="37">
        <v>44698</v>
      </c>
      <c r="H180" s="46"/>
      <c r="I180" s="39">
        <v>1</v>
      </c>
      <c r="J180" s="48"/>
      <c r="K180" s="49"/>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row>
    <row r="181" spans="1:67" s="34" customFormat="1" ht="14.1" hidden="1" customHeight="1" x14ac:dyDescent="0.2">
      <c r="A181" s="32" t="str">
        <f t="shared" si="9"/>
        <v>17.2</v>
      </c>
      <c r="B181" s="33" t="s">
        <v>199</v>
      </c>
      <c r="D181" s="43"/>
      <c r="E181" s="35" t="s">
        <v>67</v>
      </c>
      <c r="F181" s="36">
        <v>44698</v>
      </c>
      <c r="G181" s="37">
        <v>44699</v>
      </c>
      <c r="H181" s="46"/>
      <c r="I181" s="39">
        <v>1</v>
      </c>
      <c r="J181" s="48"/>
      <c r="K181" s="49"/>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row>
    <row r="182" spans="1:67" s="34" customFormat="1" ht="14.1" hidden="1" customHeight="1" x14ac:dyDescent="0.2">
      <c r="A182" s="32" t="str">
        <f t="shared" si="9"/>
        <v>17.3</v>
      </c>
      <c r="B182" s="33" t="s">
        <v>200</v>
      </c>
      <c r="D182" s="43"/>
      <c r="E182" s="35" t="s">
        <v>63</v>
      </c>
      <c r="F182" s="36">
        <v>44700</v>
      </c>
      <c r="G182" s="37">
        <v>44710</v>
      </c>
      <c r="H182" s="46"/>
      <c r="I182" s="39">
        <v>1</v>
      </c>
      <c r="J182" s="48"/>
      <c r="K182" s="49"/>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row>
    <row r="183" spans="1:67" s="34" customFormat="1" ht="14.1" hidden="1" customHeight="1" x14ac:dyDescent="0.2">
      <c r="A183" s="32" t="str">
        <f t="shared" si="9"/>
        <v>17.4</v>
      </c>
      <c r="B183" s="33" t="s">
        <v>201</v>
      </c>
      <c r="D183" s="43"/>
      <c r="E183" s="35" t="s">
        <v>63</v>
      </c>
      <c r="F183" s="36">
        <v>44700</v>
      </c>
      <c r="G183" s="37">
        <v>44710</v>
      </c>
      <c r="H183" s="46"/>
      <c r="I183" s="39">
        <v>1</v>
      </c>
      <c r="J183" s="48"/>
      <c r="K183" s="49"/>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row>
    <row r="184" spans="1:67" s="34" customFormat="1" ht="14.1" hidden="1" customHeight="1" x14ac:dyDescent="0.2">
      <c r="A184" s="32" t="str">
        <f t="shared" si="9"/>
        <v>17.5</v>
      </c>
      <c r="B184" s="33" t="s">
        <v>202</v>
      </c>
      <c r="D184" s="43"/>
      <c r="E184" s="43" t="s">
        <v>65</v>
      </c>
      <c r="F184" s="44">
        <v>44720</v>
      </c>
      <c r="G184" s="45">
        <v>44721</v>
      </c>
      <c r="H184" s="46"/>
      <c r="I184" s="47">
        <v>1</v>
      </c>
      <c r="J184" s="48"/>
      <c r="K184" s="49"/>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row>
    <row r="185" spans="1:67" s="31" customFormat="1" ht="14.1" hidden="1" customHeight="1" x14ac:dyDescent="0.2">
      <c r="A185" s="50" t="str">
        <f>IF(ISERROR(VALUE(SUBSTITUTE(prevWBS,".",""))),"1",IF(ISERROR(FIND("`",SUBSTITUTE(prevWBS,".","`",1))),TEXT(VALUE(prevWBS)+1,"#"),TEXT(VALUE(LEFT(prevWBS,FIND("`",SUBSTITUTE(prevWBS,".","`",1))-1))+1,"#")))</f>
        <v>18</v>
      </c>
      <c r="B185" s="51" t="s">
        <v>215</v>
      </c>
      <c r="D185" s="52"/>
      <c r="E185" s="52"/>
      <c r="F185" s="53"/>
      <c r="G185" s="53" t="str">
        <f t="shared" ref="G185" si="34">IF(ISBLANK(F185)," - ",IF(H185=0,F185,F185+H185-1))</f>
        <v xml:space="preserve"> - </v>
      </c>
      <c r="H185" s="54"/>
      <c r="I185" s="55"/>
      <c r="J185" s="56" t="str">
        <f t="shared" ref="J185" si="35">IF(OR(G185=0,F185=0)," - ",NETWORKDAYS(F185,G185))</f>
        <v xml:space="preserve"> - </v>
      </c>
      <c r="K185" s="57"/>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c r="BG185" s="58"/>
      <c r="BH185" s="58"/>
      <c r="BI185" s="58"/>
      <c r="BJ185" s="58"/>
      <c r="BK185" s="58"/>
      <c r="BL185" s="58"/>
      <c r="BM185" s="58"/>
      <c r="BN185" s="58"/>
      <c r="BO185" s="58"/>
    </row>
    <row r="186" spans="1:67" s="34" customFormat="1" ht="14.1" hidden="1" customHeight="1" x14ac:dyDescent="0.2">
      <c r="A186" s="32" t="str">
        <f t="shared" ref="A186:A220"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6" s="33" t="s">
        <v>204</v>
      </c>
      <c r="D186" s="43"/>
      <c r="E186" s="35" t="s">
        <v>61</v>
      </c>
      <c r="F186" s="36">
        <v>44717</v>
      </c>
      <c r="G186" s="37">
        <v>44718</v>
      </c>
      <c r="H186" s="38"/>
      <c r="I186" s="39">
        <v>1</v>
      </c>
      <c r="J186" s="40"/>
      <c r="K186" s="41"/>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row>
    <row r="187" spans="1:67" s="34" customFormat="1" ht="14.1" hidden="1" customHeight="1" x14ac:dyDescent="0.2">
      <c r="A187" s="32" t="str">
        <f t="shared" si="36"/>
        <v>18.2</v>
      </c>
      <c r="B187" s="33" t="s">
        <v>206</v>
      </c>
      <c r="D187" s="43"/>
      <c r="E187" s="35" t="s">
        <v>177</v>
      </c>
      <c r="F187" s="36">
        <v>44730</v>
      </c>
      <c r="G187" s="37">
        <v>44737</v>
      </c>
      <c r="H187" s="38"/>
      <c r="I187" s="39">
        <v>1</v>
      </c>
      <c r="J187" s="40"/>
      <c r="K187" s="41"/>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row>
    <row r="188" spans="1:67" s="34" customFormat="1" ht="14.1" hidden="1" customHeight="1" x14ac:dyDescent="0.2">
      <c r="A188" s="32" t="str">
        <f t="shared" si="36"/>
        <v>18.3</v>
      </c>
      <c r="B188" s="33" t="s">
        <v>203</v>
      </c>
      <c r="D188" s="43"/>
      <c r="E188" s="35" t="s">
        <v>63</v>
      </c>
      <c r="F188" s="36">
        <v>44738</v>
      </c>
      <c r="G188" s="37">
        <v>44737</v>
      </c>
      <c r="H188" s="38"/>
      <c r="I188" s="39">
        <v>1</v>
      </c>
      <c r="J188" s="40"/>
      <c r="K188" s="41"/>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row>
    <row r="189" spans="1:67" s="34" customFormat="1" ht="14.1" hidden="1" customHeight="1" x14ac:dyDescent="0.2">
      <c r="A189" s="32" t="str">
        <f t="shared" si="36"/>
        <v>18.4</v>
      </c>
      <c r="B189" s="33" t="s">
        <v>205</v>
      </c>
      <c r="D189" s="43"/>
      <c r="E189" s="35" t="s">
        <v>63</v>
      </c>
      <c r="F189" s="36">
        <v>44747</v>
      </c>
      <c r="G189" s="37">
        <v>44748</v>
      </c>
      <c r="H189" s="38"/>
      <c r="I189" s="39">
        <v>1</v>
      </c>
      <c r="J189" s="40"/>
      <c r="K189" s="41"/>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row>
    <row r="190" spans="1:67" s="34" customFormat="1" ht="14.1" hidden="1" customHeight="1" x14ac:dyDescent="0.2">
      <c r="A190" s="32" t="str">
        <f t="shared" si="36"/>
        <v>18.5</v>
      </c>
      <c r="B190" s="33" t="s">
        <v>208</v>
      </c>
      <c r="D190" s="43"/>
      <c r="E190" s="35" t="s">
        <v>63</v>
      </c>
      <c r="F190" s="36">
        <v>44748</v>
      </c>
      <c r="G190" s="37">
        <v>44749</v>
      </c>
      <c r="H190" s="38"/>
      <c r="I190" s="39">
        <v>1</v>
      </c>
      <c r="J190" s="40"/>
      <c r="K190" s="41"/>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row>
    <row r="191" spans="1:67" s="34" customFormat="1" ht="14.1" hidden="1" customHeight="1" x14ac:dyDescent="0.2">
      <c r="A191" s="32" t="str">
        <f t="shared" si="36"/>
        <v>18.6</v>
      </c>
      <c r="B191" s="33" t="s">
        <v>207</v>
      </c>
      <c r="D191" s="43"/>
      <c r="E191" s="35" t="s">
        <v>63</v>
      </c>
      <c r="F191" s="36">
        <v>44767</v>
      </c>
      <c r="G191" s="37">
        <v>44779</v>
      </c>
      <c r="H191" s="38"/>
      <c r="I191" s="39">
        <v>1</v>
      </c>
      <c r="J191" s="40"/>
      <c r="K191" s="41"/>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row>
    <row r="192" spans="1:67" s="31" customFormat="1" ht="14.1" hidden="1" customHeight="1" x14ac:dyDescent="0.2">
      <c r="A192" s="50" t="str">
        <f>IF(ISERROR(VALUE(SUBSTITUTE(prevWBS,".",""))),"1",IF(ISERROR(FIND("`",SUBSTITUTE(prevWBS,".","`",1))),TEXT(VALUE(prevWBS)+1,"#"),TEXT(VALUE(LEFT(prevWBS,FIND("`",SUBSTITUTE(prevWBS,".","`",1))-1))+1,"#")))</f>
        <v>19</v>
      </c>
      <c r="B192" s="51" t="s">
        <v>216</v>
      </c>
      <c r="D192" s="52"/>
      <c r="E192" s="52"/>
      <c r="F192" s="53"/>
      <c r="G192" s="53" t="str">
        <f t="shared" ref="G192" si="37">IF(ISBLANK(F192)," - ",IF(H192=0,F192,F192+H192-1))</f>
        <v xml:space="preserve"> - </v>
      </c>
      <c r="H192" s="54"/>
      <c r="I192" s="55"/>
      <c r="J192" s="56" t="str">
        <f t="shared" ref="J192" si="38">IF(OR(G192=0,F192=0)," - ",NETWORKDAYS(F192,G192))</f>
        <v xml:space="preserve"> - </v>
      </c>
      <c r="K192" s="57"/>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c r="BL192" s="58"/>
      <c r="BM192" s="58"/>
      <c r="BN192" s="58"/>
      <c r="BO192" s="58"/>
    </row>
    <row r="193" spans="1:67" s="34" customFormat="1" ht="14.1" hidden="1" customHeight="1" x14ac:dyDescent="0.2">
      <c r="A193" s="32" t="str">
        <f t="shared" si="36"/>
        <v>19.1</v>
      </c>
      <c r="B193" s="33" t="s">
        <v>209</v>
      </c>
      <c r="D193" s="35"/>
      <c r="E193" s="35" t="s">
        <v>143</v>
      </c>
      <c r="F193" s="36">
        <v>44808</v>
      </c>
      <c r="G193" s="37">
        <v>44809</v>
      </c>
      <c r="H193" s="38"/>
      <c r="I193" s="39">
        <v>1</v>
      </c>
      <c r="J193" s="40"/>
      <c r="K193" s="41"/>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row>
    <row r="194" spans="1:67" s="34" customFormat="1" ht="14.1" hidden="1" customHeight="1" x14ac:dyDescent="0.2">
      <c r="A194" s="32" t="str">
        <f t="shared" si="36"/>
        <v>19.2</v>
      </c>
      <c r="B194" s="33" t="s">
        <v>212</v>
      </c>
      <c r="D194" s="35"/>
      <c r="E194" s="35" t="s">
        <v>63</v>
      </c>
      <c r="F194" s="36">
        <v>44823</v>
      </c>
      <c r="G194" s="37">
        <v>44823</v>
      </c>
      <c r="H194" s="38"/>
      <c r="I194" s="39">
        <v>1</v>
      </c>
      <c r="J194" s="40"/>
      <c r="K194" s="41"/>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row>
    <row r="195" spans="1:67" s="34" customFormat="1" ht="14.1" hidden="1" customHeight="1" x14ac:dyDescent="0.2">
      <c r="A195" s="32" t="str">
        <f t="shared" si="36"/>
        <v>19.3</v>
      </c>
      <c r="B195" s="33" t="s">
        <v>213</v>
      </c>
      <c r="D195" s="35"/>
      <c r="E195" s="35" t="s">
        <v>63</v>
      </c>
      <c r="F195" s="36">
        <v>44828</v>
      </c>
      <c r="G195" s="37">
        <v>44828</v>
      </c>
      <c r="H195" s="38"/>
      <c r="I195" s="39">
        <v>1</v>
      </c>
      <c r="J195" s="40"/>
      <c r="K195" s="41"/>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row>
    <row r="196" spans="1:67" s="31" customFormat="1" ht="14.1" customHeight="1" x14ac:dyDescent="0.2">
      <c r="A196" s="50" t="str">
        <f>IF(ISERROR(VALUE(SUBSTITUTE(prevWBS,".",""))),"1",IF(ISERROR(FIND("`",SUBSTITUTE(prevWBS,".","`",1))),TEXT(VALUE(prevWBS)+1,"#"),TEXT(VALUE(LEFT(prevWBS,FIND("`",SUBSTITUTE(prevWBS,".","`",1))-1))+1,"#")))</f>
        <v>20</v>
      </c>
      <c r="B196" s="51" t="s">
        <v>231</v>
      </c>
      <c r="D196" s="52"/>
      <c r="E196" s="52"/>
      <c r="F196" s="53"/>
      <c r="G196" s="53" t="str">
        <f t="shared" ref="G196" si="39">IF(ISBLANK(F196)," - ",IF(H196=0,F196,F196+H196-1))</f>
        <v xml:space="preserve"> - </v>
      </c>
      <c r="H196" s="54"/>
      <c r="I196" s="55"/>
      <c r="J196" s="56" t="str">
        <f t="shared" ref="J196" si="40">IF(OR(G196=0,F196=0)," - ",NETWORKDAYS(F196,G196))</f>
        <v xml:space="preserve"> - </v>
      </c>
      <c r="K196" s="57"/>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c r="BG196" s="58"/>
      <c r="BH196" s="58"/>
      <c r="BI196" s="58"/>
      <c r="BJ196" s="58"/>
      <c r="BK196" s="58"/>
      <c r="BL196" s="58"/>
      <c r="BM196" s="58"/>
      <c r="BN196" s="58"/>
      <c r="BO196" s="58"/>
    </row>
    <row r="197" spans="1:67" s="34" customFormat="1" ht="14.1" customHeight="1" x14ac:dyDescent="0.2">
      <c r="A197" s="32" t="str">
        <f t="shared" si="36"/>
        <v>20.1</v>
      </c>
      <c r="B197" s="34" t="s">
        <v>228</v>
      </c>
      <c r="D197" s="35"/>
      <c r="E197" s="35" t="s">
        <v>65</v>
      </c>
      <c r="F197" s="36">
        <v>44909</v>
      </c>
      <c r="G197" s="37">
        <v>44910</v>
      </c>
      <c r="H197" s="38"/>
      <c r="I197" s="39">
        <v>1</v>
      </c>
      <c r="J197" s="40"/>
      <c r="K197" s="41"/>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row>
    <row r="198" spans="1:67" s="34" customFormat="1" ht="14.1" customHeight="1" x14ac:dyDescent="0.2">
      <c r="A198" s="32" t="str">
        <f t="shared" si="36"/>
        <v>20.2</v>
      </c>
      <c r="B198" s="34" t="s">
        <v>226</v>
      </c>
      <c r="D198" s="35"/>
      <c r="E198" s="35" t="s">
        <v>67</v>
      </c>
      <c r="F198" s="36">
        <v>44911</v>
      </c>
      <c r="G198" s="37">
        <v>44911</v>
      </c>
      <c r="H198" s="38"/>
      <c r="I198" s="39">
        <v>1</v>
      </c>
      <c r="J198" s="40"/>
      <c r="K198" s="41"/>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row>
    <row r="199" spans="1:67" s="34" customFormat="1" ht="14.1" customHeight="1" x14ac:dyDescent="0.2">
      <c r="A199" s="32" t="str">
        <f t="shared" si="36"/>
        <v>20.3</v>
      </c>
      <c r="B199" s="34" t="s">
        <v>225</v>
      </c>
      <c r="D199" s="35"/>
      <c r="E199" s="35" t="s">
        <v>67</v>
      </c>
      <c r="F199" s="36">
        <v>44911</v>
      </c>
      <c r="G199" s="37">
        <v>44911</v>
      </c>
      <c r="H199" s="38"/>
      <c r="I199" s="39">
        <v>1</v>
      </c>
      <c r="J199" s="40"/>
      <c r="K199" s="41"/>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row>
    <row r="200" spans="1:67" s="34" customFormat="1" ht="14.1" customHeight="1" x14ac:dyDescent="0.2">
      <c r="A200" s="32" t="str">
        <f t="shared" si="36"/>
        <v>20.4</v>
      </c>
      <c r="B200" s="34" t="s">
        <v>232</v>
      </c>
      <c r="D200" s="35"/>
      <c r="E200" s="35" t="s">
        <v>230</v>
      </c>
      <c r="F200" s="36">
        <v>44912</v>
      </c>
      <c r="G200" s="37">
        <v>44913</v>
      </c>
      <c r="H200" s="38"/>
      <c r="I200" s="39">
        <v>1</v>
      </c>
      <c r="J200" s="40"/>
      <c r="K200" s="41"/>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row>
    <row r="201" spans="1:67" s="34" customFormat="1" ht="14.1" customHeight="1" x14ac:dyDescent="0.2">
      <c r="A201" s="32" t="str">
        <f t="shared" si="36"/>
        <v>20.5</v>
      </c>
      <c r="B201" s="34" t="s">
        <v>229</v>
      </c>
      <c r="D201" s="35"/>
      <c r="E201" s="35" t="s">
        <v>230</v>
      </c>
      <c r="F201" s="36">
        <v>44914</v>
      </c>
      <c r="G201" s="37">
        <v>44914</v>
      </c>
      <c r="H201" s="38"/>
      <c r="I201" s="39">
        <v>1</v>
      </c>
      <c r="J201" s="40"/>
      <c r="K201" s="41"/>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row>
    <row r="202" spans="1:67" s="34" customFormat="1" ht="14.1" customHeight="1" x14ac:dyDescent="0.2">
      <c r="A202" s="32" t="str">
        <f t="shared" si="36"/>
        <v>20.6</v>
      </c>
      <c r="B202" s="34" t="s">
        <v>233</v>
      </c>
      <c r="D202" s="35"/>
      <c r="E202" s="35" t="s">
        <v>63</v>
      </c>
      <c r="F202" s="36">
        <v>44915</v>
      </c>
      <c r="G202" s="37">
        <v>44916</v>
      </c>
      <c r="H202" s="38"/>
      <c r="I202" s="39">
        <v>1</v>
      </c>
      <c r="J202" s="40"/>
      <c r="K202" s="41"/>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row>
    <row r="203" spans="1:67" s="34" customFormat="1" ht="14.1" customHeight="1" x14ac:dyDescent="0.2">
      <c r="A203" s="32" t="str">
        <f t="shared" si="36"/>
        <v>20.7</v>
      </c>
      <c r="B203" s="34" t="s">
        <v>234</v>
      </c>
      <c r="D203" s="35"/>
      <c r="E203" s="35" t="s">
        <v>61</v>
      </c>
      <c r="F203" s="36">
        <v>44917</v>
      </c>
      <c r="G203" s="37">
        <v>44918</v>
      </c>
      <c r="H203" s="38"/>
      <c r="I203" s="39">
        <v>1</v>
      </c>
      <c r="J203" s="40"/>
      <c r="K203" s="41"/>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row>
    <row r="204" spans="1:67" s="34" customFormat="1" ht="14.1" customHeight="1" x14ac:dyDescent="0.2">
      <c r="A204" s="32" t="str">
        <f t="shared" si="36"/>
        <v>20.8</v>
      </c>
      <c r="B204" s="34" t="s">
        <v>235</v>
      </c>
      <c r="D204" s="35"/>
      <c r="E204" s="35" t="s">
        <v>67</v>
      </c>
      <c r="F204" s="36">
        <v>44918</v>
      </c>
      <c r="G204" s="37">
        <v>44918</v>
      </c>
      <c r="H204" s="38"/>
      <c r="I204" s="39">
        <v>1</v>
      </c>
      <c r="J204" s="40"/>
      <c r="K204" s="41"/>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row>
    <row r="205" spans="1:67" s="34" customFormat="1" ht="14.1" customHeight="1" x14ac:dyDescent="0.2">
      <c r="A205" s="32" t="str">
        <f t="shared" si="36"/>
        <v>20.9</v>
      </c>
      <c r="B205" s="34" t="s">
        <v>236</v>
      </c>
      <c r="D205" s="35"/>
      <c r="E205" s="35" t="s">
        <v>63</v>
      </c>
      <c r="F205" s="36">
        <v>44918</v>
      </c>
      <c r="G205" s="37">
        <v>44918</v>
      </c>
      <c r="H205" s="38"/>
      <c r="I205" s="39">
        <v>1</v>
      </c>
      <c r="J205" s="40"/>
      <c r="K205" s="41"/>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row>
    <row r="206" spans="1:67" s="34" customFormat="1" ht="14.1" customHeight="1" x14ac:dyDescent="0.2">
      <c r="A206" s="32" t="str">
        <f t="shared" si="36"/>
        <v>20.10</v>
      </c>
      <c r="B206" s="34" t="s">
        <v>237</v>
      </c>
      <c r="D206" s="35"/>
      <c r="E206" s="35" t="s">
        <v>63</v>
      </c>
      <c r="F206" s="36">
        <v>44918</v>
      </c>
      <c r="G206" s="37">
        <v>44919</v>
      </c>
      <c r="H206" s="38"/>
      <c r="I206" s="39">
        <v>1</v>
      </c>
      <c r="J206" s="40"/>
      <c r="K206" s="41"/>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row>
    <row r="207" spans="1:67" s="34" customFormat="1" ht="14.1" customHeight="1" x14ac:dyDescent="0.2">
      <c r="A207" s="32" t="str">
        <f t="shared" si="36"/>
        <v>20.11</v>
      </c>
      <c r="B207" s="34" t="s">
        <v>238</v>
      </c>
      <c r="D207" s="35"/>
      <c r="E207" s="35" t="s">
        <v>63</v>
      </c>
      <c r="F207" s="36">
        <v>44922</v>
      </c>
      <c r="G207" s="37">
        <v>44926</v>
      </c>
      <c r="H207" s="38"/>
      <c r="I207" s="39">
        <v>0</v>
      </c>
      <c r="J207" s="40"/>
      <c r="K207" s="41"/>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row>
    <row r="208" spans="1:67" s="34" customFormat="1" ht="14.1" customHeight="1" x14ac:dyDescent="0.2">
      <c r="A208" s="32" t="str">
        <f t="shared" si="36"/>
        <v>20.12</v>
      </c>
      <c r="B208" s="34" t="s">
        <v>221</v>
      </c>
      <c r="D208" s="35"/>
      <c r="E208" s="35" t="s">
        <v>63</v>
      </c>
      <c r="F208" s="36">
        <v>44922</v>
      </c>
      <c r="G208" s="37">
        <v>44926</v>
      </c>
      <c r="H208" s="38"/>
      <c r="I208" s="39">
        <v>0</v>
      </c>
      <c r="J208" s="40"/>
      <c r="K208" s="41"/>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row>
    <row r="209" spans="1:67" s="34" customFormat="1" ht="14.1" customHeight="1" x14ac:dyDescent="0.2">
      <c r="A209" s="32" t="str">
        <f t="shared" si="36"/>
        <v>20.13</v>
      </c>
      <c r="B209" s="34" t="s">
        <v>219</v>
      </c>
      <c r="D209" s="35"/>
      <c r="E209" s="35" t="s">
        <v>61</v>
      </c>
      <c r="F209" s="36">
        <v>44922</v>
      </c>
      <c r="G209" s="37">
        <v>44926</v>
      </c>
      <c r="H209" s="38"/>
      <c r="I209" s="39">
        <v>0</v>
      </c>
      <c r="J209" s="40"/>
      <c r="K209" s="41"/>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row>
    <row r="210" spans="1:67" s="34" customFormat="1" ht="14.1" customHeight="1" x14ac:dyDescent="0.2">
      <c r="A210" s="32" t="str">
        <f t="shared" si="36"/>
        <v>20.14</v>
      </c>
      <c r="B210" s="34" t="s">
        <v>217</v>
      </c>
      <c r="D210" s="35"/>
      <c r="E210" s="35" t="s">
        <v>65</v>
      </c>
      <c r="F210" s="36">
        <v>44926</v>
      </c>
      <c r="G210" s="37">
        <v>44933</v>
      </c>
      <c r="H210" s="38"/>
      <c r="I210" s="39">
        <v>0</v>
      </c>
      <c r="J210" s="40"/>
      <c r="K210" s="41"/>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row>
    <row r="211" spans="1:67" s="34" customFormat="1" ht="14.1" customHeight="1" x14ac:dyDescent="0.2">
      <c r="A211" s="32" t="str">
        <f t="shared" si="36"/>
        <v>20.15</v>
      </c>
      <c r="B211" s="34" t="s">
        <v>239</v>
      </c>
      <c r="D211" s="35"/>
      <c r="E211" s="35" t="s">
        <v>177</v>
      </c>
      <c r="F211" s="36">
        <v>44926</v>
      </c>
      <c r="G211" s="37">
        <v>44933</v>
      </c>
      <c r="H211" s="38"/>
      <c r="I211" s="39">
        <v>0</v>
      </c>
      <c r="J211" s="40"/>
      <c r="K211" s="41"/>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row>
    <row r="212" spans="1:67" s="34" customFormat="1" ht="14.1" customHeight="1" x14ac:dyDescent="0.2">
      <c r="A212" s="32" t="str">
        <f t="shared" si="36"/>
        <v>20.16</v>
      </c>
      <c r="B212" s="33" t="s">
        <v>220</v>
      </c>
      <c r="D212" s="35"/>
      <c r="E212" s="35" t="s">
        <v>63</v>
      </c>
      <c r="F212" s="36">
        <v>44926</v>
      </c>
      <c r="G212" s="37">
        <v>44933</v>
      </c>
      <c r="H212" s="38"/>
      <c r="I212" s="39">
        <v>0</v>
      </c>
      <c r="J212" s="40"/>
      <c r="K212" s="41"/>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row>
    <row r="213" spans="1:67" s="34" customFormat="1" ht="14.1" customHeight="1" x14ac:dyDescent="0.2">
      <c r="A213" s="32" t="str">
        <f t="shared" si="36"/>
        <v>20.17</v>
      </c>
      <c r="B213" s="33" t="s">
        <v>210</v>
      </c>
      <c r="D213" s="35"/>
      <c r="E213" s="35" t="s">
        <v>63</v>
      </c>
      <c r="F213" s="36">
        <v>44926</v>
      </c>
      <c r="G213" s="37">
        <v>44933</v>
      </c>
      <c r="H213" s="38"/>
      <c r="I213" s="39">
        <v>0</v>
      </c>
      <c r="J213" s="40"/>
      <c r="K213" s="41"/>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row>
    <row r="214" spans="1:67" s="34" customFormat="1" ht="14.1" customHeight="1" x14ac:dyDescent="0.2">
      <c r="A214" s="32" t="str">
        <f t="shared" si="36"/>
        <v>20.18</v>
      </c>
      <c r="B214" s="33" t="s">
        <v>211</v>
      </c>
      <c r="D214" s="35"/>
      <c r="E214" s="35" t="s">
        <v>63</v>
      </c>
      <c r="F214" s="36">
        <v>44933</v>
      </c>
      <c r="G214" s="37">
        <v>44946</v>
      </c>
      <c r="H214" s="38"/>
      <c r="I214" s="39">
        <v>0</v>
      </c>
      <c r="J214" s="40"/>
      <c r="K214" s="41"/>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row>
    <row r="215" spans="1:67" s="34" customFormat="1" ht="14.1" customHeight="1" x14ac:dyDescent="0.2">
      <c r="A215" s="32" t="str">
        <f t="shared" si="36"/>
        <v>20.19</v>
      </c>
      <c r="B215" s="33" t="s">
        <v>214</v>
      </c>
      <c r="D215" s="43"/>
      <c r="E215" s="35" t="s">
        <v>65</v>
      </c>
      <c r="F215" s="36">
        <v>44933</v>
      </c>
      <c r="G215" s="37">
        <v>44946</v>
      </c>
      <c r="H215" s="38"/>
      <c r="I215" s="39">
        <v>0</v>
      </c>
      <c r="J215" s="40"/>
      <c r="K215" s="41"/>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row>
    <row r="216" spans="1:67" s="34" customFormat="1" ht="14.1" customHeight="1" x14ac:dyDescent="0.2">
      <c r="A216" s="32" t="str">
        <f t="shared" si="36"/>
        <v>20.20</v>
      </c>
      <c r="B216" s="33" t="s">
        <v>223</v>
      </c>
      <c r="D216" s="43"/>
      <c r="E216" s="43" t="s">
        <v>63</v>
      </c>
      <c r="F216" s="44">
        <v>44933</v>
      </c>
      <c r="G216" s="45">
        <v>44946</v>
      </c>
      <c r="H216" s="46"/>
      <c r="I216" s="47">
        <v>0</v>
      </c>
      <c r="J216" s="48"/>
      <c r="K216" s="49"/>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row>
    <row r="217" spans="1:67" s="31" customFormat="1" ht="14.1" customHeight="1" x14ac:dyDescent="0.2">
      <c r="A217" s="50" t="str">
        <f>IF(ISERROR(VALUE(SUBSTITUTE(prevWBS,".",""))),"1",IF(ISERROR(FIND("`",SUBSTITUTE(prevWBS,".","`",1))),TEXT(VALUE(prevWBS)+1,"#"),TEXT(VALUE(LEFT(prevWBS,FIND("`",SUBSTITUTE(prevWBS,".","`",1))-1))+1,"#")))</f>
        <v>21</v>
      </c>
      <c r="B217" s="51" t="s">
        <v>218</v>
      </c>
      <c r="D217" s="52"/>
      <c r="E217" s="52"/>
      <c r="F217" s="53"/>
      <c r="G217" s="53" t="str">
        <f t="shared" ref="G217" si="41">IF(ISBLANK(F217)," - ",IF(H217=0,F217,F217+H217-1))</f>
        <v xml:space="preserve"> - </v>
      </c>
      <c r="H217" s="54"/>
      <c r="I217" s="55"/>
      <c r="J217" s="56" t="str">
        <f t="shared" ref="J217" si="42">IF(OR(G217=0,F217=0)," - ",NETWORKDAYS(F217,G217))</f>
        <v xml:space="preserve"> - </v>
      </c>
      <c r="K217" s="57"/>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c r="AI217" s="58"/>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c r="BG217" s="58"/>
      <c r="BH217" s="58"/>
      <c r="BI217" s="58"/>
      <c r="BJ217" s="58"/>
      <c r="BK217" s="58"/>
      <c r="BL217" s="58"/>
      <c r="BM217" s="58"/>
      <c r="BN217" s="58"/>
      <c r="BO217" s="58"/>
    </row>
    <row r="218" spans="1:67" s="34" customFormat="1" ht="14.1" customHeight="1" x14ac:dyDescent="0.2">
      <c r="A218" s="32" t="str">
        <f t="shared" si="36"/>
        <v>21.1</v>
      </c>
      <c r="B218" s="33" t="s">
        <v>214</v>
      </c>
      <c r="D218" s="43"/>
      <c r="E218" s="35" t="s">
        <v>65</v>
      </c>
      <c r="F218" s="36">
        <v>44958</v>
      </c>
      <c r="G218" s="37">
        <v>44958</v>
      </c>
      <c r="H218" s="38"/>
      <c r="I218" s="39">
        <v>0</v>
      </c>
      <c r="J218" s="40"/>
      <c r="K218" s="41"/>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row>
    <row r="219" spans="1:67" s="34" customFormat="1" ht="14.1" customHeight="1" x14ac:dyDescent="0.2">
      <c r="A219" s="32" t="str">
        <f t="shared" si="36"/>
        <v>21.2</v>
      </c>
      <c r="B219" s="33" t="s">
        <v>222</v>
      </c>
      <c r="D219" s="43"/>
      <c r="E219" s="35" t="s">
        <v>67</v>
      </c>
      <c r="F219" s="36">
        <v>44958</v>
      </c>
      <c r="G219" s="37">
        <v>44958</v>
      </c>
      <c r="H219" s="38"/>
      <c r="I219" s="39">
        <v>0</v>
      </c>
      <c r="J219" s="40"/>
      <c r="K219" s="41"/>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row>
    <row r="220" spans="1:67" s="34" customFormat="1" ht="14.1" customHeight="1" x14ac:dyDescent="0.2">
      <c r="A220" s="32" t="str">
        <f t="shared" si="36"/>
        <v>21.3</v>
      </c>
      <c r="B220" s="33" t="s">
        <v>224</v>
      </c>
      <c r="D220" s="43"/>
      <c r="E220" s="35" t="s">
        <v>63</v>
      </c>
      <c r="F220" s="36">
        <v>44986</v>
      </c>
      <c r="G220" s="37">
        <v>44986</v>
      </c>
      <c r="H220" s="38"/>
      <c r="I220" s="39">
        <v>0</v>
      </c>
      <c r="J220" s="40"/>
      <c r="K220" s="41"/>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row>
    <row r="221" spans="1:67" s="34" customFormat="1" ht="14.1" customHeight="1" x14ac:dyDescent="0.2">
      <c r="A221" s="32"/>
      <c r="B221" s="33" t="s">
        <v>227</v>
      </c>
      <c r="D221" s="43"/>
      <c r="E221" s="35"/>
      <c r="F221" s="36"/>
      <c r="G221" s="37"/>
      <c r="H221" s="38"/>
      <c r="I221" s="39"/>
      <c r="J221" s="40"/>
      <c r="K221" s="41"/>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row>
    <row r="222" spans="1:67" s="34" customFormat="1" ht="14.1" customHeight="1" x14ac:dyDescent="0.2">
      <c r="A222" s="32"/>
      <c r="B222" s="33"/>
      <c r="D222" s="43"/>
      <c r="E222" s="35"/>
      <c r="F222" s="36"/>
      <c r="G222" s="37"/>
      <c r="H222" s="38"/>
      <c r="I222" s="39"/>
      <c r="J222" s="40"/>
      <c r="K222" s="41"/>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row>
    <row r="223" spans="1:67" s="34" customFormat="1" ht="14.1" customHeight="1" x14ac:dyDescent="0.2">
      <c r="A223" s="32"/>
      <c r="B223" s="33"/>
      <c r="D223" s="43"/>
      <c r="E223" s="35"/>
      <c r="F223" s="36"/>
      <c r="G223" s="37"/>
      <c r="H223" s="38"/>
      <c r="I223" s="39"/>
      <c r="J223" s="40"/>
      <c r="K223" s="41"/>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row>
    <row r="224" spans="1:67" s="34" customFormat="1" ht="14.1" customHeight="1" x14ac:dyDescent="0.2">
      <c r="A224" s="32"/>
      <c r="B224" s="33"/>
      <c r="D224" s="43"/>
      <c r="E224" s="35"/>
      <c r="F224" s="36"/>
      <c r="G224" s="37"/>
      <c r="H224" s="38"/>
      <c r="I224" s="39"/>
      <c r="J224" s="40"/>
      <c r="K224" s="41"/>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row>
    <row r="225" spans="1:67" s="34" customFormat="1" ht="14.1" customHeight="1" x14ac:dyDescent="0.2">
      <c r="A225" s="32"/>
      <c r="B225" s="33"/>
      <c r="D225" s="43"/>
      <c r="E225" s="35"/>
      <c r="F225" s="36"/>
      <c r="G225" s="37"/>
      <c r="H225" s="38"/>
      <c r="I225" s="39"/>
      <c r="J225" s="40"/>
      <c r="K225" s="41"/>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s="34" customFormat="1" ht="14.1" customHeight="1" x14ac:dyDescent="0.2">
      <c r="A226" s="32"/>
      <c r="B226" s="33"/>
      <c r="D226" s="43"/>
      <c r="E226" s="35"/>
      <c r="F226" s="36"/>
      <c r="G226" s="37"/>
      <c r="H226" s="38"/>
      <c r="I226" s="39"/>
      <c r="J226" s="40"/>
      <c r="K226" s="41"/>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s="34" customFormat="1" ht="14.1" customHeight="1" x14ac:dyDescent="0.2">
      <c r="A227" s="32"/>
      <c r="B227" s="33"/>
      <c r="D227" s="43"/>
      <c r="E227" s="35"/>
      <c r="F227" s="36"/>
      <c r="G227" s="37"/>
      <c r="H227" s="38"/>
      <c r="I227" s="39"/>
      <c r="J227" s="40"/>
      <c r="K227" s="41"/>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s="34" customFormat="1" ht="14.1" customHeight="1" x14ac:dyDescent="0.2">
      <c r="A228" s="32"/>
      <c r="B228" s="33"/>
      <c r="D228" s="43"/>
      <c r="E228" s="35"/>
      <c r="F228" s="36"/>
      <c r="G228" s="37"/>
      <c r="H228" s="38"/>
      <c r="I228" s="39"/>
      <c r="J228" s="40"/>
      <c r="K228" s="41"/>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s="34" customFormat="1" ht="14.1" customHeight="1" x14ac:dyDescent="0.2">
      <c r="A229" s="32"/>
      <c r="B229" s="33"/>
      <c r="D229" s="43"/>
      <c r="E229" s="35"/>
      <c r="F229" s="36"/>
      <c r="G229" s="37"/>
      <c r="H229" s="38"/>
      <c r="I229" s="39"/>
      <c r="J229" s="40"/>
      <c r="K229" s="41"/>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row>
    <row r="230" spans="1:67" s="34" customFormat="1" ht="14.1" customHeight="1" x14ac:dyDescent="0.2">
      <c r="A230" s="32"/>
      <c r="B230" s="33"/>
      <c r="D230" s="43"/>
      <c r="E230" s="35"/>
      <c r="F230" s="36"/>
      <c r="G230" s="37"/>
      <c r="H230" s="38"/>
      <c r="I230" s="39"/>
      <c r="J230" s="40"/>
      <c r="K230" s="41"/>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row>
    <row r="231" spans="1:67" s="34" customFormat="1" ht="14.1" customHeight="1" x14ac:dyDescent="0.2">
      <c r="A231" s="32"/>
      <c r="B231" s="33"/>
      <c r="D231" s="43"/>
      <c r="E231" s="35"/>
      <c r="F231" s="36"/>
      <c r="G231" s="37"/>
      <c r="H231" s="38"/>
      <c r="I231" s="39"/>
      <c r="J231" s="40"/>
      <c r="K231" s="41"/>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row>
    <row r="232" spans="1:67" s="34" customFormat="1" ht="14.1" customHeight="1" x14ac:dyDescent="0.2">
      <c r="A232" s="32"/>
      <c r="B232" s="33"/>
      <c r="D232" s="43"/>
      <c r="E232" s="35"/>
      <c r="F232" s="36"/>
      <c r="G232" s="37"/>
      <c r="H232" s="38"/>
      <c r="I232" s="39"/>
      <c r="J232" s="40"/>
      <c r="K232" s="41"/>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row>
    <row r="233" spans="1:67" s="34" customFormat="1" ht="14.1" customHeight="1" x14ac:dyDescent="0.2">
      <c r="A233" s="32"/>
      <c r="B233" s="33"/>
      <c r="D233" s="43"/>
      <c r="E233" s="35"/>
      <c r="F233" s="36"/>
      <c r="G233" s="37"/>
      <c r="H233" s="38"/>
      <c r="I233" s="39"/>
      <c r="J233" s="40"/>
      <c r="K233" s="41"/>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row>
    <row r="234" spans="1:67" s="34" customFormat="1" ht="14.1" customHeight="1" x14ac:dyDescent="0.2">
      <c r="A234" s="32"/>
      <c r="B234" s="33"/>
      <c r="D234" s="43"/>
      <c r="E234" s="35"/>
      <c r="F234" s="36"/>
      <c r="G234" s="37"/>
      <c r="H234" s="38"/>
      <c r="I234" s="39"/>
      <c r="J234" s="40"/>
      <c r="K234" s="41"/>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row>
    <row r="235" spans="1:67" s="34" customFormat="1" ht="14.1" customHeight="1" x14ac:dyDescent="0.2">
      <c r="A235" s="32"/>
      <c r="B235" s="33"/>
      <c r="D235" s="43"/>
      <c r="E235" s="35"/>
      <c r="F235" s="36"/>
      <c r="G235" s="37"/>
      <c r="H235" s="38"/>
      <c r="I235" s="39"/>
      <c r="J235" s="40"/>
      <c r="K235" s="41"/>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row>
    <row r="236" spans="1:67" s="34" customFormat="1" ht="14.1" customHeight="1" x14ac:dyDescent="0.2">
      <c r="A236" s="32"/>
      <c r="B236" s="33"/>
      <c r="D236" s="43"/>
      <c r="E236" s="35"/>
      <c r="F236" s="36"/>
      <c r="G236" s="37"/>
      <c r="H236" s="38"/>
      <c r="I236" s="39"/>
      <c r="J236" s="40"/>
      <c r="K236" s="41"/>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row>
    <row r="237" spans="1:67" s="34" customFormat="1" ht="14.1" customHeight="1" x14ac:dyDescent="0.2">
      <c r="A237" s="32"/>
      <c r="B237" s="33"/>
      <c r="D237" s="43"/>
      <c r="E237" s="35"/>
      <c r="F237" s="36"/>
      <c r="G237" s="37"/>
      <c r="H237" s="38"/>
      <c r="I237" s="39"/>
      <c r="J237" s="40"/>
      <c r="K237" s="41"/>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row>
    <row r="238" spans="1:67" s="34" customFormat="1" ht="14.1" customHeight="1" x14ac:dyDescent="0.2">
      <c r="A238" s="32"/>
      <c r="B238" s="33"/>
      <c r="D238" s="43"/>
      <c r="E238" s="35"/>
      <c r="F238" s="36"/>
      <c r="G238" s="37"/>
      <c r="H238" s="38"/>
      <c r="I238" s="39"/>
      <c r="J238" s="40"/>
      <c r="K238" s="41"/>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row>
    <row r="239" spans="1:67" s="34" customFormat="1" ht="14.1" customHeight="1" x14ac:dyDescent="0.2">
      <c r="A239" s="32"/>
      <c r="B239" s="33"/>
      <c r="D239" s="43"/>
      <c r="E239" s="35"/>
      <c r="F239" s="36"/>
      <c r="G239" s="37"/>
      <c r="H239" s="38"/>
      <c r="I239" s="39"/>
      <c r="J239" s="40"/>
      <c r="K239" s="41"/>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row>
    <row r="240" spans="1:67" s="34" customFormat="1" ht="14.1" customHeight="1" x14ac:dyDescent="0.2">
      <c r="A240" s="32"/>
      <c r="B240" s="33"/>
      <c r="D240" s="43"/>
      <c r="E240" s="35"/>
      <c r="F240" s="36"/>
      <c r="G240" s="37"/>
      <c r="H240" s="38"/>
      <c r="I240" s="39"/>
      <c r="J240" s="40"/>
      <c r="K240" s="41"/>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row>
    <row r="241" spans="1:67" s="34" customFormat="1" ht="14.1" customHeight="1" x14ac:dyDescent="0.2">
      <c r="A241" s="32"/>
      <c r="B241" s="33"/>
      <c r="D241" s="43"/>
      <c r="E241" s="35"/>
      <c r="F241" s="36"/>
      <c r="G241" s="37"/>
      <c r="H241" s="38"/>
      <c r="I241" s="39"/>
      <c r="J241" s="40"/>
      <c r="K241" s="41"/>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row>
    <row r="242" spans="1:67" s="34" customFormat="1" ht="14.1" customHeight="1" x14ac:dyDescent="0.2">
      <c r="A242" s="32"/>
      <c r="B242" s="33"/>
      <c r="D242" s="43"/>
      <c r="E242" s="35"/>
      <c r="F242" s="36"/>
      <c r="G242" s="37"/>
      <c r="H242" s="38"/>
      <c r="I242" s="39"/>
      <c r="J242" s="40"/>
      <c r="K242" s="41"/>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row>
    <row r="243" spans="1:67" s="34" customFormat="1" ht="14.1" customHeight="1" x14ac:dyDescent="0.2">
      <c r="A243" s="32"/>
      <c r="B243" s="33"/>
      <c r="D243" s="43"/>
      <c r="E243" s="35"/>
      <c r="F243" s="36"/>
      <c r="G243" s="37"/>
      <c r="H243" s="38"/>
      <c r="I243" s="39"/>
      <c r="J243" s="40"/>
      <c r="K243" s="41"/>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row>
    <row r="244" spans="1:67" s="34" customFormat="1" ht="14.1" customHeight="1" x14ac:dyDescent="0.2">
      <c r="A244" s="32"/>
      <c r="B244" s="33"/>
      <c r="D244" s="43"/>
      <c r="E244" s="35"/>
      <c r="F244" s="36"/>
      <c r="G244" s="37"/>
      <c r="H244" s="38"/>
      <c r="I244" s="39"/>
      <c r="J244" s="40"/>
      <c r="K244" s="41"/>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row>
    <row r="245" spans="1:67" s="34" customFormat="1" ht="14.1" customHeight="1" x14ac:dyDescent="0.2">
      <c r="A245" s="32"/>
      <c r="B245" s="33"/>
      <c r="D245" s="43"/>
      <c r="E245" s="35"/>
      <c r="F245" s="36"/>
      <c r="G245" s="37"/>
      <c r="H245" s="38"/>
      <c r="I245" s="39"/>
      <c r="J245" s="40"/>
      <c r="K245" s="41"/>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row>
    <row r="246" spans="1:67" s="34" customFormat="1" ht="14.1" customHeight="1" x14ac:dyDescent="0.2">
      <c r="A246" s="32"/>
      <c r="B246" s="33"/>
      <c r="D246" s="43"/>
      <c r="E246" s="35"/>
      <c r="F246" s="36"/>
      <c r="G246" s="37"/>
      <c r="H246" s="38"/>
      <c r="I246" s="39"/>
      <c r="J246" s="40"/>
      <c r="K246" s="41"/>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row>
    <row r="247" spans="1:67" s="34" customFormat="1" ht="14.1" customHeight="1" x14ac:dyDescent="0.2">
      <c r="A247" s="32"/>
      <c r="B247" s="33"/>
      <c r="D247" s="43"/>
      <c r="E247" s="35"/>
      <c r="F247" s="36"/>
      <c r="G247" s="37"/>
      <c r="H247" s="38"/>
      <c r="I247" s="39"/>
      <c r="J247" s="40"/>
      <c r="K247" s="41"/>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row>
    <row r="248" spans="1:67" s="34" customFormat="1" ht="14.1" customHeight="1" x14ac:dyDescent="0.2">
      <c r="A248" s="32"/>
      <c r="B248" s="33"/>
      <c r="D248" s="43"/>
      <c r="E248" s="35"/>
      <c r="F248" s="36"/>
      <c r="G248" s="37"/>
      <c r="H248" s="38"/>
      <c r="I248" s="39"/>
      <c r="J248" s="40"/>
      <c r="K248" s="41"/>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row>
    <row r="249" spans="1:67" s="34" customFormat="1" ht="14.1" customHeight="1" x14ac:dyDescent="0.2">
      <c r="A249" s="32"/>
      <c r="B249" s="33"/>
      <c r="D249" s="43"/>
      <c r="E249" s="35"/>
      <c r="F249" s="36"/>
      <c r="G249" s="37"/>
      <c r="H249" s="38"/>
      <c r="I249" s="39"/>
      <c r="J249" s="40"/>
      <c r="K249" s="41"/>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row>
    <row r="250" spans="1:67" s="34" customFormat="1" ht="14.1" customHeight="1" x14ac:dyDescent="0.2">
      <c r="A250" s="32"/>
      <c r="B250" s="33"/>
      <c r="D250" s="43"/>
      <c r="E250" s="35"/>
      <c r="F250" s="36"/>
      <c r="G250" s="37"/>
      <c r="H250" s="38"/>
      <c r="I250" s="39"/>
      <c r="J250" s="40"/>
      <c r="K250" s="41"/>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row>
    <row r="251" spans="1:67" s="34" customFormat="1" ht="14.1" customHeight="1" x14ac:dyDescent="0.2">
      <c r="A251" s="32"/>
      <c r="B251" s="33"/>
      <c r="D251" s="43"/>
      <c r="E251" s="35"/>
      <c r="F251" s="36"/>
      <c r="G251" s="37"/>
      <c r="H251" s="38"/>
      <c r="I251" s="39"/>
      <c r="J251" s="40"/>
      <c r="K251" s="41"/>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row>
    <row r="252" spans="1:67" s="34" customFormat="1" ht="14.1" customHeight="1" x14ac:dyDescent="0.2">
      <c r="A252" s="32"/>
      <c r="B252" s="33"/>
      <c r="D252" s="43"/>
      <c r="E252" s="35"/>
      <c r="F252" s="36"/>
      <c r="G252" s="37"/>
      <c r="H252" s="38"/>
      <c r="I252" s="39"/>
      <c r="J252" s="40"/>
      <c r="K252" s="41"/>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row>
    <row r="253" spans="1:67" s="34" customFormat="1" ht="14.1" customHeight="1" x14ac:dyDescent="0.2">
      <c r="A253" s="32"/>
      <c r="B253" s="33"/>
      <c r="D253" s="43"/>
      <c r="E253" s="35"/>
      <c r="F253" s="36"/>
      <c r="G253" s="37"/>
      <c r="H253" s="38"/>
      <c r="I253" s="39"/>
      <c r="J253" s="40"/>
      <c r="K253" s="41"/>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row>
    <row r="254" spans="1:67" s="34" customFormat="1" ht="14.1" customHeight="1" x14ac:dyDescent="0.2">
      <c r="A254" s="32"/>
      <c r="B254" s="33"/>
      <c r="D254" s="43"/>
      <c r="E254" s="35"/>
      <c r="F254" s="36"/>
      <c r="G254" s="37"/>
      <c r="H254" s="38"/>
      <c r="I254" s="39"/>
      <c r="J254" s="40"/>
      <c r="K254" s="41"/>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row>
    <row r="255" spans="1:67" s="34" customFormat="1" ht="14.1" customHeight="1" x14ac:dyDescent="0.2">
      <c r="A255" s="32"/>
      <c r="B255" s="33"/>
      <c r="D255" s="43"/>
      <c r="E255" s="35"/>
      <c r="F255" s="36"/>
      <c r="G255" s="37"/>
      <c r="H255" s="38"/>
      <c r="I255" s="39"/>
      <c r="J255" s="40"/>
      <c r="K255" s="41"/>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row>
    <row r="256" spans="1:67" s="34" customFormat="1" ht="14.1" customHeight="1" x14ac:dyDescent="0.2">
      <c r="A256" s="32"/>
      <c r="B256" s="33"/>
      <c r="D256" s="43"/>
      <c r="E256" s="35"/>
      <c r="F256" s="36"/>
      <c r="G256" s="37"/>
      <c r="H256" s="38"/>
      <c r="I256" s="39"/>
      <c r="J256" s="40"/>
      <c r="K256" s="41"/>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row>
    <row r="257" spans="1:67" s="34" customFormat="1" ht="14.1" customHeight="1" x14ac:dyDescent="0.2">
      <c r="A257" s="32"/>
      <c r="B257" s="33"/>
      <c r="D257" s="43"/>
      <c r="E257" s="35"/>
      <c r="F257" s="36"/>
      <c r="G257" s="37"/>
      <c r="H257" s="38"/>
      <c r="I257" s="39"/>
      <c r="J257" s="40"/>
      <c r="K257" s="41"/>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row>
    <row r="258" spans="1:67" s="34" customFormat="1" ht="14.1" customHeight="1" x14ac:dyDescent="0.2">
      <c r="A258" s="32"/>
      <c r="B258" s="33"/>
      <c r="D258" s="43"/>
      <c r="E258" s="35"/>
      <c r="F258" s="36"/>
      <c r="G258" s="37"/>
      <c r="H258" s="38"/>
      <c r="I258" s="39"/>
      <c r="J258" s="40"/>
      <c r="K258" s="41"/>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row>
    <row r="259" spans="1:67" s="34" customFormat="1" ht="14.1" customHeight="1" x14ac:dyDescent="0.2">
      <c r="A259" s="32"/>
      <c r="B259" s="33"/>
      <c r="D259" s="43"/>
      <c r="E259" s="35"/>
      <c r="F259" s="36"/>
      <c r="G259" s="37"/>
      <c r="H259" s="38"/>
      <c r="I259" s="39"/>
      <c r="J259" s="40"/>
      <c r="K259" s="41"/>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row>
    <row r="260" spans="1:67" s="34" customFormat="1" ht="14.1" customHeight="1" x14ac:dyDescent="0.2">
      <c r="A260" s="32"/>
      <c r="B260" s="33"/>
      <c r="D260" s="43"/>
      <c r="E260" s="35"/>
      <c r="F260" s="36"/>
      <c r="G260" s="37"/>
      <c r="H260" s="38"/>
      <c r="I260" s="39"/>
      <c r="J260" s="40"/>
      <c r="K260" s="41"/>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row>
    <row r="261" spans="1:67" s="34" customFormat="1" ht="14.1" customHeight="1" x14ac:dyDescent="0.2">
      <c r="A261" s="32"/>
      <c r="B261" s="33"/>
      <c r="D261" s="43"/>
      <c r="E261" s="35"/>
      <c r="F261" s="36"/>
      <c r="G261" s="37"/>
      <c r="H261" s="38"/>
      <c r="I261" s="39"/>
      <c r="J261" s="40"/>
      <c r="K261" s="41"/>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s="34" customFormat="1" ht="14.1" customHeight="1" x14ac:dyDescent="0.2">
      <c r="A262" s="32"/>
      <c r="B262" s="33"/>
      <c r="D262" s="43"/>
      <c r="E262" s="35"/>
      <c r="F262" s="36"/>
      <c r="G262" s="37"/>
      <c r="H262" s="38"/>
      <c r="I262" s="39"/>
      <c r="J262" s="40"/>
      <c r="K262" s="41"/>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row>
    <row r="263" spans="1:67" s="34" customFormat="1" ht="14.1" customHeight="1" x14ac:dyDescent="0.2">
      <c r="A263" s="32"/>
      <c r="B263" s="33"/>
      <c r="D263" s="43"/>
      <c r="E263" s="35"/>
      <c r="F263" s="36"/>
      <c r="G263" s="37"/>
      <c r="H263" s="38"/>
      <c r="I263" s="39"/>
      <c r="J263" s="40"/>
      <c r="K263" s="41"/>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row>
    <row r="264" spans="1:67" s="34" customFormat="1" ht="14.1" customHeight="1" x14ac:dyDescent="0.2">
      <c r="A264" s="32"/>
      <c r="B264" s="33"/>
      <c r="D264" s="43"/>
      <c r="E264" s="35"/>
      <c r="F264" s="36"/>
      <c r="G264" s="37"/>
      <c r="H264" s="38"/>
      <c r="I264" s="39"/>
      <c r="J264" s="40"/>
      <c r="K264" s="41"/>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row>
    <row r="265" spans="1:67" s="34" customFormat="1" ht="14.1" customHeight="1" x14ac:dyDescent="0.2">
      <c r="A265" s="32"/>
      <c r="B265" s="33"/>
      <c r="D265" s="43"/>
      <c r="E265" s="35"/>
      <c r="F265" s="36"/>
      <c r="G265" s="37"/>
      <c r="H265" s="38"/>
      <c r="I265" s="39"/>
      <c r="J265" s="40"/>
      <c r="K265" s="41"/>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row>
    <row r="266" spans="1:67" s="34" customFormat="1" ht="14.1" customHeight="1" x14ac:dyDescent="0.2">
      <c r="A266" s="32"/>
      <c r="B266" s="33"/>
      <c r="D266" s="43"/>
      <c r="E266" s="35"/>
      <c r="F266" s="36"/>
      <c r="G266" s="37"/>
      <c r="H266" s="38"/>
      <c r="I266" s="39"/>
      <c r="J266" s="40"/>
      <c r="K266" s="41"/>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row>
    <row r="267" spans="1:67" s="34" customFormat="1" ht="14.1" customHeight="1" x14ac:dyDescent="0.2">
      <c r="A267" s="32"/>
      <c r="B267" s="33"/>
      <c r="D267" s="43"/>
      <c r="E267" s="35"/>
      <c r="F267" s="36"/>
      <c r="G267" s="37"/>
      <c r="H267" s="38"/>
      <c r="I267" s="39"/>
      <c r="J267" s="40"/>
      <c r="K267" s="41"/>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row>
    <row r="268" spans="1:67" s="34" customFormat="1" ht="14.1" customHeight="1" x14ac:dyDescent="0.2">
      <c r="A268" s="32"/>
      <c r="B268" s="33"/>
      <c r="D268" s="43"/>
      <c r="E268" s="35"/>
      <c r="F268" s="36"/>
      <c r="G268" s="37"/>
      <c r="H268" s="38"/>
      <c r="I268" s="39"/>
      <c r="J268" s="40"/>
      <c r="K268" s="41"/>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row>
    <row r="269" spans="1:67" s="34" customFormat="1" ht="14.1" customHeight="1" x14ac:dyDescent="0.2">
      <c r="A269" s="32"/>
      <c r="B269" s="33"/>
      <c r="D269" s="43"/>
      <c r="E269" s="35"/>
      <c r="F269" s="36"/>
      <c r="G269" s="37"/>
      <c r="H269" s="38"/>
      <c r="I269" s="39"/>
      <c r="J269" s="40"/>
      <c r="K269" s="41"/>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row>
    <row r="270" spans="1:67" s="34" customFormat="1" ht="14.1" customHeight="1" x14ac:dyDescent="0.2">
      <c r="A270" s="32"/>
      <c r="B270" s="33"/>
      <c r="D270" s="43"/>
      <c r="E270" s="35"/>
      <c r="F270" s="36"/>
      <c r="G270" s="37"/>
      <c r="H270" s="38"/>
      <c r="I270" s="39"/>
      <c r="J270" s="40"/>
      <c r="K270" s="41"/>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row>
    <row r="271" spans="1:67" s="34" customFormat="1" ht="14.1" customHeight="1" x14ac:dyDescent="0.2">
      <c r="A271" s="32"/>
      <c r="B271" s="33"/>
      <c r="D271" s="43"/>
      <c r="E271" s="35"/>
      <c r="F271" s="36"/>
      <c r="G271" s="37"/>
      <c r="H271" s="38"/>
      <c r="I271" s="39"/>
      <c r="J271" s="40"/>
      <c r="K271" s="41"/>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row>
    <row r="272" spans="1:67" s="34" customFormat="1" ht="14.1" customHeight="1" x14ac:dyDescent="0.2">
      <c r="A272" s="32"/>
      <c r="B272" s="33"/>
      <c r="D272" s="43"/>
      <c r="E272" s="35"/>
      <c r="F272" s="36"/>
      <c r="G272" s="37"/>
      <c r="H272" s="38"/>
      <c r="I272" s="39"/>
      <c r="J272" s="40"/>
      <c r="K272" s="41"/>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row>
    <row r="273" spans="1:67" s="34" customFormat="1" ht="14.1" customHeight="1" x14ac:dyDescent="0.2">
      <c r="A273" s="32"/>
      <c r="B273" s="33"/>
      <c r="D273" s="43"/>
      <c r="E273" s="35"/>
      <c r="F273" s="36"/>
      <c r="G273" s="37"/>
      <c r="H273" s="38"/>
      <c r="I273" s="39"/>
      <c r="J273" s="40"/>
      <c r="K273" s="41"/>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row>
    <row r="274" spans="1:67" s="34" customFormat="1" ht="14.1" customHeight="1" x14ac:dyDescent="0.2">
      <c r="A274" s="32"/>
      <c r="B274" s="33"/>
      <c r="D274" s="43"/>
      <c r="E274" s="35"/>
      <c r="F274" s="36"/>
      <c r="G274" s="37"/>
      <c r="H274" s="38"/>
      <c r="I274" s="39"/>
      <c r="J274" s="40"/>
      <c r="K274" s="41"/>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row>
    <row r="275" spans="1:67" s="34" customFormat="1" ht="14.1" customHeight="1" x14ac:dyDescent="0.2">
      <c r="A275" s="32"/>
      <c r="B275" s="33"/>
      <c r="D275" s="43"/>
      <c r="E275" s="35"/>
      <c r="F275" s="36"/>
      <c r="G275" s="37"/>
      <c r="H275" s="38"/>
      <c r="I275" s="39"/>
      <c r="J275" s="40"/>
      <c r="K275" s="41"/>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row>
    <row r="276" spans="1:67" s="34" customFormat="1" ht="14.1" customHeight="1" x14ac:dyDescent="0.2">
      <c r="A276" s="32"/>
      <c r="B276" s="33"/>
      <c r="D276" s="43"/>
      <c r="E276" s="35"/>
      <c r="F276" s="36"/>
      <c r="G276" s="37"/>
      <c r="H276" s="38"/>
      <c r="I276" s="39"/>
      <c r="J276" s="40"/>
      <c r="K276" s="41"/>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row>
    <row r="277" spans="1:67" s="34" customFormat="1" ht="14.1" customHeight="1" x14ac:dyDescent="0.2">
      <c r="A277" s="32"/>
      <c r="B277" s="33"/>
      <c r="D277" s="43"/>
      <c r="E277" s="35"/>
      <c r="F277" s="36"/>
      <c r="G277" s="37"/>
      <c r="H277" s="38"/>
      <c r="I277" s="39"/>
      <c r="J277" s="40"/>
      <c r="K277" s="41"/>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row>
    <row r="278" spans="1:67" s="34" customFormat="1" ht="14.1" customHeight="1" x14ac:dyDescent="0.2">
      <c r="A278" s="32"/>
      <c r="B278" s="33"/>
      <c r="D278" s="43"/>
      <c r="E278" s="35"/>
      <c r="F278" s="36"/>
      <c r="G278" s="37"/>
      <c r="H278" s="38"/>
      <c r="I278" s="39"/>
      <c r="J278" s="40"/>
      <c r="K278" s="41"/>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row>
    <row r="279" spans="1:67" s="34" customFormat="1" ht="14.1" customHeight="1" x14ac:dyDescent="0.2">
      <c r="A279" s="32"/>
      <c r="B279" s="33"/>
      <c r="D279" s="43"/>
      <c r="E279" s="35"/>
      <c r="F279" s="36"/>
      <c r="G279" s="37"/>
      <c r="H279" s="38"/>
      <c r="I279" s="39"/>
      <c r="J279" s="40"/>
      <c r="K279" s="41"/>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row>
    <row r="280" spans="1:67" s="34" customFormat="1" ht="14.1" customHeight="1" x14ac:dyDescent="0.2">
      <c r="A280" s="32"/>
      <c r="B280" s="33"/>
      <c r="D280" s="43"/>
      <c r="E280" s="35"/>
      <c r="F280" s="36"/>
      <c r="G280" s="37"/>
      <c r="H280" s="38"/>
      <c r="I280" s="39"/>
      <c r="J280" s="40"/>
      <c r="K280" s="41"/>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row>
    <row r="281" spans="1:67" s="34" customFormat="1" ht="14.1" customHeight="1" x14ac:dyDescent="0.2">
      <c r="A281" s="32"/>
      <c r="B281" s="33"/>
      <c r="D281" s="43"/>
      <c r="E281" s="35"/>
      <c r="F281" s="36"/>
      <c r="G281" s="37"/>
      <c r="H281" s="38"/>
      <c r="I281" s="39"/>
      <c r="J281" s="40"/>
      <c r="K281" s="41"/>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row>
    <row r="282" spans="1:67" s="34" customFormat="1" ht="14.1" customHeight="1" x14ac:dyDescent="0.2">
      <c r="A282" s="32"/>
      <c r="B282" s="33"/>
      <c r="D282" s="43"/>
      <c r="E282" s="35"/>
      <c r="F282" s="36"/>
      <c r="G282" s="37"/>
      <c r="H282" s="38"/>
      <c r="I282" s="39"/>
      <c r="J282" s="40"/>
      <c r="K282" s="41"/>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row>
    <row r="283" spans="1:67" s="34" customFormat="1" ht="14.1" customHeight="1" x14ac:dyDescent="0.2">
      <c r="A283" s="32"/>
      <c r="B283" s="33"/>
      <c r="D283" s="43"/>
      <c r="E283" s="35"/>
      <c r="F283" s="36"/>
      <c r="G283" s="37"/>
      <c r="H283" s="38"/>
      <c r="I283" s="39"/>
      <c r="J283" s="40"/>
      <c r="K283" s="41"/>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row>
    <row r="284" spans="1:67" s="34" customFormat="1" ht="14.1" customHeight="1" x14ac:dyDescent="0.2">
      <c r="A284" s="32"/>
      <c r="B284" s="33"/>
      <c r="D284" s="43"/>
      <c r="E284" s="35"/>
      <c r="F284" s="36"/>
      <c r="G284" s="37"/>
      <c r="H284" s="38"/>
      <c r="I284" s="39"/>
      <c r="J284" s="40"/>
      <c r="K284" s="41"/>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row>
    <row r="285" spans="1:67" s="34" customFormat="1" ht="14.1" customHeight="1" x14ac:dyDescent="0.2">
      <c r="A285" s="32"/>
      <c r="B285" s="33"/>
      <c r="D285" s="43"/>
      <c r="E285" s="35"/>
      <c r="F285" s="36"/>
      <c r="G285" s="37"/>
      <c r="H285" s="38"/>
      <c r="I285" s="39"/>
      <c r="J285" s="40"/>
      <c r="K285" s="41"/>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row>
    <row r="286" spans="1:67" s="34" customFormat="1" ht="14.1" customHeight="1" x14ac:dyDescent="0.2">
      <c r="A286" s="32"/>
      <c r="B286" s="33"/>
      <c r="D286" s="43"/>
      <c r="E286" s="35"/>
      <c r="F286" s="36"/>
      <c r="G286" s="37"/>
      <c r="H286" s="38"/>
      <c r="I286" s="39"/>
      <c r="J286" s="40"/>
      <c r="K286" s="41"/>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row>
    <row r="287" spans="1:67" s="34" customFormat="1" ht="14.1" customHeight="1" x14ac:dyDescent="0.2">
      <c r="A287" s="32"/>
      <c r="B287" s="33"/>
      <c r="D287" s="43"/>
      <c r="E287" s="35"/>
      <c r="F287" s="36"/>
      <c r="G287" s="37"/>
      <c r="H287" s="38"/>
      <c r="I287" s="39"/>
      <c r="J287" s="40"/>
      <c r="K287" s="41"/>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row>
    <row r="288" spans="1:67" s="34" customFormat="1" ht="14.1" customHeight="1" x14ac:dyDescent="0.2">
      <c r="A288" s="32"/>
      <c r="B288" s="33"/>
      <c r="D288" s="43"/>
      <c r="E288" s="35"/>
      <c r="F288" s="36"/>
      <c r="G288" s="37"/>
      <c r="H288" s="38"/>
      <c r="I288" s="39"/>
      <c r="J288" s="40"/>
      <c r="K288" s="41"/>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row>
    <row r="289" spans="1:67" s="34" customFormat="1" ht="14.1" customHeight="1" x14ac:dyDescent="0.2">
      <c r="A289" s="32"/>
      <c r="B289" s="33"/>
      <c r="D289" s="43"/>
      <c r="E289" s="35"/>
      <c r="F289" s="36"/>
      <c r="G289" s="37"/>
      <c r="H289" s="38"/>
      <c r="I289" s="39"/>
      <c r="J289" s="40"/>
      <c r="K289" s="41"/>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row>
    <row r="290" spans="1:67" s="34" customFormat="1" ht="14.1" customHeight="1" x14ac:dyDescent="0.2">
      <c r="A290" s="32"/>
      <c r="B290" s="33"/>
      <c r="D290" s="43"/>
      <c r="E290" s="35"/>
      <c r="F290" s="36"/>
      <c r="G290" s="37"/>
      <c r="H290" s="38"/>
      <c r="I290" s="39"/>
      <c r="J290" s="40"/>
      <c r="K290" s="41"/>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row>
    <row r="291" spans="1:67" s="34" customFormat="1" ht="14.1" customHeight="1" x14ac:dyDescent="0.2">
      <c r="A291" s="32"/>
      <c r="B291" s="33"/>
      <c r="D291" s="43"/>
      <c r="E291" s="35"/>
      <c r="F291" s="36"/>
      <c r="G291" s="37"/>
      <c r="H291" s="38"/>
      <c r="I291" s="39"/>
      <c r="J291" s="40"/>
      <c r="K291" s="41"/>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row>
    <row r="292" spans="1:67" s="34" customFormat="1" ht="14.1" customHeight="1" x14ac:dyDescent="0.2">
      <c r="A292" s="32"/>
      <c r="B292" s="33"/>
      <c r="D292" s="43"/>
      <c r="E292" s="35"/>
      <c r="F292" s="36"/>
      <c r="G292" s="37"/>
      <c r="H292" s="38"/>
      <c r="I292" s="39"/>
      <c r="J292" s="40"/>
      <c r="K292" s="41"/>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row>
    <row r="293" spans="1:67" s="34" customFormat="1" ht="14.1" customHeight="1" x14ac:dyDescent="0.2">
      <c r="A293" s="32"/>
      <c r="B293" s="33"/>
      <c r="D293" s="43"/>
      <c r="E293" s="35"/>
      <c r="F293" s="36"/>
      <c r="G293" s="37"/>
      <c r="H293" s="38"/>
      <c r="I293" s="39"/>
      <c r="J293" s="40"/>
      <c r="K293" s="41"/>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row>
    <row r="294" spans="1:67" s="34" customFormat="1" ht="14.1" customHeight="1" x14ac:dyDescent="0.2">
      <c r="A294" s="32"/>
      <c r="B294" s="33"/>
      <c r="D294" s="43"/>
      <c r="E294" s="35"/>
      <c r="F294" s="36"/>
      <c r="G294" s="37"/>
      <c r="H294" s="38"/>
      <c r="I294" s="39"/>
      <c r="J294" s="40"/>
      <c r="K294" s="41"/>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s="34" customFormat="1" ht="14.1" customHeight="1" x14ac:dyDescent="0.2">
      <c r="A295" s="32"/>
      <c r="B295" s="33"/>
      <c r="D295" s="43"/>
      <c r="E295" s="35"/>
      <c r="F295" s="36"/>
      <c r="G295" s="37"/>
      <c r="H295" s="38"/>
      <c r="I295" s="39"/>
      <c r="J295" s="40"/>
      <c r="K295" s="41"/>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s="34" customFormat="1" ht="14.1" customHeight="1" x14ac:dyDescent="0.2">
      <c r="A296" s="32"/>
      <c r="B296" s="33"/>
      <c r="D296" s="43"/>
      <c r="E296" s="35"/>
      <c r="F296" s="36"/>
      <c r="G296" s="37"/>
      <c r="H296" s="38"/>
      <c r="I296" s="39"/>
      <c r="J296" s="40"/>
      <c r="K296" s="41"/>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s="34" customFormat="1" ht="14.1" customHeight="1" x14ac:dyDescent="0.2">
      <c r="A297" s="32"/>
      <c r="B297" s="33"/>
      <c r="D297" s="43"/>
      <c r="E297" s="35"/>
      <c r="F297" s="36"/>
      <c r="G297" s="37"/>
      <c r="H297" s="38"/>
      <c r="I297" s="39"/>
      <c r="J297" s="40"/>
      <c r="K297" s="41"/>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s="34" customFormat="1" ht="14.1" customHeight="1" x14ac:dyDescent="0.2">
      <c r="A298" s="32"/>
      <c r="B298" s="33"/>
      <c r="D298" s="43"/>
      <c r="E298" s="35"/>
      <c r="F298" s="36"/>
      <c r="G298" s="37"/>
      <c r="H298" s="38"/>
      <c r="I298" s="39"/>
      <c r="J298" s="40"/>
      <c r="K298" s="41"/>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s="34" customFormat="1" ht="14.1" customHeight="1" x14ac:dyDescent="0.2">
      <c r="A299" s="32"/>
      <c r="B299" s="33"/>
      <c r="D299" s="43"/>
      <c r="E299" s="35"/>
      <c r="F299" s="36"/>
      <c r="G299" s="37"/>
      <c r="H299" s="38"/>
      <c r="I299" s="39"/>
      <c r="J299" s="40"/>
      <c r="K299" s="41"/>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s="34" customFormat="1" ht="14.1" customHeight="1" x14ac:dyDescent="0.2">
      <c r="A300" s="32"/>
      <c r="B300" s="33"/>
      <c r="D300" s="43"/>
      <c r="E300" s="35"/>
      <c r="F300" s="36"/>
      <c r="G300" s="37"/>
      <c r="H300" s="38"/>
      <c r="I300" s="39"/>
      <c r="J300" s="40"/>
      <c r="K300" s="41"/>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s="34" customFormat="1" ht="14.1" customHeight="1" x14ac:dyDescent="0.2">
      <c r="A301" s="32"/>
      <c r="B301" s="33"/>
      <c r="D301" s="35"/>
      <c r="E301" s="35"/>
      <c r="F301" s="36"/>
      <c r="G301" s="37"/>
      <c r="H301" s="38"/>
      <c r="I301" s="39"/>
      <c r="J301" s="40"/>
      <c r="K301" s="41"/>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s="34" customFormat="1" ht="14.1" customHeight="1" x14ac:dyDescent="0.2">
      <c r="A302" s="32"/>
      <c r="B302" s="33"/>
      <c r="D302" s="35"/>
      <c r="E302" s="35"/>
      <c r="F302" s="36"/>
      <c r="G302" s="37"/>
      <c r="H302" s="38"/>
      <c r="I302" s="39"/>
      <c r="J302" s="40"/>
      <c r="K302" s="41"/>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s="34" customFormat="1" ht="14.1" customHeight="1" x14ac:dyDescent="0.2">
      <c r="A303" s="32"/>
      <c r="B303" s="33"/>
      <c r="D303" s="35"/>
      <c r="E303" s="35"/>
      <c r="F303" s="36"/>
      <c r="G303" s="37"/>
      <c r="H303" s="38"/>
      <c r="I303" s="39"/>
      <c r="J303" s="40"/>
      <c r="K303" s="41"/>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s="34" customFormat="1" ht="14.1" customHeight="1" x14ac:dyDescent="0.2">
      <c r="A304" s="32"/>
      <c r="B304" s="33"/>
      <c r="D304" s="35"/>
      <c r="E304" s="35"/>
      <c r="F304" s="36"/>
      <c r="G304" s="37"/>
      <c r="H304" s="38"/>
      <c r="I304" s="39"/>
      <c r="J304" s="40"/>
      <c r="K304" s="41"/>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s="34" customFormat="1" ht="14.1" customHeight="1" x14ac:dyDescent="0.2">
      <c r="A305" s="32"/>
      <c r="B305" s="33"/>
      <c r="D305" s="43"/>
      <c r="E305" s="35"/>
      <c r="F305" s="36"/>
      <c r="G305" s="37"/>
      <c r="H305" s="38"/>
      <c r="I305" s="39"/>
      <c r="J305" s="40"/>
      <c r="K305" s="41"/>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s="34" customFormat="1" ht="14.1" customHeight="1" x14ac:dyDescent="0.2">
      <c r="A306" s="32"/>
      <c r="B306" s="33"/>
      <c r="D306" s="43"/>
      <c r="E306" s="35"/>
      <c r="F306" s="36"/>
      <c r="G306" s="37"/>
      <c r="H306" s="38"/>
      <c r="I306" s="39"/>
      <c r="J306" s="40"/>
      <c r="K306" s="41"/>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s="34" customFormat="1" ht="14.1" customHeight="1" x14ac:dyDescent="0.2">
      <c r="A307" s="32"/>
      <c r="B307" s="33"/>
      <c r="D307" s="43"/>
      <c r="E307" s="35"/>
      <c r="F307" s="36"/>
      <c r="G307" s="37"/>
      <c r="H307" s="38"/>
      <c r="I307" s="39"/>
      <c r="J307" s="40"/>
      <c r="K307" s="41"/>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s="34" customFormat="1" ht="14.1" customHeight="1" x14ac:dyDescent="0.2">
      <c r="A308" s="32"/>
      <c r="B308" s="33"/>
      <c r="D308" s="43"/>
      <c r="E308" s="35"/>
      <c r="F308" s="36"/>
      <c r="G308" s="37"/>
      <c r="H308" s="38"/>
      <c r="I308" s="39"/>
      <c r="J308" s="40"/>
      <c r="K308" s="41"/>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s="34" customFormat="1" ht="14.1" customHeight="1" x14ac:dyDescent="0.2">
      <c r="A309" s="32"/>
      <c r="B309" s="33"/>
      <c r="D309" s="43"/>
      <c r="E309" s="35"/>
      <c r="F309" s="36"/>
      <c r="G309" s="37"/>
      <c r="H309" s="38"/>
      <c r="I309" s="39"/>
      <c r="J309" s="40"/>
      <c r="K309" s="41"/>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s="34" customFormat="1" ht="14.1" customHeight="1" x14ac:dyDescent="0.2">
      <c r="A310" s="32"/>
      <c r="B310" s="33"/>
      <c r="D310" s="35"/>
      <c r="E310" s="35"/>
      <c r="F310" s="36"/>
      <c r="G310" s="37"/>
      <c r="H310" s="38"/>
      <c r="I310" s="39"/>
      <c r="J310" s="40"/>
      <c r="K310" s="41"/>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row r="311" spans="1:67" s="34" customFormat="1" ht="14.1" customHeight="1" x14ac:dyDescent="0.2">
      <c r="A311" s="32"/>
      <c r="B311" s="33"/>
      <c r="D311" s="35"/>
      <c r="E311" s="35"/>
      <c r="F311" s="36"/>
      <c r="G311" s="37"/>
      <c r="H311" s="38"/>
      <c r="I311" s="39"/>
      <c r="J311" s="40"/>
      <c r="K311" s="41"/>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row>
    <row r="312" spans="1:67" s="34" customFormat="1" ht="14.1" customHeight="1" x14ac:dyDescent="0.2">
      <c r="A312" s="32"/>
      <c r="B312" s="33"/>
      <c r="D312" s="35"/>
      <c r="E312" s="35"/>
      <c r="F312" s="36"/>
      <c r="G312" s="37"/>
      <c r="H312" s="38"/>
      <c r="I312" s="39"/>
      <c r="J312" s="40"/>
      <c r="K312" s="41"/>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row>
    <row r="313" spans="1:67" s="34" customFormat="1" ht="14.1" customHeight="1" x14ac:dyDescent="0.2">
      <c r="A313" s="32"/>
      <c r="B313" s="33"/>
      <c r="D313" s="35"/>
      <c r="E313" s="35"/>
      <c r="F313" s="36"/>
      <c r="G313" s="37"/>
      <c r="H313" s="38"/>
      <c r="I313" s="39"/>
      <c r="J313" s="40"/>
      <c r="K313" s="41"/>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row>
    <row r="314" spans="1:67" s="34" customFormat="1" ht="14.1" customHeight="1" x14ac:dyDescent="0.2">
      <c r="A314" s="32"/>
      <c r="B314" s="33"/>
      <c r="D314" s="43"/>
      <c r="E314" s="35"/>
      <c r="F314" s="36"/>
      <c r="G314" s="37"/>
      <c r="H314" s="38"/>
      <c r="I314" s="39"/>
      <c r="J314" s="40"/>
      <c r="K314" s="41"/>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row>
    <row r="315" spans="1:67" s="34" customFormat="1" ht="14.1" customHeight="1" x14ac:dyDescent="0.2">
      <c r="A315" s="32"/>
      <c r="B315" s="33"/>
      <c r="D315" s="43"/>
      <c r="E315" s="35"/>
      <c r="F315" s="36"/>
      <c r="G315" s="37"/>
      <c r="H315" s="38"/>
      <c r="I315" s="39"/>
      <c r="J315" s="40"/>
      <c r="K315" s="41"/>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row>
    <row r="316" spans="1:67" s="34" customFormat="1" ht="14.1" customHeight="1" x14ac:dyDescent="0.2">
      <c r="A316" s="32"/>
      <c r="B316" s="33"/>
      <c r="D316" s="43"/>
      <c r="E316" s="35"/>
      <c r="F316" s="36"/>
      <c r="G316" s="37"/>
      <c r="H316" s="38"/>
      <c r="I316" s="39"/>
      <c r="J316" s="40"/>
      <c r="K316" s="41"/>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row>
    <row r="317" spans="1:67" s="34" customFormat="1" ht="14.1" customHeight="1" x14ac:dyDescent="0.2">
      <c r="A317" s="32"/>
      <c r="B317" s="33"/>
      <c r="D317" s="43"/>
      <c r="E317" s="35"/>
      <c r="F317" s="36"/>
      <c r="G317" s="37"/>
      <c r="H317" s="38"/>
      <c r="I317" s="39"/>
      <c r="J317" s="40"/>
      <c r="K317" s="41"/>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row>
    <row r="318" spans="1:67" s="34" customFormat="1" ht="14.1" customHeight="1" x14ac:dyDescent="0.2">
      <c r="A318" s="32"/>
      <c r="B318" s="33"/>
      <c r="D318" s="43"/>
      <c r="E318" s="35"/>
      <c r="F318" s="36"/>
      <c r="G318" s="37"/>
      <c r="H318" s="38"/>
      <c r="I318" s="39"/>
      <c r="J318" s="40"/>
      <c r="K318" s="41"/>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row>
  </sheetData>
  <sheetProtection formatCells="0" formatColumns="0" formatRows="0" insertRows="0" deleteRows="0"/>
  <mergeCells count="18">
    <mergeCell ref="Z3:AF3"/>
    <mergeCell ref="Z4:AF4"/>
    <mergeCell ref="C4:F4"/>
    <mergeCell ref="S3:Y3"/>
    <mergeCell ref="L3:R3"/>
    <mergeCell ref="C3:F3"/>
    <mergeCell ref="S4:Y4"/>
    <mergeCell ref="L4:R4"/>
    <mergeCell ref="AG3:AM3"/>
    <mergeCell ref="AG4:AM4"/>
    <mergeCell ref="BI3:BO3"/>
    <mergeCell ref="BI4:BO4"/>
    <mergeCell ref="AN4:AT4"/>
    <mergeCell ref="AU3:BA3"/>
    <mergeCell ref="AU4:BA4"/>
    <mergeCell ref="AN3:AT3"/>
    <mergeCell ref="BB3:BH3"/>
    <mergeCell ref="BB4:BH4"/>
  </mergeCells>
  <phoneticPr fontId="3" type="noConversion"/>
  <conditionalFormatting sqref="E180 E186:E191 E193:E195 E1:E178 E218:E1048576 E197:E216">
    <cfRule type="cellIs" dxfId="92" priority="130" operator="equal">
      <formula>"Bash"</formula>
    </cfRule>
    <cfRule type="cellIs" dxfId="91" priority="131" operator="equal">
      <formula>"LINUX"</formula>
    </cfRule>
    <cfRule type="cellIs" dxfId="90" priority="132" operator="equal">
      <formula>"PHP"</formula>
    </cfRule>
    <cfRule type="cellIs" dxfId="89" priority="133" operator="equal">
      <formula>"CSS"</formula>
    </cfRule>
    <cfRule type="cellIs" dxfId="88" priority="134" operator="equal">
      <formula>"HTML"</formula>
    </cfRule>
    <cfRule type="cellIs" dxfId="87" priority="135" operator="equal">
      <formula>"R"</formula>
    </cfRule>
    <cfRule type="cellIs" dxfId="86" priority="136" operator="equal">
      <formula>"SQL"</formula>
    </cfRule>
    <cfRule type="cellIs" dxfId="85" priority="137" operator="equal">
      <formula>"JS"</formula>
    </cfRule>
    <cfRule type="cellIs" dxfId="84" priority="138" operator="equal">
      <formula>"Python"</formula>
    </cfRule>
  </conditionalFormatting>
  <conditionalFormatting sqref="I186:I191 I180 I193:I195 I1:I178 I218:I1048576 I197:I216">
    <cfRule type="dataBar" priority="127">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80:BO180 L1:BO178 L186:BO191 L193:BO195 L197:BO1048576">
    <cfRule type="expression" dxfId="83" priority="118">
      <formula>L$5=TODAY()</formula>
    </cfRule>
    <cfRule type="expression" dxfId="82" priority="128">
      <formula>AND($F1&lt;=L$5,ROUNDDOWN(($G1-$F1+1)*$I1,0)+$F1-1&gt;=L$5)</formula>
    </cfRule>
    <cfRule type="expression" dxfId="81" priority="129">
      <formula>AND(NOT(ISBLANK($F1)),$F1&lt;=L$5,$G1&gt;=L$5)</formula>
    </cfRule>
  </conditionalFormatting>
  <conditionalFormatting sqref="E179">
    <cfRule type="cellIs" dxfId="80" priority="109" operator="equal">
      <formula>"Bash"</formula>
    </cfRule>
    <cfRule type="cellIs" dxfId="79" priority="110" operator="equal">
      <formula>"LINUX"</formula>
    </cfRule>
    <cfRule type="cellIs" dxfId="78" priority="111" operator="equal">
      <formula>"PHP"</formula>
    </cfRule>
    <cfRule type="cellIs" dxfId="77" priority="112" operator="equal">
      <formula>"CSS"</formula>
    </cfRule>
    <cfRule type="cellIs" dxfId="76" priority="113" operator="equal">
      <formula>"HTML"</formula>
    </cfRule>
    <cfRule type="cellIs" dxfId="75" priority="114" operator="equal">
      <formula>"R"</formula>
    </cfRule>
    <cfRule type="cellIs" dxfId="74" priority="115" operator="equal">
      <formula>"SQL"</formula>
    </cfRule>
    <cfRule type="cellIs" dxfId="73" priority="116" operator="equal">
      <formula>"JS"</formula>
    </cfRule>
    <cfRule type="cellIs" dxfId="72" priority="117" operator="equal">
      <formula>"Python"</formula>
    </cfRule>
  </conditionalFormatting>
  <conditionalFormatting sqref="I179">
    <cfRule type="dataBar" priority="106">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79:BO179">
    <cfRule type="expression" dxfId="71" priority="105">
      <formula>L$5=TODAY()</formula>
    </cfRule>
    <cfRule type="expression" dxfId="70" priority="107">
      <formula>AND($F179&lt;=L$5,ROUNDDOWN(($G179-$F179+1)*$I179,0)+$F179-1&gt;=L$5)</formula>
    </cfRule>
    <cfRule type="expression" dxfId="69" priority="108">
      <formula>AND(NOT(ISBLANK($F179)),$F179&lt;=L$5,$G179&gt;=L$5)</formula>
    </cfRule>
  </conditionalFormatting>
  <conditionalFormatting sqref="E181">
    <cfRule type="cellIs" dxfId="68" priority="96" operator="equal">
      <formula>"Bash"</formula>
    </cfRule>
    <cfRule type="cellIs" dxfId="67" priority="97" operator="equal">
      <formula>"LINUX"</formula>
    </cfRule>
    <cfRule type="cellIs" dxfId="66" priority="98" operator="equal">
      <formula>"PHP"</formula>
    </cfRule>
    <cfRule type="cellIs" dxfId="65" priority="99" operator="equal">
      <formula>"CSS"</formula>
    </cfRule>
    <cfRule type="cellIs" dxfId="64" priority="100" operator="equal">
      <formula>"HTML"</formula>
    </cfRule>
    <cfRule type="cellIs" dxfId="63" priority="101" operator="equal">
      <formula>"R"</formula>
    </cfRule>
    <cfRule type="cellIs" dxfId="62" priority="102" operator="equal">
      <formula>"SQL"</formula>
    </cfRule>
    <cfRule type="cellIs" dxfId="61" priority="103" operator="equal">
      <formula>"JS"</formula>
    </cfRule>
    <cfRule type="cellIs" dxfId="60" priority="104" operator="equal">
      <formula>"Python"</formula>
    </cfRule>
  </conditionalFormatting>
  <conditionalFormatting sqref="I181">
    <cfRule type="dataBar" priority="93">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1:BO181">
    <cfRule type="expression" dxfId="59" priority="92">
      <formula>L$5=TODAY()</formula>
    </cfRule>
    <cfRule type="expression" dxfId="58" priority="94">
      <formula>AND($F181&lt;=L$5,ROUNDDOWN(($G181-$F181+1)*$I181,0)+$F181-1&gt;=L$5)</formula>
    </cfRule>
    <cfRule type="expression" dxfId="57" priority="95">
      <formula>AND(NOT(ISBLANK($F181)),$F181&lt;=L$5,$G181&gt;=L$5)</formula>
    </cfRule>
  </conditionalFormatting>
  <conditionalFormatting sqref="E182:E184">
    <cfRule type="cellIs" dxfId="56" priority="83" operator="equal">
      <formula>"Bash"</formula>
    </cfRule>
    <cfRule type="cellIs" dxfId="55" priority="84" operator="equal">
      <formula>"LINUX"</formula>
    </cfRule>
    <cfRule type="cellIs" dxfId="54" priority="85" operator="equal">
      <formula>"PHP"</formula>
    </cfRule>
    <cfRule type="cellIs" dxfId="53" priority="86" operator="equal">
      <formula>"CSS"</formula>
    </cfRule>
    <cfRule type="cellIs" dxfId="52" priority="87" operator="equal">
      <formula>"HTML"</formula>
    </cfRule>
    <cfRule type="cellIs" dxfId="51" priority="88" operator="equal">
      <formula>"R"</formula>
    </cfRule>
    <cfRule type="cellIs" dxfId="50" priority="89" operator="equal">
      <formula>"SQL"</formula>
    </cfRule>
    <cfRule type="cellIs" dxfId="49" priority="90" operator="equal">
      <formula>"JS"</formula>
    </cfRule>
    <cfRule type="cellIs" dxfId="48" priority="91" operator="equal">
      <formula>"Python"</formula>
    </cfRule>
  </conditionalFormatting>
  <conditionalFormatting sqref="I182:I184">
    <cfRule type="dataBar" priority="80">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2:BO184">
    <cfRule type="expression" dxfId="47" priority="79">
      <formula>L$5=TODAY()</formula>
    </cfRule>
    <cfRule type="expression" dxfId="46" priority="81">
      <formula>AND($F182&lt;=L$5,ROUNDDOWN(($G182-$F182+1)*$I182,0)+$F182-1&gt;=L$5)</formula>
    </cfRule>
    <cfRule type="expression" dxfId="45" priority="82">
      <formula>AND(NOT(ISBLANK($F182)),$F182&lt;=L$5,$G182&gt;=L$5)</formula>
    </cfRule>
  </conditionalFormatting>
  <conditionalFormatting sqref="E185">
    <cfRule type="cellIs" dxfId="44" priority="44" operator="equal">
      <formula>"Bash"</formula>
    </cfRule>
    <cfRule type="cellIs" dxfId="43" priority="45" operator="equal">
      <formula>"LINUX"</formula>
    </cfRule>
    <cfRule type="cellIs" dxfId="42" priority="46" operator="equal">
      <formula>"PHP"</formula>
    </cfRule>
    <cfRule type="cellIs" dxfId="41" priority="47" operator="equal">
      <formula>"CSS"</formula>
    </cfRule>
    <cfRule type="cellIs" dxfId="40" priority="48" operator="equal">
      <formula>"HTML"</formula>
    </cfRule>
    <cfRule type="cellIs" dxfId="39" priority="49" operator="equal">
      <formula>"R"</formula>
    </cfRule>
    <cfRule type="cellIs" dxfId="38" priority="50" operator="equal">
      <formula>"SQL"</formula>
    </cfRule>
    <cfRule type="cellIs" dxfId="37" priority="51" operator="equal">
      <formula>"JS"</formula>
    </cfRule>
    <cfRule type="cellIs" dxfId="36" priority="52" operator="equal">
      <formula>"Python"</formula>
    </cfRule>
  </conditionalFormatting>
  <conditionalFormatting sqref="I185">
    <cfRule type="dataBar" priority="41">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5:BO185">
    <cfRule type="expression" dxfId="35" priority="40">
      <formula>L$5=TODAY()</formula>
    </cfRule>
    <cfRule type="expression" dxfId="34" priority="42">
      <formula>AND($F185&lt;=L$5,ROUNDDOWN(($G185-$F185+1)*$I185,0)+$F185-1&gt;=L$5)</formula>
    </cfRule>
    <cfRule type="expression" dxfId="33" priority="43">
      <formula>AND(NOT(ISBLANK($F185)),$F185&lt;=L$5,$G185&gt;=L$5)</formula>
    </cfRule>
  </conditionalFormatting>
  <conditionalFormatting sqref="E192">
    <cfRule type="cellIs" dxfId="32" priority="31" operator="equal">
      <formula>"Bash"</formula>
    </cfRule>
    <cfRule type="cellIs" dxfId="31" priority="32" operator="equal">
      <formula>"LINUX"</formula>
    </cfRule>
    <cfRule type="cellIs" dxfId="30" priority="33" operator="equal">
      <formula>"PHP"</formula>
    </cfRule>
    <cfRule type="cellIs" dxfId="29" priority="34" operator="equal">
      <formula>"CSS"</formula>
    </cfRule>
    <cfRule type="cellIs" dxfId="28" priority="35" operator="equal">
      <formula>"HTML"</formula>
    </cfRule>
    <cfRule type="cellIs" dxfId="27" priority="36" operator="equal">
      <formula>"R"</formula>
    </cfRule>
    <cfRule type="cellIs" dxfId="26" priority="37" operator="equal">
      <formula>"SQL"</formula>
    </cfRule>
    <cfRule type="cellIs" dxfId="25" priority="38" operator="equal">
      <formula>"JS"</formula>
    </cfRule>
    <cfRule type="cellIs" dxfId="24" priority="39" operator="equal">
      <formula>"Python"</formula>
    </cfRule>
  </conditionalFormatting>
  <conditionalFormatting sqref="I192">
    <cfRule type="dataBar" priority="28">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2:BO192">
    <cfRule type="expression" dxfId="23" priority="27">
      <formula>L$5=TODAY()</formula>
    </cfRule>
    <cfRule type="expression" dxfId="22" priority="29">
      <formula>AND($F192&lt;=L$5,ROUNDDOWN(($G192-$F192+1)*$I192,0)+$F192-1&gt;=L$5)</formula>
    </cfRule>
    <cfRule type="expression" dxfId="21" priority="30">
      <formula>AND(NOT(ISBLANK($F192)),$F192&lt;=L$5,$G192&gt;=L$5)</formula>
    </cfRule>
  </conditionalFormatting>
  <conditionalFormatting sqref="E196">
    <cfRule type="cellIs" dxfId="20" priority="18" operator="equal">
      <formula>"Bash"</formula>
    </cfRule>
    <cfRule type="cellIs" dxfId="19" priority="19" operator="equal">
      <formula>"LINUX"</formula>
    </cfRule>
    <cfRule type="cellIs" dxfId="18" priority="20" operator="equal">
      <formula>"PHP"</formula>
    </cfRule>
    <cfRule type="cellIs" dxfId="17" priority="21" operator="equal">
      <formula>"CSS"</formula>
    </cfRule>
    <cfRule type="cellIs" dxfId="16" priority="22" operator="equal">
      <formula>"HTML"</formula>
    </cfRule>
    <cfRule type="cellIs" dxfId="15" priority="23" operator="equal">
      <formula>"R"</formula>
    </cfRule>
    <cfRule type="cellIs" dxfId="14" priority="24" operator="equal">
      <formula>"SQL"</formula>
    </cfRule>
    <cfRule type="cellIs" dxfId="13" priority="25" operator="equal">
      <formula>"JS"</formula>
    </cfRule>
    <cfRule type="cellIs" dxfId="12" priority="26" operator="equal">
      <formula>"Python"</formula>
    </cfRule>
  </conditionalFormatting>
  <conditionalFormatting sqref="I196">
    <cfRule type="dataBar" priority="15">
      <dataBar>
        <cfvo type="num" val="0"/>
        <cfvo type="num" val="1"/>
        <color theme="0" tint="-0.34998626667073579"/>
      </dataBar>
      <extLst>
        <ext xmlns:x14="http://schemas.microsoft.com/office/spreadsheetml/2009/9/main" uri="{B025F937-C7B1-47D3-B67F-A62EFF666E3E}">
          <x14:id>{9BA934C4-78DD-4A3D-A472-1D7FC26C1856}</x14:id>
        </ext>
      </extLst>
    </cfRule>
  </conditionalFormatting>
  <conditionalFormatting sqref="L196:BO196">
    <cfRule type="expression" dxfId="11" priority="14">
      <formula>L$5=TODAY()</formula>
    </cfRule>
    <cfRule type="expression" dxfId="10" priority="16">
      <formula>AND($F196&lt;=L$5,ROUNDDOWN(($G196-$F196+1)*$I196,0)+$F196-1&gt;=L$5)</formula>
    </cfRule>
    <cfRule type="expression" dxfId="9" priority="17">
      <formula>AND(NOT(ISBLANK($F196)),$F196&lt;=L$5,$G196&gt;=L$5)</formula>
    </cfRule>
  </conditionalFormatting>
  <conditionalFormatting sqref="E217">
    <cfRule type="cellIs" dxfId="8" priority="5" operator="equal">
      <formula>"Bash"</formula>
    </cfRule>
    <cfRule type="cellIs" dxfId="7" priority="6" operator="equal">
      <formula>"LINUX"</formula>
    </cfRule>
    <cfRule type="cellIs" dxfId="6" priority="7" operator="equal">
      <formula>"PHP"</formula>
    </cfRule>
    <cfRule type="cellIs" dxfId="5" priority="8" operator="equal">
      <formula>"CSS"</formula>
    </cfRule>
    <cfRule type="cellIs" dxfId="4" priority="9" operator="equal">
      <formula>"HTML"</formula>
    </cfRule>
    <cfRule type="cellIs" dxfId="3" priority="10" operator="equal">
      <formula>"R"</formula>
    </cfRule>
    <cfRule type="cellIs" dxfId="2" priority="11" operator="equal">
      <formula>"SQL"</formula>
    </cfRule>
    <cfRule type="cellIs" dxfId="1" priority="12" operator="equal">
      <formula>"JS"</formula>
    </cfRule>
    <cfRule type="cellIs" dxfId="0" priority="13" operator="equal">
      <formula>"Python"</formula>
    </cfRule>
  </conditionalFormatting>
  <conditionalFormatting sqref="I217">
    <cfRule type="dataBar" priority="2">
      <dataBar>
        <cfvo type="num" val="0"/>
        <cfvo type="num" val="1"/>
        <color theme="0" tint="-0.34998626667073579"/>
      </dataBar>
      <extLst>
        <ext xmlns:x14="http://schemas.microsoft.com/office/spreadsheetml/2009/9/main" uri="{B025F937-C7B1-47D3-B67F-A62EFF666E3E}">
          <x14:id>{F25E2EE0-3C9A-4676-A105-A3AE312B18B6}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I3" xr:uid="{00000000-0002-0000-0000-000000000000}"/>
  </dataValidations>
  <pageMargins left="0.25" right="0.25" top="0.5" bottom="0.5" header="0.5" footer="0.25"/>
  <pageSetup scale="63" fitToHeight="0" orientation="landscape" r:id="rId1"/>
  <headerFooter alignWithMargins="0"/>
  <ignoredErrors>
    <ignoredError sqref="I8 F16 F22 F37 H9:H13 H16:I16 H22:I22 H37:I37 H41 H39 H38 H40" unlockedFormula="1"/>
    <ignoredError sqref="A37 A22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0</xdr:row>
                    <xdr:rowOff>123825</xdr:rowOff>
                  </from>
                  <to>
                    <xdr:col>28</xdr:col>
                    <xdr:colOff>104775</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I186:I191 I180 I193:I195 I1:I178 I218:I1048576 I197:I216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I179</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I181</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I182:I184</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I185</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I192</xm:sqref>
        </x14:conditionalFormatting>
        <x14:conditionalFormatting xmlns:xm="http://schemas.microsoft.com/office/excel/2006/main">
          <x14:cfRule type="dataBar" id="{9BA934C4-78DD-4A3D-A472-1D7FC26C1856}">
            <x14:dataBar minLength="0" maxLength="100" gradient="0">
              <x14:cfvo type="num">
                <xm:f>0</xm:f>
              </x14:cfvo>
              <x14:cfvo type="num">
                <xm:f>1</xm:f>
              </x14:cfvo>
              <x14:negativeFillColor rgb="FFFF0000"/>
              <x14:axisColor rgb="FF000000"/>
            </x14:dataBar>
          </x14:cfRule>
          <xm:sqref>I196</xm:sqref>
        </x14:conditionalFormatting>
        <x14:conditionalFormatting xmlns:xm="http://schemas.microsoft.com/office/excel/2006/main">
          <x14:cfRule type="dataBar" id="{F25E2EE0-3C9A-4676-A105-A3AE312B18B6}">
            <x14:dataBar minLength="0" maxLength="100" gradient="0">
              <x14:cfvo type="num">
                <xm:f>0</xm:f>
              </x14:cfvo>
              <x14:cfvo type="num">
                <xm:f>1</xm:f>
              </x14:cfvo>
              <x14:negativeFillColor rgb="FFFF0000"/>
              <x14:axisColor rgb="FF000000"/>
            </x14:dataBar>
          </x14:cfRule>
          <xm:sqref>I217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calendar</vt:lpstr>
      <vt:lpstr>calendar!prevWBS</vt:lpstr>
      <vt:lpstr>calendar!Print_Area</vt:lpstr>
      <vt:lpstr>calendar!Print_Titles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2022-12-24T07:34:50Z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