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2366E64B-E595-4C78-AEBE-7A4012D537D1}"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8" i="9" l="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9" i="9" l="1"/>
  <c r="A17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<sst xmlns="http://schemas.openxmlformats.org/spreadsheetml/2006/main" count="342" uniqueCount="198">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</sst>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7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16"/>
  <sheetViews>
    <sheetView showGridLines="0" tabSelected="1" zoomScaleNormal="100" workbookViewId="0">
      <pane ySplit="7" topLeftCell="A164" activePane="bottomLeft" state="frozen"/>
      <selection pane="bottomLeft" activeCell="AR180" sqref="AR180"/>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71</v>
      </c>
      <c r="J4" s="5"/>
      <c r="L4" s="71" t="str">
        <f>"Week "&amp;(L6-($C$4-WEEKDAY($C$4,1)+2))/7+1</f>
        <v>Week 71</v>
      </c>
      <c r="M4" s="72"/>
      <c r="N4" s="72"/>
      <c r="O4" s="72"/>
      <c r="P4" s="72"/>
      <c r="Q4" s="72"/>
      <c r="R4" s="73"/>
      <c r="S4" s="71" t="str">
        <f>"Week "&amp;(S6-($C$4-WEEKDAY($C$4,1)+2))/7+1</f>
        <v>Week 72</v>
      </c>
      <c r="T4" s="72"/>
      <c r="U4" s="72"/>
      <c r="V4" s="72"/>
      <c r="W4" s="72"/>
      <c r="X4" s="72"/>
      <c r="Y4" s="73"/>
      <c r="Z4" s="71" t="str">
        <f>"Week "&amp;(Z6-($C$4-WEEKDAY($C$4,1)+2))/7+1</f>
        <v>Week 73</v>
      </c>
      <c r="AA4" s="72"/>
      <c r="AB4" s="72"/>
      <c r="AC4" s="72"/>
      <c r="AD4" s="72"/>
      <c r="AE4" s="72"/>
      <c r="AF4" s="73"/>
      <c r="AG4" s="71" t="str">
        <f>"Week "&amp;(AG6-($C$4-WEEKDAY($C$4,1)+2))/7+1</f>
        <v>Week 74</v>
      </c>
      <c r="AH4" s="72"/>
      <c r="AI4" s="72"/>
      <c r="AJ4" s="72"/>
      <c r="AK4" s="72"/>
      <c r="AL4" s="72"/>
      <c r="AM4" s="73"/>
      <c r="AN4" s="71" t="str">
        <f>"Week "&amp;(AN6-($C$4-WEEKDAY($C$4,1)+2))/7+1</f>
        <v>Week 75</v>
      </c>
      <c r="AO4" s="72"/>
      <c r="AP4" s="72"/>
      <c r="AQ4" s="72"/>
      <c r="AR4" s="72"/>
      <c r="AS4" s="72"/>
      <c r="AT4" s="73"/>
      <c r="AU4" s="71" t="str">
        <f>"Week "&amp;(AU6-($C$4-WEEKDAY($C$4,1)+2))/7+1</f>
        <v>Week 76</v>
      </c>
      <c r="AV4" s="72"/>
      <c r="AW4" s="72"/>
      <c r="AX4" s="72"/>
      <c r="AY4" s="72"/>
      <c r="AZ4" s="72"/>
      <c r="BA4" s="73"/>
      <c r="BB4" s="71" t="str">
        <f>"Week "&amp;(BB6-($C$4-WEEKDAY($C$4,1)+2))/7+1</f>
        <v>Week 77</v>
      </c>
      <c r="BC4" s="72"/>
      <c r="BD4" s="72"/>
      <c r="BE4" s="72"/>
      <c r="BF4" s="72"/>
      <c r="BG4" s="72"/>
      <c r="BH4" s="73"/>
      <c r="BI4" s="71" t="str">
        <f>"Week "&amp;(BI6-($C$4-WEEKDAY($C$4,1)+2))/7+1</f>
        <v>Week 78</v>
      </c>
      <c r="BJ4" s="72"/>
      <c r="BK4" s="72"/>
      <c r="BL4" s="72"/>
      <c r="BM4" s="72"/>
      <c r="BN4" s="72"/>
      <c r="BO4" s="73"/>
    </row>
    <row r="5" spans="1:67" ht="17.25" customHeight="1" x14ac:dyDescent="0.2">
      <c r="B5" s="14" t="s">
        <v>10</v>
      </c>
      <c r="C5" s="70" t="s">
        <v>98</v>
      </c>
      <c r="D5" s="70"/>
      <c r="E5" s="70"/>
      <c r="F5" s="70"/>
      <c r="L5" s="75">
        <f>L6</f>
        <v>44683</v>
      </c>
      <c r="M5" s="76"/>
      <c r="N5" s="76"/>
      <c r="O5" s="76"/>
      <c r="P5" s="76"/>
      <c r="Q5" s="76"/>
      <c r="R5" s="77"/>
      <c r="S5" s="75">
        <f>S6</f>
        <v>44690</v>
      </c>
      <c r="T5" s="76"/>
      <c r="U5" s="76"/>
      <c r="V5" s="76"/>
      <c r="W5" s="76"/>
      <c r="X5" s="76"/>
      <c r="Y5" s="77"/>
      <c r="Z5" s="75">
        <f>Z6</f>
        <v>44697</v>
      </c>
      <c r="AA5" s="76"/>
      <c r="AB5" s="76"/>
      <c r="AC5" s="76"/>
      <c r="AD5" s="76"/>
      <c r="AE5" s="76"/>
      <c r="AF5" s="77"/>
      <c r="AG5" s="75">
        <f>AG6</f>
        <v>44704</v>
      </c>
      <c r="AH5" s="76"/>
      <c r="AI5" s="76"/>
      <c r="AJ5" s="76"/>
      <c r="AK5" s="76"/>
      <c r="AL5" s="76"/>
      <c r="AM5" s="77"/>
      <c r="AN5" s="75">
        <f>AN6</f>
        <v>44711</v>
      </c>
      <c r="AO5" s="76"/>
      <c r="AP5" s="76"/>
      <c r="AQ5" s="76"/>
      <c r="AR5" s="76"/>
      <c r="AS5" s="76"/>
      <c r="AT5" s="77"/>
      <c r="AU5" s="75">
        <f>AU6</f>
        <v>44718</v>
      </c>
      <c r="AV5" s="76"/>
      <c r="AW5" s="76"/>
      <c r="AX5" s="76"/>
      <c r="AY5" s="76"/>
      <c r="AZ5" s="76"/>
      <c r="BA5" s="77"/>
      <c r="BB5" s="75">
        <f>BB6</f>
        <v>44725</v>
      </c>
      <c r="BC5" s="76"/>
      <c r="BD5" s="76"/>
      <c r="BE5" s="76"/>
      <c r="BF5" s="76"/>
      <c r="BG5" s="76"/>
      <c r="BH5" s="77"/>
      <c r="BI5" s="75">
        <f>BI6</f>
        <v>44732</v>
      </c>
      <c r="BJ5" s="76"/>
      <c r="BK5" s="76"/>
      <c r="BL5" s="76"/>
      <c r="BM5" s="76"/>
      <c r="BN5" s="76"/>
      <c r="BO5" s="77"/>
    </row>
    <row r="6" spans="1:67" ht="12.75" x14ac:dyDescent="0.2">
      <c r="L6" s="17">
        <f>C4-WEEKDAY(C4,1)+2+7*(I4-1)</f>
        <v>44683</v>
      </c>
      <c r="M6" s="18">
        <f t="shared" ref="M6:AR6" si="0">L6+1</f>
        <v>44684</v>
      </c>
      <c r="N6" s="18">
        <f t="shared" si="0"/>
        <v>44685</v>
      </c>
      <c r="O6" s="18">
        <f t="shared" si="0"/>
        <v>44686</v>
      </c>
      <c r="P6" s="18">
        <f t="shared" si="0"/>
        <v>44687</v>
      </c>
      <c r="Q6" s="18">
        <f t="shared" si="0"/>
        <v>44688</v>
      </c>
      <c r="R6" s="19">
        <f t="shared" si="0"/>
        <v>44689</v>
      </c>
      <c r="S6" s="17">
        <f t="shared" si="0"/>
        <v>44690</v>
      </c>
      <c r="T6" s="18">
        <f t="shared" si="0"/>
        <v>44691</v>
      </c>
      <c r="U6" s="18">
        <f t="shared" si="0"/>
        <v>44692</v>
      </c>
      <c r="V6" s="18">
        <f t="shared" si="0"/>
        <v>44693</v>
      </c>
      <c r="W6" s="18">
        <f t="shared" si="0"/>
        <v>44694</v>
      </c>
      <c r="X6" s="18">
        <f t="shared" si="0"/>
        <v>44695</v>
      </c>
      <c r="Y6" s="19">
        <f t="shared" si="0"/>
        <v>44696</v>
      </c>
      <c r="Z6" s="17">
        <f t="shared" si="0"/>
        <v>44697</v>
      </c>
      <c r="AA6" s="18">
        <f t="shared" si="0"/>
        <v>44698</v>
      </c>
      <c r="AB6" s="18">
        <f t="shared" si="0"/>
        <v>44699</v>
      </c>
      <c r="AC6" s="18">
        <f t="shared" si="0"/>
        <v>44700</v>
      </c>
      <c r="AD6" s="18">
        <f t="shared" si="0"/>
        <v>44701</v>
      </c>
      <c r="AE6" s="18">
        <f t="shared" si="0"/>
        <v>44702</v>
      </c>
      <c r="AF6" s="19">
        <f t="shared" si="0"/>
        <v>44703</v>
      </c>
      <c r="AG6" s="17">
        <f t="shared" si="0"/>
        <v>44704</v>
      </c>
      <c r="AH6" s="18">
        <f t="shared" si="0"/>
        <v>44705</v>
      </c>
      <c r="AI6" s="18">
        <f t="shared" si="0"/>
        <v>44706</v>
      </c>
      <c r="AJ6" s="18">
        <f t="shared" si="0"/>
        <v>44707</v>
      </c>
      <c r="AK6" s="18">
        <f t="shared" si="0"/>
        <v>44708</v>
      </c>
      <c r="AL6" s="18">
        <f t="shared" si="0"/>
        <v>44709</v>
      </c>
      <c r="AM6" s="19">
        <f t="shared" si="0"/>
        <v>44710</v>
      </c>
      <c r="AN6" s="17">
        <f t="shared" si="0"/>
        <v>44711</v>
      </c>
      <c r="AO6" s="18">
        <f t="shared" si="0"/>
        <v>44712</v>
      </c>
      <c r="AP6" s="18">
        <f t="shared" si="0"/>
        <v>44713</v>
      </c>
      <c r="AQ6" s="18">
        <f t="shared" si="0"/>
        <v>44714</v>
      </c>
      <c r="AR6" s="18">
        <f t="shared" si="0"/>
        <v>44715</v>
      </c>
      <c r="AS6" s="18">
        <f t="shared" ref="AS6:BO6" si="1">AR6+1</f>
        <v>44716</v>
      </c>
      <c r="AT6" s="19">
        <f t="shared" si="1"/>
        <v>44717</v>
      </c>
      <c r="AU6" s="17">
        <f t="shared" si="1"/>
        <v>44718</v>
      </c>
      <c r="AV6" s="18">
        <f t="shared" si="1"/>
        <v>44719</v>
      </c>
      <c r="AW6" s="18">
        <f t="shared" si="1"/>
        <v>44720</v>
      </c>
      <c r="AX6" s="18">
        <f t="shared" si="1"/>
        <v>44721</v>
      </c>
      <c r="AY6" s="18">
        <f t="shared" si="1"/>
        <v>44722</v>
      </c>
      <c r="AZ6" s="18">
        <f t="shared" si="1"/>
        <v>44723</v>
      </c>
      <c r="BA6" s="19">
        <f t="shared" si="1"/>
        <v>44724</v>
      </c>
      <c r="BB6" s="17">
        <f t="shared" si="1"/>
        <v>44725</v>
      </c>
      <c r="BC6" s="18">
        <f t="shared" si="1"/>
        <v>44726</v>
      </c>
      <c r="BD6" s="18">
        <f t="shared" si="1"/>
        <v>44727</v>
      </c>
      <c r="BE6" s="18">
        <f t="shared" si="1"/>
        <v>44728</v>
      </c>
      <c r="BF6" s="18">
        <f t="shared" si="1"/>
        <v>44729</v>
      </c>
      <c r="BG6" s="18">
        <f t="shared" si="1"/>
        <v>44730</v>
      </c>
      <c r="BH6" s="19">
        <f t="shared" si="1"/>
        <v>44731</v>
      </c>
      <c r="BI6" s="17">
        <f t="shared" si="1"/>
        <v>44732</v>
      </c>
      <c r="BJ6" s="18">
        <f t="shared" si="1"/>
        <v>44733</v>
      </c>
      <c r="BK6" s="18">
        <f t="shared" si="1"/>
        <v>44734</v>
      </c>
      <c r="BL6" s="18">
        <f t="shared" si="1"/>
        <v>44735</v>
      </c>
      <c r="BM6" s="18">
        <f t="shared" si="1"/>
        <v>44736</v>
      </c>
      <c r="BN6" s="18">
        <f t="shared" si="1"/>
        <v>44737</v>
      </c>
      <c r="BO6" s="19">
        <f t="shared" si="1"/>
        <v>44738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79"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165</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157</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158</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160</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162</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159</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161</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163</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190</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164</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166</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168</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167</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170</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169</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174</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171</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180</v>
      </c>
      <c r="D156" s="53"/>
      <c r="E156" s="44" t="s">
        <v>179</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172</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177</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173</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175</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181</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182</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183</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185</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184</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186</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187</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189</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188</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176</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178</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193</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191</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192</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194</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195</v>
      </c>
      <c r="D176" s="53"/>
      <c r="E176" s="44" t="s">
        <v>66</v>
      </c>
      <c r="F176" s="45">
        <v>44689</v>
      </c>
      <c r="G176" s="46">
        <v>44696</v>
      </c>
      <c r="H176" s="56"/>
      <c r="I176" s="48">
        <v>0.6</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197</v>
      </c>
      <c r="D177" s="53"/>
      <c r="E177" s="44" t="s">
        <v>64</v>
      </c>
      <c r="F177" s="45">
        <v>44691</v>
      </c>
      <c r="G177" s="46">
        <v>44696</v>
      </c>
      <c r="H177" s="56"/>
      <c r="I177" s="48">
        <v>0.8</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196</v>
      </c>
      <c r="D178" s="53"/>
      <c r="E178" s="44" t="s">
        <v>66</v>
      </c>
      <c r="F178" s="45">
        <v>44694</v>
      </c>
      <c r="G178" s="46">
        <v>44696</v>
      </c>
      <c r="H178" s="56"/>
      <c r="I178" s="48">
        <v>0</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156</v>
      </c>
      <c r="D179" s="53"/>
      <c r="E179" s="44" t="s">
        <v>64</v>
      </c>
      <c r="F179" s="45">
        <v>44674</v>
      </c>
      <c r="G179" s="46">
        <v>44682</v>
      </c>
      <c r="H179" s="56"/>
      <c r="I179" s="48">
        <v>0</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3" customFormat="1" ht="14.1" customHeight="1" x14ac:dyDescent="0.2">
      <c r="A180" s="41"/>
      <c r="B180" s="42"/>
      <c r="D180" s="53"/>
      <c r="E180" s="44"/>
      <c r="F180" s="45"/>
      <c r="G180" s="46"/>
      <c r="H180" s="56"/>
      <c r="I180" s="48"/>
      <c r="J180" s="58"/>
      <c r="K180" s="59"/>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row>
    <row r="181" spans="1:67" s="43" customFormat="1" ht="14.1" customHeight="1" x14ac:dyDescent="0.2">
      <c r="A181" s="41"/>
      <c r="B181" s="42"/>
      <c r="D181" s="53"/>
      <c r="E181" s="44"/>
      <c r="F181" s="45"/>
      <c r="G181" s="46"/>
      <c r="H181" s="56"/>
      <c r="I181" s="48"/>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53"/>
      <c r="E182" s="44"/>
      <c r="F182" s="45"/>
      <c r="G182" s="46"/>
      <c r="H182" s="56"/>
      <c r="I182" s="48"/>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44"/>
      <c r="E183" s="44"/>
      <c r="F183" s="45"/>
      <c r="G183" s="46"/>
      <c r="H183" s="47"/>
      <c r="I183" s="48"/>
      <c r="J183" s="49"/>
      <c r="K183" s="50"/>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44"/>
      <c r="E184" s="44"/>
      <c r="F184" s="45"/>
      <c r="G184" s="46"/>
      <c r="H184" s="47"/>
      <c r="I184" s="48"/>
      <c r="J184" s="49"/>
      <c r="K184" s="50"/>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53"/>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53"/>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53"/>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53"/>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53"/>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44"/>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44"/>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44"/>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44"/>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53"/>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53"/>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53"/>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53"/>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53"/>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44"/>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44"/>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44"/>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44"/>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53"/>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53"/>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53"/>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53"/>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44"/>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44"/>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44"/>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44"/>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53"/>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53"/>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53"/>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53"/>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53"/>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E1:E1048576">
    <cfRule type="cellIs" dxfId="11" priority="13" operator="equal">
      <formula>"Bash"</formula>
    </cfRule>
    <cfRule type="cellIs" dxfId="10" priority="14" operator="equal">
      <formula>"LINUX"</formula>
    </cfRule>
    <cfRule type="cellIs" dxfId="9" priority="15" operator="equal">
      <formula>"PHP"</formula>
    </cfRule>
    <cfRule type="cellIs" dxfId="8" priority="16" operator="equal">
      <formula>"CSS"</formula>
    </cfRule>
    <cfRule type="cellIs" dxfId="7" priority="17" operator="equal">
      <formula>"HTML"</formula>
    </cfRule>
    <cfRule type="cellIs" dxfId="6" priority="18" operator="equal">
      <formula>"R"</formula>
    </cfRule>
    <cfRule type="cellIs" dxfId="5" priority="19" operator="equal">
      <formula>"SQL"</formula>
    </cfRule>
    <cfRule type="cellIs" dxfId="4" priority="20" operator="equal">
      <formula>"JS"</formula>
    </cfRule>
    <cfRule type="cellIs" dxfId="3" priority="21" operator="equal">
      <formula>"Python"</formula>
    </cfRule>
  </conditionalFormatting>
  <conditionalFormatting sqref="I1:I1048576">
    <cfRule type="dataBar" priority="10">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048576">
    <cfRule type="expression" dxfId="2" priority="1">
      <formula>L$6=TODAY()</formula>
    </cfRule>
    <cfRule type="expression" dxfId="1" priority="11">
      <formula>AND($F1&lt;=L$6,ROUNDDOWN(($G1-$F1+1)*$I1,0)+$F1-1&gt;=L$6)</formula>
    </cfRule>
    <cfRule type="expression" dxfId="0" priority="12">
      <formula>AND(NOT(ISBLANK($F1)),$F1&lt;=L$6,$G1&gt;=L$6)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2022-05-13T15:12:27Z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