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A40666FA-79E0-4EFE-87B1-9BF2FA9CD41E}"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6" i="9" l="1"/>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<sst xmlns="http://schemas.openxmlformats.org/spreadsheetml/2006/main" count="368" uniqueCount="212">
  <si>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</si>
  <si>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</si>
  <si>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</si>
  <si>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</si>
  <si>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</si>
  <si>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</si>
  <si>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</si>
  <si>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</si>
  <si>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</si>
  <si>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</si>
  <si>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</si>
  <si>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</si>
  <si>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</si>
  <si>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</si>
  <si>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</si>
  <si>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</si>
  <si>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</si>
  <si>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</si>
  <si>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</si>
  <si>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</si>
  <si>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</si>
  <si>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</si>
  <si>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</si>
  <si>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</si>
  <si>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</si>
  <si>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</si>
  <si>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</si>
  <si>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</si>
  <si>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</si>
  <si>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</si>
  <si>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</si>
  <si>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</si>
  <si>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</si>
  <si>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</si>
  <si>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</si>
  <si>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</si>
  <si>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</si>
  <si>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</si>
  <si>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</si>
  <si>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</si>
  <si>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</si>
  <si>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</si>
  <si>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</si>
  <si>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</si>
  <si>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</si>
  <si>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</si>
  <si>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</si>
  <si>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</si>
  <si>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</si>
  <si>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</si>
  <si>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</si>
  <si>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</si>
  <si>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</si>
  <si>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</si>
  <si>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</si>
  <si>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</si>
  <si>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</si>
  <si>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</si>
  <si>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</si>
  <si>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</si>
  <si>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</si>
  <si>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</si>
  <si>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</si>
  <si>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</si>
  <si>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</si>
  <si>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</si>
  <si>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</si>
  <si>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</si>
  <si>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</si>
  <si>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</si>
  <si>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</si>
  <si>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</si>
  <si>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</si>
  <si>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</si>
  <si>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</si>
  <si>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</si>
  <si>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</si>
  <si>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</si>
  <si>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</si>
  <si>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</si>
  <si>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</si>
  <si>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</si>
  <si>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</si>
  <si>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</si>
  <si>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</si>
  <si>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</si>
  <si>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</si>
  <si>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</si>
  <si>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</si>
  <si>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</si>
  <si>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</si>
  <si>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</si>
  <si>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</si>
  <si>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</si>
  <si>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</si>
  <si>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</si>
  <si>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</si>
  <si>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</si>
  <si>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</si>
  <si>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</si>
  <si>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</si>
  <si>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</si>
  <si>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</si>
  <si>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</si>
  <si>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</si>
  <si>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</si>
  <si>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</si>
  <si>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</si>
  <si>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</si>
  <si>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</si>
  <si>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</si>
  <si>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</si>
  <si>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</si>
  <si>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</si>
  <si>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</si>
  <si>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</si>
  <si>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</si>
  <si>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</si>
  <si>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</si>
  <si>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</si>
  <si>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</si>
  <si>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</si>
  <si>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</si>
  <si>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</si>
  <si>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</si>
  <si>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</si>
  <si>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</si>
  <si>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</si>
  <si>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</si>
  <si>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</si>
  <si>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</si>
  <si>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</si>
  <si>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</si>
  <si>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</si>
  <si>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</si>
  <si>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</si>
  <si>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</si>
  <si>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</si>
  <si>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</si>
  <si>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</si>
  <si>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</si>
  <si>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</si>
  <si>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</si>
  <si>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</si>
  <si>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</si>
  <si>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</si>
  <si>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</si>
  <si>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</si>
  <si>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</si>
  <si>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</si>
  <si>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</si>
  <si>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</si>
  <si>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</si>
  <si>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</si>
  <si>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</si>
  <si>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</si>
  <si>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</si>
  <si>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</si>
  <si>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</si>
  <si>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</si>
  <si>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</si>
  <si>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</si>
  <si>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</si>
  <si>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</si>
  <si>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</si>
  <si>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</si>
  <si>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</si>
  <si>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</si>
  <si>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</si>
  <si>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</si>
  <si>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</si>
  <si>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</si>
  <si>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</si>
  <si>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</si>
  <si>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</si>
  <si>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</si>
  <si>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</si>
  <si>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</si>
  <si>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</si>
  <si>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</si>
  <si>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</si>
  <si>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</si>
  <si>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</si>
  <si>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</si>
  <si>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</si>
  <si>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</si>
  <si>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</si>
  <si>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</si>
  <si>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</si>
  <si>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</si>
  <si>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</si>
  <si>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</si>
  <si>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</si>
  <si>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</si>
  <si>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</si>
  <si>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</si>
  <si>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</si>
  <si>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</si>
  <si>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</si>
  <si>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</si>
  <si>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</si>
  <si>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</si>
  <si>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</si>
  <si>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</si>
  <si>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</si>
  <si>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</si>
  <si>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Add Recession Probability Ind</t>
  </si>
  <si>
    <t>Cloudflare Domain Migration</t>
  </si>
  <si>
    <t>Backfill CME Scape</t>
  </si>
  <si>
    <t>Setup Blog Builder - Initial</t>
  </si>
  <si>
    <t>Add Vintage Displays</t>
  </si>
  <si>
    <t>Generate Confidence Intervals (Ad-Hoc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</si>
</sst>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I5" sqref="I5"/>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81</v>
      </c>
      <c r="J4" s="5"/>
      <c r="L4" s="69" t="str">
        <f>"Week "&amp;(L6-($C$4-WEEKDAY($C$4,1)+2))/7+1</f>
        <v>Week 81</v>
      </c>
      <c r="M4" s="70"/>
      <c r="N4" s="70"/>
      <c r="O4" s="70"/>
      <c r="P4" s="70"/>
      <c r="Q4" s="70"/>
      <c r="R4" s="71"/>
      <c r="S4" s="69" t="str">
        <f>"Week "&amp;(S6-($C$4-WEEKDAY($C$4,1)+2))/7+1</f>
        <v>Week 82</v>
      </c>
      <c r="T4" s="70"/>
      <c r="U4" s="70"/>
      <c r="V4" s="70"/>
      <c r="W4" s="70"/>
      <c r="X4" s="70"/>
      <c r="Y4" s="71"/>
      <c r="Z4" s="69" t="str">
        <f>"Week "&amp;(Z6-($C$4-WEEKDAY($C$4,1)+2))/7+1</f>
        <v>Week 83</v>
      </c>
      <c r="AA4" s="70"/>
      <c r="AB4" s="70"/>
      <c r="AC4" s="70"/>
      <c r="AD4" s="70"/>
      <c r="AE4" s="70"/>
      <c r="AF4" s="71"/>
      <c r="AG4" s="69" t="str">
        <f>"Week "&amp;(AG6-($C$4-WEEKDAY($C$4,1)+2))/7+1</f>
        <v>Week 84</v>
      </c>
      <c r="AH4" s="70"/>
      <c r="AI4" s="70"/>
      <c r="AJ4" s="70"/>
      <c r="AK4" s="70"/>
      <c r="AL4" s="70"/>
      <c r="AM4" s="71"/>
      <c r="AN4" s="69" t="str">
        <f>"Week "&amp;(AN6-($C$4-WEEKDAY($C$4,1)+2))/7+1</f>
        <v>Week 85</v>
      </c>
      <c r="AO4" s="70"/>
      <c r="AP4" s="70"/>
      <c r="AQ4" s="70"/>
      <c r="AR4" s="70"/>
      <c r="AS4" s="70"/>
      <c r="AT4" s="71"/>
      <c r="AU4" s="69" t="str">
        <f>"Week "&amp;(AU6-($C$4-WEEKDAY($C$4,1)+2))/7+1</f>
        <v>Week 86</v>
      </c>
      <c r="AV4" s="70"/>
      <c r="AW4" s="70"/>
      <c r="AX4" s="70"/>
      <c r="AY4" s="70"/>
      <c r="AZ4" s="70"/>
      <c r="BA4" s="71"/>
      <c r="BB4" s="69" t="str">
        <f>"Week "&amp;(BB6-($C$4-WEEKDAY($C$4,1)+2))/7+1</f>
        <v>Week 87</v>
      </c>
      <c r="BC4" s="70"/>
      <c r="BD4" s="70"/>
      <c r="BE4" s="70"/>
      <c r="BF4" s="70"/>
      <c r="BG4" s="70"/>
      <c r="BH4" s="71"/>
      <c r="BI4" s="69" t="str">
        <f>"Week "&amp;(BI6-($C$4-WEEKDAY($C$4,1)+2))/7+1</f>
        <v>Week 88</v>
      </c>
      <c r="BJ4" s="70"/>
      <c r="BK4" s="70"/>
      <c r="BL4" s="70"/>
      <c r="BM4" s="70"/>
      <c r="BN4" s="70"/>
      <c r="BO4" s="71"/>
    </row>
    <row r="5" spans="1:67" ht="17.25" customHeight="1" x14ac:dyDescent="0.2">
      <c r="B5" s="14" t="s">
        <v>10</v>
      </c>
      <c r="C5" s="76" t="s">
        <v>98</v>
      </c>
      <c r="D5" s="76"/>
      <c r="E5" s="76"/>
      <c r="F5" s="76"/>
      <c r="L5" s="72">
        <f>L6</f>
        <v>44753</v>
      </c>
      <c r="M5" s="73"/>
      <c r="N5" s="73"/>
      <c r="O5" s="73"/>
      <c r="P5" s="73"/>
      <c r="Q5" s="73"/>
      <c r="R5" s="74"/>
      <c r="S5" s="72">
        <f>S6</f>
        <v>44760</v>
      </c>
      <c r="T5" s="73"/>
      <c r="U5" s="73"/>
      <c r="V5" s="73"/>
      <c r="W5" s="73"/>
      <c r="X5" s="73"/>
      <c r="Y5" s="74"/>
      <c r="Z5" s="72">
        <f>Z6</f>
        <v>44767</v>
      </c>
      <c r="AA5" s="73"/>
      <c r="AB5" s="73"/>
      <c r="AC5" s="73"/>
      <c r="AD5" s="73"/>
      <c r="AE5" s="73"/>
      <c r="AF5" s="74"/>
      <c r="AG5" s="72">
        <f>AG6</f>
        <v>44774</v>
      </c>
      <c r="AH5" s="73"/>
      <c r="AI5" s="73"/>
      <c r="AJ5" s="73"/>
      <c r="AK5" s="73"/>
      <c r="AL5" s="73"/>
      <c r="AM5" s="74"/>
      <c r="AN5" s="72">
        <f>AN6</f>
        <v>44781</v>
      </c>
      <c r="AO5" s="73"/>
      <c r="AP5" s="73"/>
      <c r="AQ5" s="73"/>
      <c r="AR5" s="73"/>
      <c r="AS5" s="73"/>
      <c r="AT5" s="74"/>
      <c r="AU5" s="72">
        <f>AU6</f>
        <v>44788</v>
      </c>
      <c r="AV5" s="73"/>
      <c r="AW5" s="73"/>
      <c r="AX5" s="73"/>
      <c r="AY5" s="73"/>
      <c r="AZ5" s="73"/>
      <c r="BA5" s="74"/>
      <c r="BB5" s="72">
        <f>BB6</f>
        <v>44795</v>
      </c>
      <c r="BC5" s="73"/>
      <c r="BD5" s="73"/>
      <c r="BE5" s="73"/>
      <c r="BF5" s="73"/>
      <c r="BG5" s="73"/>
      <c r="BH5" s="74"/>
      <c r="BI5" s="72">
        <f>BI6</f>
        <v>44802</v>
      </c>
      <c r="BJ5" s="73"/>
      <c r="BK5" s="73"/>
      <c r="BL5" s="73"/>
      <c r="BM5" s="73"/>
      <c r="BN5" s="73"/>
      <c r="BO5" s="74"/>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3"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207</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209</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208</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211</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206</v>
      </c>
      <c r="D192" s="53"/>
      <c r="E192" s="44" t="s">
        <v>64</v>
      </c>
      <c r="F192" s="45">
        <v>44753</v>
      </c>
      <c r="G192" s="46">
        <v>44760</v>
      </c>
      <c r="H192" s="47"/>
      <c r="I192" s="48">
        <v>0</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t="str">
        <f t="shared" si="36"/>
        <v>18.7</v>
      </c>
      <c r="B193" s="42" t="s">
        <v>210</v>
      </c>
      <c r="D193" s="53"/>
      <c r="E193" s="44" t="s">
        <v>64</v>
      </c>
      <c r="F193" s="45">
        <v>44753</v>
      </c>
      <c r="G193" s="46">
        <v>44760</v>
      </c>
      <c r="H193" s="47"/>
      <c r="I193" s="48">
        <v>0</v>
      </c>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2022-07-09T03:46:49Z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