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AE63E4C-E8FE-4430-9314-897E78DE6B48}"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0" i="9" l="1"/>
  <c r="G124" i="9"/>
  <c r="J124" i="9" s="1"/>
  <c r="G111" i="9"/>
  <c r="J111" i="9" s="1"/>
  <c r="G104" i="9"/>
  <c r="J104" i="9" s="1"/>
  <c r="G130" i="9"/>
  <c r="J13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1" i="9" s="1"/>
  <c r="A122" i="9" s="1"/>
  <c r="A123" i="9" s="1"/>
  <c r="A124" i="9" l="1"/>
  <c r="A125" i="9" s="1"/>
  <c r="A126" i="9" s="1"/>
  <c r="A127" i="9" s="1"/>
  <c r="A128" i="9" s="1"/>
  <c r="A129" i="9" s="1"/>
  <c r="A130" i="9" s="1"/>
  <c r="A131" i="9" s="1"/>
  <c r="A132" i="9" s="1"/>
  <c r="A133" i="9" s="1"/>
  <c r="A134" i="9" s="1"/>
  <c r="A1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<sst xmlns="http://schemas.openxmlformats.org/spreadsheetml/2006/main" count="263" uniqueCount="155">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</sst>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6">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0"/>
  <sheetViews>
    <sheetView showGridLines="0" tabSelected="1" zoomScaleNormal="100" workbookViewId="0">
      <pane ySplit="7" topLeftCell="A110" activePane="bottomLeft" state="frozen"/>
      <selection pane="bottomLeft" activeCell="B119" sqref="B119"/>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35</v>
      </c>
      <c r="J4" s="51"/>
      <c r="K4" s="13"/>
      <c r="L4" s="80" t="str">
        <f>"Week "&amp;(L6-($C$4-WEEKDAY($C$4,1)+2))/7+1</f>
        <v>Week 35</v>
      </c>
      <c r="M4" s="81"/>
      <c r="N4" s="81"/>
      <c r="O4" s="81"/>
      <c r="P4" s="81"/>
      <c r="Q4" s="81"/>
      <c r="R4" s="82"/>
      <c r="S4" s="80" t="str">
        <f>"Week "&amp;(S6-($C$4-WEEKDAY($C$4,1)+2))/7+1</f>
        <v>Week 36</v>
      </c>
      <c r="T4" s="81"/>
      <c r="U4" s="81"/>
      <c r="V4" s="81"/>
      <c r="W4" s="81"/>
      <c r="X4" s="81"/>
      <c r="Y4" s="82"/>
      <c r="Z4" s="80" t="str">
        <f>"Week "&amp;(Z6-($C$4-WEEKDAY($C$4,1)+2))/7+1</f>
        <v>Week 37</v>
      </c>
      <c r="AA4" s="81"/>
      <c r="AB4" s="81"/>
      <c r="AC4" s="81"/>
      <c r="AD4" s="81"/>
      <c r="AE4" s="81"/>
      <c r="AF4" s="82"/>
      <c r="AG4" s="80" t="str">
        <f>"Week "&amp;(AG6-($C$4-WEEKDAY($C$4,1)+2))/7+1</f>
        <v>Week 38</v>
      </c>
      <c r="AH4" s="81"/>
      <c r="AI4" s="81"/>
      <c r="AJ4" s="81"/>
      <c r="AK4" s="81"/>
      <c r="AL4" s="81"/>
      <c r="AM4" s="82"/>
      <c r="AN4" s="80" t="str">
        <f>"Week "&amp;(AN6-($C$4-WEEKDAY($C$4,1)+2))/7+1</f>
        <v>Week 39</v>
      </c>
      <c r="AO4" s="81"/>
      <c r="AP4" s="81"/>
      <c r="AQ4" s="81"/>
      <c r="AR4" s="81"/>
      <c r="AS4" s="81"/>
      <c r="AT4" s="82"/>
      <c r="AU4" s="80" t="str">
        <f>"Week "&amp;(AU6-($C$4-WEEKDAY($C$4,1)+2))/7+1</f>
        <v>Week 40</v>
      </c>
      <c r="AV4" s="81"/>
      <c r="AW4" s="81"/>
      <c r="AX4" s="81"/>
      <c r="AY4" s="81"/>
      <c r="AZ4" s="81"/>
      <c r="BA4" s="82"/>
      <c r="BB4" s="80" t="str">
        <f>"Week "&amp;(BB6-($C$4-WEEKDAY($C$4,1)+2))/7+1</f>
        <v>Week 41</v>
      </c>
      <c r="BC4" s="81"/>
      <c r="BD4" s="81"/>
      <c r="BE4" s="81"/>
      <c r="BF4" s="81"/>
      <c r="BG4" s="81"/>
      <c r="BH4" s="82"/>
      <c r="BI4" s="80" t="str">
        <f>"Week "&amp;(BI6-($C$4-WEEKDAY($C$4,1)+2))/7+1</f>
        <v>Week 42</v>
      </c>
      <c r="BJ4" s="81"/>
      <c r="BK4" s="81"/>
      <c r="BL4" s="81"/>
      <c r="BM4" s="81"/>
      <c r="BN4" s="81"/>
      <c r="BO4" s="82"/>
    </row>
    <row r="5" spans="1:67" ht="17.25" customHeight="1" x14ac:dyDescent="0.2">
      <c r="A5" s="49"/>
      <c r="B5" s="53" t="s">
        <v>12</v>
      </c>
      <c r="C5" s="79" t="s">
        <v>102</v>
      </c>
      <c r="D5" s="79"/>
      <c r="E5" s="79"/>
      <c r="F5" s="79"/>
      <c r="G5" s="52"/>
      <c r="H5" s="52"/>
      <c r="I5" s="52"/>
      <c r="J5" s="52"/>
      <c r="K5" s="13"/>
      <c r="L5" s="84">
        <f>L6</f>
        <v>44431</v>
      </c>
      <c r="M5" s="85"/>
      <c r="N5" s="85"/>
      <c r="O5" s="85"/>
      <c r="P5" s="85"/>
      <c r="Q5" s="85"/>
      <c r="R5" s="86"/>
      <c r="S5" s="84">
        <f>S6</f>
        <v>44438</v>
      </c>
      <c r="T5" s="85"/>
      <c r="U5" s="85"/>
      <c r="V5" s="85"/>
      <c r="W5" s="85"/>
      <c r="X5" s="85"/>
      <c r="Y5" s="86"/>
      <c r="Z5" s="84">
        <f>Z6</f>
        <v>44445</v>
      </c>
      <c r="AA5" s="85"/>
      <c r="AB5" s="85"/>
      <c r="AC5" s="85"/>
      <c r="AD5" s="85"/>
      <c r="AE5" s="85"/>
      <c r="AF5" s="86"/>
      <c r="AG5" s="84">
        <f>AG6</f>
        <v>44452</v>
      </c>
      <c r="AH5" s="85"/>
      <c r="AI5" s="85"/>
      <c r="AJ5" s="85"/>
      <c r="AK5" s="85"/>
      <c r="AL5" s="85"/>
      <c r="AM5" s="86"/>
      <c r="AN5" s="84">
        <f>AN6</f>
        <v>44459</v>
      </c>
      <c r="AO5" s="85"/>
      <c r="AP5" s="85"/>
      <c r="AQ5" s="85"/>
      <c r="AR5" s="85"/>
      <c r="AS5" s="85"/>
      <c r="AT5" s="86"/>
      <c r="AU5" s="84">
        <f>AU6</f>
        <v>44466</v>
      </c>
      <c r="AV5" s="85"/>
      <c r="AW5" s="85"/>
      <c r="AX5" s="85"/>
      <c r="AY5" s="85"/>
      <c r="AZ5" s="85"/>
      <c r="BA5" s="86"/>
      <c r="BB5" s="84">
        <f>BB6</f>
        <v>44473</v>
      </c>
      <c r="BC5" s="85"/>
      <c r="BD5" s="85"/>
      <c r="BE5" s="85"/>
      <c r="BF5" s="85"/>
      <c r="BG5" s="85"/>
      <c r="BH5" s="86"/>
      <c r="BI5" s="84">
        <f>BI6</f>
        <v>44480</v>
      </c>
      <c r="BJ5" s="85"/>
      <c r="BK5" s="85"/>
      <c r="BL5" s="85"/>
      <c r="BM5" s="85"/>
      <c r="BN5" s="85"/>
      <c r="BO5" s="86"/>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136</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138</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137</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133</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134</v>
      </c>
      <c r="D108" s="70"/>
      <c r="E108" s="66" t="s">
        <v>135</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139</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140</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146</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147</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148</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150</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151</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149</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154</v>
      </c>
      <c r="D120" s="70"/>
      <c r="E120" s="66" t="s">
        <v>67</v>
      </c>
      <c r="F120" s="42">
        <v>44436</v>
      </c>
      <c r="G120" s="43">
        <v>44438</v>
      </c>
      <c r="H120" s="73"/>
      <c r="I120" s="26">
        <v>100</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141</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145</v>
      </c>
      <c r="D122" s="70"/>
      <c r="E122" s="66" t="s">
        <v>68</v>
      </c>
      <c r="F122" s="42">
        <v>44437</v>
      </c>
      <c r="G122" s="43">
        <v>44438</v>
      </c>
      <c r="H122" s="73"/>
      <c r="I122" s="26">
        <v>0</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131</v>
      </c>
      <c r="D123" s="70"/>
      <c r="E123" s="66" t="s">
        <v>67</v>
      </c>
      <c r="F123" s="42">
        <v>44438</v>
      </c>
      <c r="G123" s="43">
        <v>44442</v>
      </c>
      <c r="H123" s="73"/>
      <c r="I123" s="26">
        <v>0</v>
      </c>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18" customFormat="1" ht="14.1" customHeight="1" x14ac:dyDescent="0.2">
      <c r="A124" s="16" t="str">
        <f>IF(ISERROR(VALUE(SUBSTITUTE(prevWBS,".",""))),"1",IF(ISERROR(FIND("`",SUBSTITUTE(prevWBS,".","`",1))),TEXT(VALUE(prevWBS)+1,"#"),TEXT(VALUE(LEFT(prevWBS,FIND("`",SUBSTITUTE(prevWBS,".","`",1))-1))+1,"#")))</f>
        <v>12</v>
      </c>
      <c r="B124" s="17" t="s">
        <v>153</v>
      </c>
      <c r="D124" s="19"/>
      <c r="E124" s="19"/>
      <c r="F124" s="44"/>
      <c r="G124" s="44" t="str">
        <f t="shared" ref="G124" si="22">IF(ISBLANK(F124)," - ",IF(H124=0,F124,F124+H124-1))</f>
        <v xml:space="preserve"> - </v>
      </c>
      <c r="H124" s="20"/>
      <c r="I124" s="21"/>
      <c r="J124" s="22" t="str">
        <f t="shared" ref="J124" si="23">IF(OR(G124=0,F124=0)," - ",NETWORKDAYS(F124,G124))</f>
        <v xml:space="preserve"> - </v>
      </c>
      <c r="K124" s="41"/>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row>
    <row r="125" spans="1:67" s="24" customFormat="1" ht="14.1" customHeight="1" x14ac:dyDescent="0.2">
      <c r="A125" s="23" t="str">
        <f t="shared" si="9"/>
        <v>12.1</v>
      </c>
      <c r="B125" s="65" t="s">
        <v>130</v>
      </c>
      <c r="D125" s="70"/>
      <c r="E125" s="66" t="s">
        <v>70</v>
      </c>
      <c r="F125" s="42">
        <v>44449</v>
      </c>
      <c r="G125" s="43">
        <v>44454</v>
      </c>
      <c r="H125" s="73"/>
      <c r="I125" s="26"/>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12.2</v>
      </c>
      <c r="B126" s="65" t="s">
        <v>144</v>
      </c>
      <c r="D126" s="70"/>
      <c r="E126" s="66" t="s">
        <v>67</v>
      </c>
      <c r="F126" s="42">
        <v>44449</v>
      </c>
      <c r="G126" s="43">
        <v>44454</v>
      </c>
      <c r="H126" s="73"/>
      <c r="I126" s="26">
        <v>0.3</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12.3</v>
      </c>
      <c r="B127" s="65" t="s">
        <v>132</v>
      </c>
      <c r="D127" s="70"/>
      <c r="E127" s="66" t="s">
        <v>67</v>
      </c>
      <c r="F127" s="42">
        <v>44449</v>
      </c>
      <c r="G127" s="43">
        <v>44454</v>
      </c>
      <c r="H127" s="73"/>
      <c r="I127" s="26"/>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12.4</v>
      </c>
      <c r="B128" s="65" t="s">
        <v>142</v>
      </c>
      <c r="D128" s="70"/>
      <c r="E128" s="66" t="s">
        <v>67</v>
      </c>
      <c r="F128" s="42">
        <v>44449</v>
      </c>
      <c r="G128" s="43">
        <v>44454</v>
      </c>
      <c r="H128" s="73"/>
      <c r="I128" s="26"/>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12.5</v>
      </c>
      <c r="B129" s="65" t="s">
        <v>143</v>
      </c>
      <c r="D129" s="70"/>
      <c r="E129" s="70" t="s">
        <v>70</v>
      </c>
      <c r="F129" s="71">
        <v>44449</v>
      </c>
      <c r="G129" s="72">
        <v>44454</v>
      </c>
      <c r="H129" s="73"/>
      <c r="I129" s="74"/>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18" customFormat="1" ht="14.1" customHeight="1" x14ac:dyDescent="0.2">
      <c r="A130" s="16" t="str">
        <f>IF(ISERROR(VALUE(SUBSTITUTE(prevWBS,".",""))),"1",IF(ISERROR(FIND("`",SUBSTITUTE(prevWBS,".","`",1))),TEXT(VALUE(prevWBS)+1,"#"),TEXT(VALUE(LEFT(prevWBS,FIND("`",SUBSTITUTE(prevWBS,".","`",1))-1))+1,"#")))</f>
        <v>13</v>
      </c>
      <c r="B130" s="17" t="s">
        <v>122</v>
      </c>
      <c r="D130" s="19"/>
      <c r="E130" s="19"/>
      <c r="F130" s="44"/>
      <c r="G130" s="44" t="str">
        <f t="shared" ref="G130" si="24">IF(ISBLANK(F130)," - ",IF(H130=0,F130,F130+H130-1))</f>
        <v xml:space="preserve"> - </v>
      </c>
      <c r="H130" s="20"/>
      <c r="I130" s="21"/>
      <c r="J130" s="22" t="str">
        <f t="shared" ref="J130" si="25">IF(OR(G130=0,F130=0)," - ",NETWORKDAYS(F130,G130))</f>
        <v xml:space="preserve"> - </v>
      </c>
      <c r="K130" s="41"/>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row>
    <row r="131" spans="1:67" s="24" customFormat="1" ht="14.1" customHeight="1" x14ac:dyDescent="0.2">
      <c r="A131" s="23" t="str">
        <f t="shared" si="9"/>
        <v>13.1</v>
      </c>
      <c r="B131" s="65" t="s">
        <v>105</v>
      </c>
      <c r="D131" s="70"/>
      <c r="E131" s="66" t="s">
        <v>69</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13.2</v>
      </c>
      <c r="B132" s="65" t="s">
        <v>107</v>
      </c>
      <c r="D132" s="70"/>
      <c r="E132" s="66" t="s">
        <v>70</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13.3</v>
      </c>
      <c r="B133" s="65" t="s">
        <v>108</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13.4</v>
      </c>
      <c r="B134" s="65" t="s">
        <v>109</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13.5</v>
      </c>
      <c r="B135" s="77" t="s">
        <v>110</v>
      </c>
      <c r="D135" s="66"/>
      <c r="E135" s="66" t="s">
        <v>67</v>
      </c>
      <c r="F135" s="42">
        <v>44531</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31:I134 I98:I103 I105:I110 I112:I123 I125:I129">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5" priority="290">
      <formula>L$6=TODAY()</formula>
    </cfRule>
  </conditionalFormatting>
  <conditionalFormatting sqref="L8:BO67 M68:BN73 R71:BO73 M79:BN84 BO82:BO84 L85:BO86 L95:BO96 M98:BN103 M105:BN110 M112:BN123 M125:BN129 L135:BO137 M138:BN143 BO141:BO143 L144:BO146 M147:BN152 BO150:BO152 L153:BO155 M156:BN161 BO159:BO161 L162:BO164 M165:BN170 BO168:BO170 BO133:BO134 M131:BN134 L130:BO130">
    <cfRule type="expression" dxfId="134" priority="293">
      <formula>AND($F8&lt;=L$6,ROUNDDOWN(($G8-$F8+1)*$I8,0)+$F8-1&gt;=L$6)</formula>
    </cfRule>
    <cfRule type="expression" dxfId="133" priority="294">
      <formula>AND(NOT(ISBLANK($F8)),$F8&lt;=L$6,$G8&gt;=L$6)</formula>
    </cfRule>
  </conditionalFormatting>
  <conditionalFormatting sqref="L6:BO62 L95:BO96 L131:BO134 L98:BO103 L105:BO110 L112:BO123 L125:BO129">
    <cfRule type="expression" dxfId="132" priority="253">
      <formula>L$6=TODAY()</formula>
    </cfRule>
  </conditionalFormatting>
  <conditionalFormatting sqref="L63:BO73">
    <cfRule type="expression" dxfId="131" priority="243">
      <formula>L$6=TODAY()</formula>
    </cfRule>
  </conditionalFormatting>
  <conditionalFormatting sqref="E1:E73 E171:E1048576 E95:E96 E131:E134 E98:E103 E105:E110 E112:E123 E125:E129">
    <cfRule type="cellIs" dxfId="130" priority="234" operator="equal">
      <formula>"LINUX"</formula>
    </cfRule>
    <cfRule type="cellIs" dxfId="129" priority="236" operator="equal">
      <formula>"PHP"</formula>
    </cfRule>
    <cfRule type="cellIs" dxfId="128" priority="237" operator="equal">
      <formula>"CSS"</formula>
    </cfRule>
    <cfRule type="cellIs" dxfId="127" priority="238" operator="equal">
      <formula>"HTML"</formula>
    </cfRule>
    <cfRule type="cellIs" dxfId="126" priority="239" operator="equal">
      <formula>"R"</formula>
    </cfRule>
    <cfRule type="cellIs" dxfId="125" priority="240" operator="equal">
      <formula>"SQL"</formula>
    </cfRule>
    <cfRule type="cellIs" dxfId="124" priority="241" operator="equal">
      <formula>"JS"</formula>
    </cfRule>
  </conditionalFormatting>
  <conditionalFormatting sqref="E12">
    <cfRule type="cellIs" dxfId="123" priority="235" operator="equal">
      <formula>"LINUX"</formula>
    </cfRule>
  </conditionalFormatting>
  <conditionalFormatting sqref="L68:BO73">
    <cfRule type="expression" dxfId="122" priority="299">
      <formula>AND(#REF!&lt;=L$6,ROUNDDOWN((#REF!-#REF!+1)*#REF!,0)+#REF!-1&gt;=L$6)</formula>
    </cfRule>
    <cfRule type="expression" dxfId="121"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0" priority="230">
      <formula>AND($F74&lt;=L$6,ROUNDDOWN(($G74-$F74+1)*$I74,0)+$F74-1&gt;=L$6)</formula>
    </cfRule>
    <cfRule type="expression" dxfId="119" priority="231">
      <formula>AND(NOT(ISBLANK($F74)),$F74&lt;=L$6,$G74&gt;=L$6)</formula>
    </cfRule>
  </conditionalFormatting>
  <conditionalFormatting sqref="L74:BO84">
    <cfRule type="expression" dxfId="118" priority="228">
      <formula>L$6=TODAY()</formula>
    </cfRule>
  </conditionalFormatting>
  <conditionalFormatting sqref="E74:E84">
    <cfRule type="cellIs" dxfId="117" priority="221" operator="equal">
      <formula>"LINUX"</formula>
    </cfRule>
    <cfRule type="cellIs" dxfId="116" priority="222" operator="equal">
      <formula>"PHP"</formula>
    </cfRule>
    <cfRule type="cellIs" dxfId="115" priority="223" operator="equal">
      <formula>"CSS"</formula>
    </cfRule>
    <cfRule type="cellIs" dxfId="114" priority="224" operator="equal">
      <formula>"HTML"</formula>
    </cfRule>
    <cfRule type="cellIs" dxfId="113" priority="225" operator="equal">
      <formula>"R"</formula>
    </cfRule>
    <cfRule type="cellIs" dxfId="112" priority="226" operator="equal">
      <formula>"SQL"</formula>
    </cfRule>
    <cfRule type="cellIs" dxfId="111" priority="227" operator="equal">
      <formula>"JS"</formula>
    </cfRule>
  </conditionalFormatting>
  <conditionalFormatting sqref="L79:BO84">
    <cfRule type="expression" dxfId="110" priority="232">
      <formula>AND(#REF!&lt;=L$6,ROUNDDOWN((#REF!-#REF!+1)*#REF!,0)+#REF!-1&gt;=L$6)</formula>
    </cfRule>
    <cfRule type="expression" dxfId="109" priority="233">
      <formula>AND(NOT(ISBLANK(#REF!)),#REF!&lt;=L$6,#REF!&gt;=L$6)</formula>
    </cfRule>
  </conditionalFormatting>
  <conditionalFormatting sqref="I135:I143">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5:BO143">
    <cfRule type="expression" dxfId="108" priority="137">
      <formula>L$6=TODAY()</formula>
    </cfRule>
  </conditionalFormatting>
  <conditionalFormatting sqref="E135:E143">
    <cfRule type="cellIs" dxfId="107" priority="130" operator="equal">
      <formula>"LINUX"</formula>
    </cfRule>
    <cfRule type="cellIs" dxfId="106" priority="131" operator="equal">
      <formula>"PHP"</formula>
    </cfRule>
    <cfRule type="cellIs" dxfId="105" priority="132" operator="equal">
      <formula>"CSS"</formula>
    </cfRule>
    <cfRule type="cellIs" dxfId="104" priority="133" operator="equal">
      <formula>"HTML"</formula>
    </cfRule>
    <cfRule type="cellIs" dxfId="103" priority="134" operator="equal">
      <formula>"R"</formula>
    </cfRule>
    <cfRule type="cellIs" dxfId="102" priority="135" operator="equal">
      <formula>"SQL"</formula>
    </cfRule>
    <cfRule type="cellIs" dxfId="101" priority="136" operator="equal">
      <formula>"JS"</formula>
    </cfRule>
  </conditionalFormatting>
  <conditionalFormatting sqref="L138:BO143 L131:BO134 L98:BO103 L105:BO110 L112:BO123 L125:BO129">
    <cfRule type="expression" dxfId="100" priority="141">
      <formula>AND(#REF!&lt;=L$6,ROUNDDOWN((#REF!-#REF!+1)*#REF!,0)+#REF!-1&gt;=L$6)</formula>
    </cfRule>
    <cfRule type="expression" dxfId="99" priority="142">
      <formula>AND(NOT(ISBLANK(#REF!)),#REF!&lt;=L$6,#REF!&gt;=L$6)</formula>
    </cfRule>
  </conditionalFormatting>
  <conditionalFormatting sqref="I144:I152">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4:BO152">
    <cfRule type="expression" dxfId="98" priority="124">
      <formula>L$6=TODAY()</formula>
    </cfRule>
  </conditionalFormatting>
  <conditionalFormatting sqref="E144:E152">
    <cfRule type="cellIs" dxfId="97" priority="117" operator="equal">
      <formula>"LINUX"</formula>
    </cfRule>
    <cfRule type="cellIs" dxfId="96" priority="118" operator="equal">
      <formula>"PHP"</formula>
    </cfRule>
    <cfRule type="cellIs" dxfId="95" priority="119" operator="equal">
      <formula>"CSS"</formula>
    </cfRule>
    <cfRule type="cellIs" dxfId="94" priority="120" operator="equal">
      <formula>"HTML"</formula>
    </cfRule>
    <cfRule type="cellIs" dxfId="93" priority="121" operator="equal">
      <formula>"R"</formula>
    </cfRule>
    <cfRule type="cellIs" dxfId="92" priority="122" operator="equal">
      <formula>"SQL"</formula>
    </cfRule>
    <cfRule type="cellIs" dxfId="91" priority="123" operator="equal">
      <formula>"JS"</formula>
    </cfRule>
  </conditionalFormatting>
  <conditionalFormatting sqref="L147:BO152">
    <cfRule type="expression" dxfId="90" priority="128">
      <formula>AND(#REF!&lt;=L$6,ROUNDDOWN((#REF!-#REF!+1)*#REF!,0)+#REF!-1&gt;=L$6)</formula>
    </cfRule>
    <cfRule type="expression" dxfId="89" priority="129">
      <formula>AND(NOT(ISBLANK(#REF!)),#REF!&lt;=L$6,#REF!&gt;=L$6)</formula>
    </cfRule>
  </conditionalFormatting>
  <conditionalFormatting sqref="I153:I161">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3:BO161">
    <cfRule type="expression" dxfId="88" priority="111">
      <formula>L$6=TODAY()</formula>
    </cfRule>
  </conditionalFormatting>
  <conditionalFormatting sqref="E153:E161">
    <cfRule type="cellIs" dxfId="87" priority="104" operator="equal">
      <formula>"LINUX"</formula>
    </cfRule>
    <cfRule type="cellIs" dxfId="86" priority="105" operator="equal">
      <formula>"PHP"</formula>
    </cfRule>
    <cfRule type="cellIs" dxfId="85" priority="106" operator="equal">
      <formula>"CSS"</formula>
    </cfRule>
    <cfRule type="cellIs" dxfId="84" priority="107" operator="equal">
      <formula>"HTML"</formula>
    </cfRule>
    <cfRule type="cellIs" dxfId="83" priority="108" operator="equal">
      <formula>"R"</formula>
    </cfRule>
    <cfRule type="cellIs" dxfId="82" priority="109" operator="equal">
      <formula>"SQL"</formula>
    </cfRule>
    <cfRule type="cellIs" dxfId="81" priority="110" operator="equal">
      <formula>"JS"</formula>
    </cfRule>
  </conditionalFormatting>
  <conditionalFormatting sqref="L156:BO161">
    <cfRule type="expression" dxfId="80" priority="115">
      <formula>AND(#REF!&lt;=L$6,ROUNDDOWN((#REF!-#REF!+1)*#REF!,0)+#REF!-1&gt;=L$6)</formula>
    </cfRule>
    <cfRule type="expression" dxfId="79" priority="116">
      <formula>AND(NOT(ISBLANK(#REF!)),#REF!&lt;=L$6,#REF!&gt;=L$6)</formula>
    </cfRule>
  </conditionalFormatting>
  <conditionalFormatting sqref="I162:I170">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2:BO170">
    <cfRule type="expression" dxfId="78" priority="98">
      <formula>L$6=TODAY()</formula>
    </cfRule>
  </conditionalFormatting>
  <conditionalFormatting sqref="E162:E170">
    <cfRule type="cellIs" dxfId="77" priority="91" operator="equal">
      <formula>"LINUX"</formula>
    </cfRule>
    <cfRule type="cellIs" dxfId="76" priority="92" operator="equal">
      <formula>"PHP"</formula>
    </cfRule>
    <cfRule type="cellIs" dxfId="75" priority="93" operator="equal">
      <formula>"CSS"</formula>
    </cfRule>
    <cfRule type="cellIs" dxfId="74" priority="94" operator="equal">
      <formula>"HTML"</formula>
    </cfRule>
    <cfRule type="cellIs" dxfId="73" priority="95" operator="equal">
      <formula>"R"</formula>
    </cfRule>
    <cfRule type="cellIs" dxfId="72" priority="96" operator="equal">
      <formula>"SQL"</formula>
    </cfRule>
    <cfRule type="cellIs" dxfId="71" priority="97" operator="equal">
      <formula>"JS"</formula>
    </cfRule>
  </conditionalFormatting>
  <conditionalFormatting sqref="L165:BO170">
    <cfRule type="expression" dxfId="70" priority="102">
      <formula>AND(#REF!&lt;=L$6,ROUNDDOWN((#REF!-#REF!+1)*#REF!,0)+#REF!-1&gt;=L$6)</formula>
    </cfRule>
    <cfRule type="expression" dxfId="69"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85">
      <formula>L$6=TODAY()</formula>
    </cfRule>
  </conditionalFormatting>
  <conditionalFormatting sqref="E85:E86">
    <cfRule type="cellIs" dxfId="67" priority="78" operator="equal">
      <formula>"LINUX"</formula>
    </cfRule>
    <cfRule type="cellIs" dxfId="66" priority="79" operator="equal">
      <formula>"PHP"</formula>
    </cfRule>
    <cfRule type="cellIs" dxfId="65" priority="80" operator="equal">
      <formula>"CSS"</formula>
    </cfRule>
    <cfRule type="cellIs" dxfId="64" priority="81" operator="equal">
      <formula>"HTML"</formula>
    </cfRule>
    <cfRule type="cellIs" dxfId="63" priority="82" operator="equal">
      <formula>"R"</formula>
    </cfRule>
    <cfRule type="cellIs" dxfId="62" priority="83" operator="equal">
      <formula>"SQL"</formula>
    </cfRule>
    <cfRule type="cellIs" dxfId="61" priority="84" operator="equal">
      <formula>"JS"</formula>
    </cfRule>
  </conditionalFormatting>
  <conditionalFormatting sqref="L87:BO94">
    <cfRule type="expression" dxfId="60" priority="76">
      <formula>AND($F87&lt;=L$6,ROUNDDOWN(($G87-$F87+1)*$I87,0)+$F87-1&gt;=L$6)</formula>
    </cfRule>
    <cfRule type="expression" dxfId="59"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74">
      <formula>L$6=TODAY()</formula>
    </cfRule>
  </conditionalFormatting>
  <conditionalFormatting sqref="E87:E94">
    <cfRule type="cellIs" dxfId="57" priority="67" operator="equal">
      <formula>"LINUX"</formula>
    </cfRule>
    <cfRule type="cellIs" dxfId="56" priority="68" operator="equal">
      <formula>"PHP"</formula>
    </cfRule>
    <cfRule type="cellIs" dxfId="55" priority="69" operator="equal">
      <formula>"CSS"</formula>
    </cfRule>
    <cfRule type="cellIs" dxfId="54" priority="70" operator="equal">
      <formula>"HTML"</formula>
    </cfRule>
    <cfRule type="cellIs" dxfId="53" priority="71" operator="equal">
      <formula>"R"</formula>
    </cfRule>
    <cfRule type="cellIs" dxfId="52" priority="72" operator="equal">
      <formula>"SQL"</formula>
    </cfRule>
    <cfRule type="cellIs" dxfId="51" priority="73" operator="equal">
      <formula>"JS"</formula>
    </cfRule>
  </conditionalFormatting>
  <conditionalFormatting sqref="L97:BO97">
    <cfRule type="expression" dxfId="50" priority="65">
      <formula>AND($F97&lt;=L$6,ROUNDDOWN(($G97-$F97+1)*$I97,0)+$F97-1&gt;=L$6)</formula>
    </cfRule>
    <cfRule type="expression" dxfId="49"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63">
      <formula>L$6=TODAY()</formula>
    </cfRule>
  </conditionalFormatting>
  <conditionalFormatting sqref="E97">
    <cfRule type="cellIs" dxfId="47" priority="56" operator="equal">
      <formula>"LINUX"</formula>
    </cfRule>
    <cfRule type="cellIs" dxfId="46" priority="57" operator="equal">
      <formula>"PHP"</formula>
    </cfRule>
    <cfRule type="cellIs" dxfId="45" priority="58" operator="equal">
      <formula>"CSS"</formula>
    </cfRule>
    <cfRule type="cellIs" dxfId="44" priority="59" operator="equal">
      <formula>"HTML"</formula>
    </cfRule>
    <cfRule type="cellIs" dxfId="43" priority="60" operator="equal">
      <formula>"R"</formula>
    </cfRule>
    <cfRule type="cellIs" dxfId="42" priority="61" operator="equal">
      <formula>"SQL"</formula>
    </cfRule>
    <cfRule type="cellIs" dxfId="41" priority="62" operator="equal">
      <formula>"JS"</formula>
    </cfRule>
  </conditionalFormatting>
  <conditionalFormatting sqref="I130">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0:BO130">
    <cfRule type="expression" dxfId="40" priority="52">
      <formula>L$6=TODAY()</formula>
    </cfRule>
  </conditionalFormatting>
  <conditionalFormatting sqref="E130">
    <cfRule type="cellIs" dxfId="39" priority="45" operator="equal">
      <formula>"LINUX"</formula>
    </cfRule>
    <cfRule type="cellIs" dxfId="38" priority="46" operator="equal">
      <formula>"PHP"</formula>
    </cfRule>
    <cfRule type="cellIs" dxfId="37" priority="47" operator="equal">
      <formula>"CSS"</formula>
    </cfRule>
    <cfRule type="cellIs" dxfId="36" priority="48" operator="equal">
      <formula>"HTML"</formula>
    </cfRule>
    <cfRule type="cellIs" dxfId="35" priority="49" operator="equal">
      <formula>"R"</formula>
    </cfRule>
    <cfRule type="cellIs" dxfId="34" priority="50" operator="equal">
      <formula>"SQL"</formula>
    </cfRule>
    <cfRule type="cellIs" dxfId="33" priority="51" operator="equal">
      <formula>"JS"</formula>
    </cfRule>
  </conditionalFormatting>
  <conditionalFormatting sqref="L104:BO104">
    <cfRule type="expression" dxfId="32" priority="32">
      <formula>AND($F104&lt;=L$6,ROUNDDOWN(($G104-$F104+1)*$I104,0)+$F104-1&gt;=L$6)</formula>
    </cfRule>
    <cfRule type="expression" dxfId="31"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0" priority="30">
      <formula>L$6=TODAY()</formula>
    </cfRule>
  </conditionalFormatting>
  <conditionalFormatting sqref="E104">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11:BO111">
    <cfRule type="expression" dxfId="22" priority="21">
      <formula>AND($F111&lt;=L$6,ROUNDDOWN(($G111-$F111+1)*$I111,0)+$F111-1&gt;=L$6)</formula>
    </cfRule>
    <cfRule type="expression" dxfId="21"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0" priority="19">
      <formula>L$6=TODAY()</formula>
    </cfRule>
  </conditionalFormatting>
  <conditionalFormatting sqref="E111">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24:BO124">
    <cfRule type="expression" dxfId="12" priority="10">
      <formula>AND($F124&lt;=L$6,ROUNDDOWN(($G124-$F124+1)*$I124,0)+$F124-1&gt;=L$6)</formula>
    </cfRule>
    <cfRule type="expression" dxfId="11" priority="11">
      <formula>AND(NOT(ISBLANK($F124)),$F124&lt;=L$6,$G124&gt;=L$6)</formula>
    </cfRule>
  </conditionalFormatting>
  <conditionalFormatting sqref="I124">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4:BO124">
    <cfRule type="expression" dxfId="10" priority="8">
      <formula>L$6=TODAY()</formula>
    </cfRule>
  </conditionalFormatting>
  <conditionalFormatting sqref="E12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I131:I134 I98:I103 I105:I110 I112:I123 I125:I129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I135:I143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I144:I152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I153:I161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I162:I170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I130</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2021-08-29T04:27:52Z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