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18DF9DDD-F6F7-4FEB-AAA6-00B0FDAC15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_set_clean" sheetId="7" r:id="rId1"/>
    <sheet name="monthly" sheetId="1" r:id="rId2"/>
    <sheet name="quarterly" sheetId="2" r:id="rId3"/>
    <sheet name="COVID cases" sheetId="8" r:id="rId4"/>
    <sheet name="google mobility" sheetId="9" r:id="rId5"/>
  </sheets>
  <externalReferences>
    <externalReference r:id="rId6"/>
  </externalReferences>
  <definedNames>
    <definedName name="Macrobond_Object1" localSheetId="3">'COVID cases'!$A$3:$B$12</definedName>
    <definedName name="Macrobond_Object1" localSheetId="4">'google mobility'!$A$3:$G$12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7" l="1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V47" i="7"/>
  <c r="W47" i="7"/>
  <c r="V48" i="7"/>
  <c r="W48" i="7"/>
  <c r="V49" i="7"/>
  <c r="W49" i="7"/>
  <c r="V50" i="7"/>
  <c r="W50" i="7"/>
  <c r="V51" i="7"/>
  <c r="W51" i="7"/>
  <c r="V52" i="7"/>
  <c r="W52" i="7"/>
  <c r="V53" i="7"/>
  <c r="W53" i="7"/>
  <c r="V54" i="7"/>
  <c r="W54" i="7"/>
  <c r="V55" i="7"/>
  <c r="W55" i="7"/>
  <c r="V56" i="7"/>
  <c r="W56" i="7"/>
  <c r="V57" i="7"/>
  <c r="W57" i="7"/>
  <c r="V58" i="7"/>
  <c r="W58" i="7"/>
  <c r="V59" i="7"/>
  <c r="W59" i="7"/>
  <c r="V60" i="7"/>
  <c r="W60" i="7"/>
  <c r="V61" i="7"/>
  <c r="W61" i="7"/>
  <c r="V62" i="7"/>
  <c r="W62" i="7"/>
  <c r="V63" i="7"/>
  <c r="W63" i="7"/>
  <c r="V64" i="7"/>
  <c r="W64" i="7"/>
  <c r="V65" i="7"/>
  <c r="W65" i="7"/>
  <c r="V66" i="7"/>
  <c r="W66" i="7"/>
  <c r="V67" i="7"/>
  <c r="W67" i="7"/>
  <c r="V68" i="7"/>
  <c r="W68" i="7"/>
  <c r="V69" i="7"/>
  <c r="W69" i="7"/>
  <c r="V70" i="7"/>
  <c r="W70" i="7"/>
  <c r="V71" i="7"/>
  <c r="W71" i="7"/>
  <c r="V72" i="7"/>
  <c r="W72" i="7"/>
  <c r="V73" i="7"/>
  <c r="W73" i="7"/>
  <c r="V74" i="7"/>
  <c r="W74" i="7"/>
  <c r="V75" i="7"/>
  <c r="W75" i="7"/>
  <c r="V76" i="7"/>
  <c r="W76" i="7"/>
  <c r="V77" i="7"/>
  <c r="W77" i="7"/>
  <c r="V78" i="7"/>
  <c r="W78" i="7"/>
  <c r="V79" i="7"/>
  <c r="W79" i="7"/>
  <c r="V80" i="7"/>
  <c r="W80" i="7"/>
  <c r="V81" i="7"/>
  <c r="W81" i="7"/>
  <c r="V82" i="7"/>
  <c r="W82" i="7"/>
  <c r="V83" i="7"/>
  <c r="W83" i="7"/>
  <c r="V84" i="7"/>
  <c r="W84" i="7"/>
  <c r="V85" i="7"/>
  <c r="W85" i="7"/>
  <c r="V86" i="7"/>
  <c r="W86" i="7"/>
  <c r="V87" i="7"/>
  <c r="W87" i="7"/>
  <c r="V88" i="7"/>
  <c r="W88" i="7"/>
  <c r="V89" i="7"/>
  <c r="W89" i="7"/>
  <c r="V90" i="7"/>
  <c r="W90" i="7"/>
  <c r="V91" i="7"/>
  <c r="W91" i="7"/>
  <c r="V92" i="7"/>
  <c r="W92" i="7"/>
  <c r="V93" i="7"/>
  <c r="W93" i="7"/>
  <c r="V94" i="7"/>
  <c r="W94" i="7"/>
  <c r="V95" i="7"/>
  <c r="W95" i="7"/>
  <c r="V96" i="7"/>
  <c r="W96" i="7"/>
  <c r="V97" i="7"/>
  <c r="W97" i="7"/>
  <c r="V98" i="7"/>
  <c r="W98" i="7"/>
  <c r="V99" i="7"/>
  <c r="W99" i="7"/>
  <c r="V100" i="7"/>
  <c r="W100" i="7"/>
  <c r="V101" i="7"/>
  <c r="W101" i="7"/>
  <c r="V102" i="7"/>
  <c r="W102" i="7"/>
  <c r="V103" i="7"/>
  <c r="W103" i="7"/>
  <c r="V104" i="7"/>
  <c r="W104" i="7"/>
  <c r="V105" i="7"/>
  <c r="W105" i="7"/>
  <c r="V106" i="7"/>
  <c r="W106" i="7"/>
  <c r="V107" i="7"/>
  <c r="W107" i="7"/>
  <c r="V108" i="7"/>
  <c r="W108" i="7"/>
  <c r="V109" i="7"/>
  <c r="W109" i="7"/>
  <c r="V110" i="7"/>
  <c r="W110" i="7"/>
  <c r="V111" i="7"/>
  <c r="W111" i="7"/>
  <c r="V112" i="7"/>
  <c r="W112" i="7"/>
  <c r="V113" i="7"/>
  <c r="W113" i="7"/>
  <c r="V114" i="7"/>
  <c r="W114" i="7"/>
  <c r="V115" i="7"/>
  <c r="W115" i="7"/>
  <c r="V116" i="7"/>
  <c r="W116" i="7"/>
  <c r="V117" i="7"/>
  <c r="W117" i="7"/>
  <c r="V118" i="7"/>
  <c r="W118" i="7"/>
  <c r="V119" i="7"/>
  <c r="W119" i="7"/>
  <c r="V120" i="7"/>
  <c r="W120" i="7"/>
  <c r="V121" i="7"/>
  <c r="W121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V133" i="7"/>
  <c r="W133" i="7"/>
  <c r="V134" i="7"/>
  <c r="W134" i="7"/>
  <c r="V135" i="7"/>
  <c r="W135" i="7"/>
  <c r="V136" i="7"/>
  <c r="W136" i="7"/>
  <c r="V137" i="7"/>
  <c r="W137" i="7"/>
  <c r="V138" i="7"/>
  <c r="W138" i="7"/>
  <c r="V139" i="7"/>
  <c r="W139" i="7"/>
  <c r="V140" i="7"/>
  <c r="W140" i="7"/>
  <c r="V141" i="7"/>
  <c r="W141" i="7"/>
  <c r="V142" i="7"/>
  <c r="W142" i="7"/>
  <c r="V143" i="7"/>
  <c r="W143" i="7"/>
  <c r="V144" i="7"/>
  <c r="W144" i="7"/>
  <c r="V145" i="7"/>
  <c r="W145" i="7"/>
  <c r="V146" i="7"/>
  <c r="W146" i="7"/>
  <c r="V147" i="7"/>
  <c r="W147" i="7"/>
  <c r="V148" i="7"/>
  <c r="W148" i="7"/>
  <c r="V149" i="7"/>
  <c r="W149" i="7"/>
  <c r="V150" i="7"/>
  <c r="W150" i="7"/>
  <c r="V151" i="7"/>
  <c r="W151" i="7"/>
  <c r="V152" i="7"/>
  <c r="W152" i="7"/>
  <c r="V153" i="7"/>
  <c r="W153" i="7"/>
  <c r="V154" i="7"/>
  <c r="W154" i="7"/>
  <c r="V155" i="7"/>
  <c r="W155" i="7"/>
  <c r="V156" i="7"/>
  <c r="W156" i="7"/>
  <c r="V157" i="7"/>
  <c r="W157" i="7"/>
  <c r="V158" i="7"/>
  <c r="W158" i="7"/>
  <c r="V159" i="7"/>
  <c r="W159" i="7"/>
  <c r="V160" i="7"/>
  <c r="W160" i="7"/>
  <c r="V161" i="7"/>
  <c r="W161" i="7"/>
  <c r="V162" i="7"/>
  <c r="W162" i="7"/>
  <c r="V163" i="7"/>
  <c r="W163" i="7"/>
  <c r="V164" i="7"/>
  <c r="W164" i="7"/>
  <c r="V165" i="7"/>
  <c r="W165" i="7"/>
  <c r="V166" i="7"/>
  <c r="W166" i="7"/>
  <c r="V167" i="7"/>
  <c r="W167" i="7"/>
  <c r="V168" i="7"/>
  <c r="W168" i="7"/>
  <c r="V169" i="7"/>
  <c r="W169" i="7"/>
  <c r="V170" i="7"/>
  <c r="W170" i="7"/>
  <c r="V171" i="7"/>
  <c r="W171" i="7"/>
  <c r="V172" i="7"/>
  <c r="W172" i="7"/>
  <c r="V173" i="7"/>
  <c r="W173" i="7"/>
  <c r="V174" i="7"/>
  <c r="W174" i="7"/>
  <c r="V175" i="7"/>
  <c r="W175" i="7"/>
  <c r="V176" i="7"/>
  <c r="W176" i="7"/>
  <c r="V177" i="7"/>
  <c r="W177" i="7"/>
  <c r="V178" i="7"/>
  <c r="W178" i="7"/>
  <c r="V179" i="7"/>
  <c r="W179" i="7"/>
  <c r="V180" i="7"/>
  <c r="W180" i="7"/>
  <c r="V181" i="7"/>
  <c r="W181" i="7"/>
  <c r="V182" i="7"/>
  <c r="W182" i="7"/>
  <c r="V183" i="7"/>
  <c r="W183" i="7"/>
  <c r="V184" i="7"/>
  <c r="W184" i="7"/>
  <c r="V185" i="7"/>
  <c r="W185" i="7"/>
  <c r="V186" i="7"/>
  <c r="W186" i="7"/>
  <c r="V187" i="7"/>
  <c r="W187" i="7"/>
  <c r="W3" i="7"/>
  <c r="V3" i="7"/>
  <c r="AD245" i="1"/>
  <c r="AD246" i="1"/>
  <c r="AD247" i="1"/>
  <c r="AD248" i="1"/>
  <c r="AD249" i="1"/>
  <c r="AD244" i="1"/>
  <c r="AC244" i="1"/>
  <c r="AC245" i="1"/>
  <c r="AC246" i="1"/>
  <c r="AC247" i="1"/>
  <c r="AC248" i="1"/>
  <c r="AC249" i="1"/>
  <c r="AC243" i="1"/>
  <c r="H6" i="9"/>
  <c r="H7" i="9"/>
  <c r="H8" i="9"/>
  <c r="H9" i="9"/>
  <c r="H10" i="9"/>
  <c r="H11" i="9"/>
  <c r="H12" i="9"/>
  <c r="H5" i="9"/>
  <c r="U187" i="7" l="1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AB249" i="1"/>
  <c r="W249" i="1"/>
  <c r="X249" i="1"/>
  <c r="G249" i="2" l="1"/>
  <c r="H249" i="2"/>
  <c r="G250" i="2"/>
  <c r="H250" i="2"/>
  <c r="H248" i="2"/>
  <c r="D81" i="2"/>
  <c r="E81" i="2"/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U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U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U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U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U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U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U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U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U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U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U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U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U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U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U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U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U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U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U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U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U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U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U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U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U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U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U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U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U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U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U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U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U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U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U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U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U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U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U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U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U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U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U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U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U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U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U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U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U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U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U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U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U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U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U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U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U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U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U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U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U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U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U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U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U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U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U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U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U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U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U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U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U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U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U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U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U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U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U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U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U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U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U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U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U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U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U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U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U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U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U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U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U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U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U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U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U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U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U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U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U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U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U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U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U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U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U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U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U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U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U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U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U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U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U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U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U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U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U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U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U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U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U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U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U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U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U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U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U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U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U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U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U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U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U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U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U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U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U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U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U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U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U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U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U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U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U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U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U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U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U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U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U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U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U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U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U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U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U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U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U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U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U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U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U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U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U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U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U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U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U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U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U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U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U186" i="7"/>
  <c r="U3" i="7" l="1"/>
  <c r="R3" i="7"/>
  <c r="K3" i="7"/>
  <c r="L3" i="7"/>
  <c r="M3" i="7"/>
  <c r="N3" i="7"/>
  <c r="O3" i="7"/>
  <c r="J3" i="7"/>
  <c r="D3" i="7"/>
  <c r="E3" i="7"/>
  <c r="F3" i="7"/>
  <c r="G3" i="7"/>
  <c r="H3" i="7"/>
  <c r="C3" i="7"/>
  <c r="P248" i="1"/>
  <c r="Q248" i="1"/>
  <c r="P249" i="1"/>
  <c r="Q249" i="1"/>
  <c r="A186" i="7" l="1"/>
  <c r="A18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Q3" i="7"/>
  <c r="P3" i="7"/>
  <c r="I3" i="7"/>
  <c r="A3" i="7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AB248" i="1"/>
  <c r="B186" i="7" s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S3" i="7" s="1"/>
  <c r="X65" i="1"/>
  <c r="T3" i="7" s="1"/>
  <c r="W66" i="1"/>
  <c r="S4" i="7" s="1"/>
  <c r="X66" i="1"/>
  <c r="T4" i="7" s="1"/>
  <c r="W67" i="1"/>
  <c r="S5" i="7" s="1"/>
  <c r="X67" i="1"/>
  <c r="T5" i="7" s="1"/>
  <c r="W68" i="1"/>
  <c r="S6" i="7" s="1"/>
  <c r="X68" i="1"/>
  <c r="T6" i="7" s="1"/>
  <c r="W69" i="1"/>
  <c r="S7" i="7" s="1"/>
  <c r="X69" i="1"/>
  <c r="T7" i="7" s="1"/>
  <c r="W70" i="1"/>
  <c r="S8" i="7" s="1"/>
  <c r="X70" i="1"/>
  <c r="T8" i="7" s="1"/>
  <c r="W71" i="1"/>
  <c r="S9" i="7" s="1"/>
  <c r="X71" i="1"/>
  <c r="T9" i="7" s="1"/>
  <c r="W72" i="1"/>
  <c r="S10" i="7" s="1"/>
  <c r="X72" i="1"/>
  <c r="T10" i="7" s="1"/>
  <c r="W73" i="1"/>
  <c r="S11" i="7" s="1"/>
  <c r="X73" i="1"/>
  <c r="T11" i="7" s="1"/>
  <c r="W74" i="1"/>
  <c r="S12" i="7" s="1"/>
  <c r="X74" i="1"/>
  <c r="T12" i="7" s="1"/>
  <c r="W75" i="1"/>
  <c r="S13" i="7" s="1"/>
  <c r="X75" i="1"/>
  <c r="T13" i="7" s="1"/>
  <c r="W76" i="1"/>
  <c r="S14" i="7" s="1"/>
  <c r="X76" i="1"/>
  <c r="T14" i="7" s="1"/>
  <c r="W77" i="1"/>
  <c r="S15" i="7" s="1"/>
  <c r="X77" i="1"/>
  <c r="T15" i="7" s="1"/>
  <c r="W78" i="1"/>
  <c r="S16" i="7" s="1"/>
  <c r="X78" i="1"/>
  <c r="T16" i="7" s="1"/>
  <c r="W79" i="1"/>
  <c r="S17" i="7" s="1"/>
  <c r="X79" i="1"/>
  <c r="T17" i="7" s="1"/>
  <c r="W80" i="1"/>
  <c r="S18" i="7" s="1"/>
  <c r="X80" i="1"/>
  <c r="T18" i="7" s="1"/>
  <c r="W81" i="1"/>
  <c r="S19" i="7" s="1"/>
  <c r="X81" i="1"/>
  <c r="T19" i="7" s="1"/>
  <c r="W82" i="1"/>
  <c r="S20" i="7" s="1"/>
  <c r="X82" i="1"/>
  <c r="T20" i="7" s="1"/>
  <c r="W83" i="1"/>
  <c r="S21" i="7" s="1"/>
  <c r="X83" i="1"/>
  <c r="T21" i="7" s="1"/>
  <c r="W84" i="1"/>
  <c r="S22" i="7" s="1"/>
  <c r="X84" i="1"/>
  <c r="T22" i="7" s="1"/>
  <c r="W85" i="1"/>
  <c r="S23" i="7" s="1"/>
  <c r="X85" i="1"/>
  <c r="T23" i="7" s="1"/>
  <c r="W86" i="1"/>
  <c r="S24" i="7" s="1"/>
  <c r="X86" i="1"/>
  <c r="T24" i="7" s="1"/>
  <c r="W87" i="1"/>
  <c r="S25" i="7" s="1"/>
  <c r="X87" i="1"/>
  <c r="T25" i="7" s="1"/>
  <c r="W88" i="1"/>
  <c r="S26" i="7" s="1"/>
  <c r="X88" i="1"/>
  <c r="T26" i="7" s="1"/>
  <c r="W89" i="1"/>
  <c r="S27" i="7" s="1"/>
  <c r="X89" i="1"/>
  <c r="T27" i="7" s="1"/>
  <c r="W90" i="1"/>
  <c r="S28" i="7" s="1"/>
  <c r="X90" i="1"/>
  <c r="T28" i="7" s="1"/>
  <c r="W91" i="1"/>
  <c r="S29" i="7" s="1"/>
  <c r="X91" i="1"/>
  <c r="T29" i="7" s="1"/>
  <c r="W92" i="1"/>
  <c r="S30" i="7" s="1"/>
  <c r="X92" i="1"/>
  <c r="T30" i="7" s="1"/>
  <c r="W93" i="1"/>
  <c r="S31" i="7" s="1"/>
  <c r="X93" i="1"/>
  <c r="T31" i="7" s="1"/>
  <c r="W94" i="1"/>
  <c r="S32" i="7" s="1"/>
  <c r="X94" i="1"/>
  <c r="T32" i="7" s="1"/>
  <c r="W95" i="1"/>
  <c r="S33" i="7" s="1"/>
  <c r="X95" i="1"/>
  <c r="T33" i="7" s="1"/>
  <c r="W96" i="1"/>
  <c r="S34" i="7" s="1"/>
  <c r="X96" i="1"/>
  <c r="T34" i="7" s="1"/>
  <c r="W97" i="1"/>
  <c r="S35" i="7" s="1"/>
  <c r="X97" i="1"/>
  <c r="T35" i="7" s="1"/>
  <c r="W98" i="1"/>
  <c r="S36" i="7" s="1"/>
  <c r="X98" i="1"/>
  <c r="T36" i="7" s="1"/>
  <c r="W99" i="1"/>
  <c r="S37" i="7" s="1"/>
  <c r="X99" i="1"/>
  <c r="T37" i="7" s="1"/>
  <c r="W100" i="1"/>
  <c r="S38" i="7" s="1"/>
  <c r="X100" i="1"/>
  <c r="T38" i="7" s="1"/>
  <c r="W101" i="1"/>
  <c r="S39" i="7" s="1"/>
  <c r="X101" i="1"/>
  <c r="T39" i="7" s="1"/>
  <c r="W102" i="1"/>
  <c r="S40" i="7" s="1"/>
  <c r="X102" i="1"/>
  <c r="T40" i="7" s="1"/>
  <c r="W103" i="1"/>
  <c r="S41" i="7" s="1"/>
  <c r="X103" i="1"/>
  <c r="T41" i="7" s="1"/>
  <c r="W104" i="1"/>
  <c r="S42" i="7" s="1"/>
  <c r="X104" i="1"/>
  <c r="T42" i="7" s="1"/>
  <c r="W105" i="1"/>
  <c r="S43" i="7" s="1"/>
  <c r="X105" i="1"/>
  <c r="T43" i="7" s="1"/>
  <c r="W106" i="1"/>
  <c r="S44" i="7" s="1"/>
  <c r="X106" i="1"/>
  <c r="T44" i="7" s="1"/>
  <c r="W107" i="1"/>
  <c r="S45" i="7" s="1"/>
  <c r="X107" i="1"/>
  <c r="T45" i="7" s="1"/>
  <c r="W108" i="1"/>
  <c r="S46" i="7" s="1"/>
  <c r="X108" i="1"/>
  <c r="T46" i="7" s="1"/>
  <c r="W109" i="1"/>
  <c r="S47" i="7" s="1"/>
  <c r="X109" i="1"/>
  <c r="T47" i="7" s="1"/>
  <c r="W110" i="1"/>
  <c r="S48" i="7" s="1"/>
  <c r="X110" i="1"/>
  <c r="T48" i="7" s="1"/>
  <c r="W111" i="1"/>
  <c r="S49" i="7" s="1"/>
  <c r="X111" i="1"/>
  <c r="T49" i="7" s="1"/>
  <c r="W112" i="1"/>
  <c r="S50" i="7" s="1"/>
  <c r="X112" i="1"/>
  <c r="T50" i="7" s="1"/>
  <c r="W113" i="1"/>
  <c r="S51" i="7" s="1"/>
  <c r="X113" i="1"/>
  <c r="T51" i="7" s="1"/>
  <c r="W114" i="1"/>
  <c r="S52" i="7" s="1"/>
  <c r="X114" i="1"/>
  <c r="T52" i="7" s="1"/>
  <c r="W115" i="1"/>
  <c r="S53" i="7" s="1"/>
  <c r="X115" i="1"/>
  <c r="T53" i="7" s="1"/>
  <c r="W116" i="1"/>
  <c r="S54" i="7" s="1"/>
  <c r="X116" i="1"/>
  <c r="T54" i="7" s="1"/>
  <c r="W117" i="1"/>
  <c r="S55" i="7" s="1"/>
  <c r="X117" i="1"/>
  <c r="T55" i="7" s="1"/>
  <c r="W118" i="1"/>
  <c r="S56" i="7" s="1"/>
  <c r="X118" i="1"/>
  <c r="T56" i="7" s="1"/>
  <c r="W119" i="1"/>
  <c r="S57" i="7" s="1"/>
  <c r="X119" i="1"/>
  <c r="T57" i="7" s="1"/>
  <c r="W120" i="1"/>
  <c r="S58" i="7" s="1"/>
  <c r="X120" i="1"/>
  <c r="T58" i="7" s="1"/>
  <c r="W121" i="1"/>
  <c r="S59" i="7" s="1"/>
  <c r="X121" i="1"/>
  <c r="T59" i="7" s="1"/>
  <c r="W122" i="1"/>
  <c r="S60" i="7" s="1"/>
  <c r="X122" i="1"/>
  <c r="T60" i="7" s="1"/>
  <c r="W123" i="1"/>
  <c r="S61" i="7" s="1"/>
  <c r="X123" i="1"/>
  <c r="T61" i="7" s="1"/>
  <c r="W124" i="1"/>
  <c r="S62" i="7" s="1"/>
  <c r="X124" i="1"/>
  <c r="T62" i="7" s="1"/>
  <c r="W125" i="1"/>
  <c r="S63" i="7" s="1"/>
  <c r="X125" i="1"/>
  <c r="T63" i="7" s="1"/>
  <c r="W126" i="1"/>
  <c r="S64" i="7" s="1"/>
  <c r="X126" i="1"/>
  <c r="T64" i="7" s="1"/>
  <c r="W127" i="1"/>
  <c r="S65" i="7" s="1"/>
  <c r="X127" i="1"/>
  <c r="T65" i="7" s="1"/>
  <c r="W128" i="1"/>
  <c r="S66" i="7" s="1"/>
  <c r="X128" i="1"/>
  <c r="T66" i="7" s="1"/>
  <c r="W129" i="1"/>
  <c r="S67" i="7" s="1"/>
  <c r="X129" i="1"/>
  <c r="T67" i="7" s="1"/>
  <c r="W130" i="1"/>
  <c r="S68" i="7" s="1"/>
  <c r="X130" i="1"/>
  <c r="T68" i="7" s="1"/>
  <c r="W131" i="1"/>
  <c r="S69" i="7" s="1"/>
  <c r="X131" i="1"/>
  <c r="T69" i="7" s="1"/>
  <c r="W132" i="1"/>
  <c r="S70" i="7" s="1"/>
  <c r="X132" i="1"/>
  <c r="T70" i="7" s="1"/>
  <c r="W133" i="1"/>
  <c r="S71" i="7" s="1"/>
  <c r="X133" i="1"/>
  <c r="T71" i="7" s="1"/>
  <c r="W134" i="1"/>
  <c r="S72" i="7" s="1"/>
  <c r="X134" i="1"/>
  <c r="T72" i="7" s="1"/>
  <c r="W135" i="1"/>
  <c r="S73" i="7" s="1"/>
  <c r="X135" i="1"/>
  <c r="T73" i="7" s="1"/>
  <c r="W136" i="1"/>
  <c r="S74" i="7" s="1"/>
  <c r="X136" i="1"/>
  <c r="T74" i="7" s="1"/>
  <c r="W137" i="1"/>
  <c r="S75" i="7" s="1"/>
  <c r="X137" i="1"/>
  <c r="T75" i="7" s="1"/>
  <c r="W138" i="1"/>
  <c r="S76" i="7" s="1"/>
  <c r="X138" i="1"/>
  <c r="T76" i="7" s="1"/>
  <c r="W139" i="1"/>
  <c r="S77" i="7" s="1"/>
  <c r="X139" i="1"/>
  <c r="T77" i="7" s="1"/>
  <c r="W140" i="1"/>
  <c r="S78" i="7" s="1"/>
  <c r="X140" i="1"/>
  <c r="T78" i="7" s="1"/>
  <c r="W141" i="1"/>
  <c r="S79" i="7" s="1"/>
  <c r="X141" i="1"/>
  <c r="T79" i="7" s="1"/>
  <c r="W142" i="1"/>
  <c r="S80" i="7" s="1"/>
  <c r="X142" i="1"/>
  <c r="T80" i="7" s="1"/>
  <c r="W143" i="1"/>
  <c r="S81" i="7" s="1"/>
  <c r="X143" i="1"/>
  <c r="T81" i="7" s="1"/>
  <c r="W144" i="1"/>
  <c r="S82" i="7" s="1"/>
  <c r="X144" i="1"/>
  <c r="T82" i="7" s="1"/>
  <c r="W145" i="1"/>
  <c r="S83" i="7" s="1"/>
  <c r="X145" i="1"/>
  <c r="T83" i="7" s="1"/>
  <c r="W146" i="1"/>
  <c r="S84" i="7" s="1"/>
  <c r="X146" i="1"/>
  <c r="T84" i="7" s="1"/>
  <c r="W147" i="1"/>
  <c r="S85" i="7" s="1"/>
  <c r="X147" i="1"/>
  <c r="T85" i="7" s="1"/>
  <c r="W148" i="1"/>
  <c r="S86" i="7" s="1"/>
  <c r="X148" i="1"/>
  <c r="T86" i="7" s="1"/>
  <c r="W149" i="1"/>
  <c r="S87" i="7" s="1"/>
  <c r="X149" i="1"/>
  <c r="T87" i="7" s="1"/>
  <c r="W150" i="1"/>
  <c r="S88" i="7" s="1"/>
  <c r="X150" i="1"/>
  <c r="T88" i="7" s="1"/>
  <c r="W151" i="1"/>
  <c r="S89" i="7" s="1"/>
  <c r="X151" i="1"/>
  <c r="T89" i="7" s="1"/>
  <c r="W152" i="1"/>
  <c r="S90" i="7" s="1"/>
  <c r="X152" i="1"/>
  <c r="T90" i="7" s="1"/>
  <c r="W153" i="1"/>
  <c r="S91" i="7" s="1"/>
  <c r="X153" i="1"/>
  <c r="T91" i="7" s="1"/>
  <c r="W154" i="1"/>
  <c r="S92" i="7" s="1"/>
  <c r="X154" i="1"/>
  <c r="T92" i="7" s="1"/>
  <c r="W155" i="1"/>
  <c r="S93" i="7" s="1"/>
  <c r="X155" i="1"/>
  <c r="T93" i="7" s="1"/>
  <c r="W156" i="1"/>
  <c r="S94" i="7" s="1"/>
  <c r="X156" i="1"/>
  <c r="T94" i="7" s="1"/>
  <c r="W157" i="1"/>
  <c r="S95" i="7" s="1"/>
  <c r="X157" i="1"/>
  <c r="T95" i="7" s="1"/>
  <c r="W158" i="1"/>
  <c r="S96" i="7" s="1"/>
  <c r="X158" i="1"/>
  <c r="T96" i="7" s="1"/>
  <c r="W159" i="1"/>
  <c r="S97" i="7" s="1"/>
  <c r="X159" i="1"/>
  <c r="T97" i="7" s="1"/>
  <c r="W160" i="1"/>
  <c r="S98" i="7" s="1"/>
  <c r="X160" i="1"/>
  <c r="T98" i="7" s="1"/>
  <c r="W161" i="1"/>
  <c r="S99" i="7" s="1"/>
  <c r="X161" i="1"/>
  <c r="T99" i="7" s="1"/>
  <c r="W162" i="1"/>
  <c r="S100" i="7" s="1"/>
  <c r="X162" i="1"/>
  <c r="T100" i="7" s="1"/>
  <c r="W163" i="1"/>
  <c r="S101" i="7" s="1"/>
  <c r="X163" i="1"/>
  <c r="T101" i="7" s="1"/>
  <c r="W164" i="1"/>
  <c r="S102" i="7" s="1"/>
  <c r="X164" i="1"/>
  <c r="T102" i="7" s="1"/>
  <c r="W165" i="1"/>
  <c r="S103" i="7" s="1"/>
  <c r="X165" i="1"/>
  <c r="T103" i="7" s="1"/>
  <c r="W166" i="1"/>
  <c r="S104" i="7" s="1"/>
  <c r="X166" i="1"/>
  <c r="T104" i="7" s="1"/>
  <c r="W167" i="1"/>
  <c r="S105" i="7" s="1"/>
  <c r="X167" i="1"/>
  <c r="T105" i="7" s="1"/>
  <c r="W168" i="1"/>
  <c r="S106" i="7" s="1"/>
  <c r="X168" i="1"/>
  <c r="T106" i="7" s="1"/>
  <c r="W169" i="1"/>
  <c r="S107" i="7" s="1"/>
  <c r="X169" i="1"/>
  <c r="T107" i="7" s="1"/>
  <c r="W170" i="1"/>
  <c r="S108" i="7" s="1"/>
  <c r="X170" i="1"/>
  <c r="T108" i="7" s="1"/>
  <c r="W171" i="1"/>
  <c r="S109" i="7" s="1"/>
  <c r="X171" i="1"/>
  <c r="T109" i="7" s="1"/>
  <c r="W172" i="1"/>
  <c r="S110" i="7" s="1"/>
  <c r="X172" i="1"/>
  <c r="T110" i="7" s="1"/>
  <c r="W173" i="1"/>
  <c r="S111" i="7" s="1"/>
  <c r="X173" i="1"/>
  <c r="T111" i="7" s="1"/>
  <c r="W174" i="1"/>
  <c r="S112" i="7" s="1"/>
  <c r="X174" i="1"/>
  <c r="T112" i="7" s="1"/>
  <c r="W175" i="1"/>
  <c r="S113" i="7" s="1"/>
  <c r="X175" i="1"/>
  <c r="T113" i="7" s="1"/>
  <c r="W176" i="1"/>
  <c r="S114" i="7" s="1"/>
  <c r="X176" i="1"/>
  <c r="T114" i="7" s="1"/>
  <c r="W177" i="1"/>
  <c r="S115" i="7" s="1"/>
  <c r="X177" i="1"/>
  <c r="T115" i="7" s="1"/>
  <c r="W178" i="1"/>
  <c r="S116" i="7" s="1"/>
  <c r="X178" i="1"/>
  <c r="T116" i="7" s="1"/>
  <c r="W179" i="1"/>
  <c r="S117" i="7" s="1"/>
  <c r="X179" i="1"/>
  <c r="T117" i="7" s="1"/>
  <c r="W180" i="1"/>
  <c r="S118" i="7" s="1"/>
  <c r="X180" i="1"/>
  <c r="T118" i="7" s="1"/>
  <c r="W181" i="1"/>
  <c r="S119" i="7" s="1"/>
  <c r="X181" i="1"/>
  <c r="T119" i="7" s="1"/>
  <c r="W182" i="1"/>
  <c r="S120" i="7" s="1"/>
  <c r="X182" i="1"/>
  <c r="T120" i="7" s="1"/>
  <c r="W183" i="1"/>
  <c r="S121" i="7" s="1"/>
  <c r="X183" i="1"/>
  <c r="T121" i="7" s="1"/>
  <c r="W184" i="1"/>
  <c r="S122" i="7" s="1"/>
  <c r="X184" i="1"/>
  <c r="T122" i="7" s="1"/>
  <c r="W185" i="1"/>
  <c r="S123" i="7" s="1"/>
  <c r="X185" i="1"/>
  <c r="T123" i="7" s="1"/>
  <c r="W186" i="1"/>
  <c r="S124" i="7" s="1"/>
  <c r="X186" i="1"/>
  <c r="T124" i="7" s="1"/>
  <c r="W187" i="1"/>
  <c r="S125" i="7" s="1"/>
  <c r="X187" i="1"/>
  <c r="T125" i="7" s="1"/>
  <c r="W188" i="1"/>
  <c r="S126" i="7" s="1"/>
  <c r="X188" i="1"/>
  <c r="T126" i="7" s="1"/>
  <c r="W189" i="1"/>
  <c r="S127" i="7" s="1"/>
  <c r="X189" i="1"/>
  <c r="T127" i="7" s="1"/>
  <c r="W190" i="1"/>
  <c r="S128" i="7" s="1"/>
  <c r="X190" i="1"/>
  <c r="T128" i="7" s="1"/>
  <c r="W191" i="1"/>
  <c r="S129" i="7" s="1"/>
  <c r="X191" i="1"/>
  <c r="T129" i="7" s="1"/>
  <c r="W192" i="1"/>
  <c r="S130" i="7" s="1"/>
  <c r="X192" i="1"/>
  <c r="T130" i="7" s="1"/>
  <c r="W193" i="1"/>
  <c r="S131" i="7" s="1"/>
  <c r="X193" i="1"/>
  <c r="T131" i="7" s="1"/>
  <c r="W194" i="1"/>
  <c r="S132" i="7" s="1"/>
  <c r="X194" i="1"/>
  <c r="T132" i="7" s="1"/>
  <c r="W195" i="1"/>
  <c r="S133" i="7" s="1"/>
  <c r="X195" i="1"/>
  <c r="T133" i="7" s="1"/>
  <c r="W196" i="1"/>
  <c r="S134" i="7" s="1"/>
  <c r="X196" i="1"/>
  <c r="T134" i="7" s="1"/>
  <c r="W197" i="1"/>
  <c r="S135" i="7" s="1"/>
  <c r="X197" i="1"/>
  <c r="T135" i="7" s="1"/>
  <c r="W198" i="1"/>
  <c r="S136" i="7" s="1"/>
  <c r="X198" i="1"/>
  <c r="T136" i="7" s="1"/>
  <c r="W199" i="1"/>
  <c r="S137" i="7" s="1"/>
  <c r="X199" i="1"/>
  <c r="T137" i="7" s="1"/>
  <c r="W200" i="1"/>
  <c r="S138" i="7" s="1"/>
  <c r="X200" i="1"/>
  <c r="T138" i="7" s="1"/>
  <c r="W201" i="1"/>
  <c r="S139" i="7" s="1"/>
  <c r="X201" i="1"/>
  <c r="T139" i="7" s="1"/>
  <c r="W202" i="1"/>
  <c r="S140" i="7" s="1"/>
  <c r="X202" i="1"/>
  <c r="T140" i="7" s="1"/>
  <c r="W203" i="1"/>
  <c r="S141" i="7" s="1"/>
  <c r="X203" i="1"/>
  <c r="T141" i="7" s="1"/>
  <c r="W204" i="1"/>
  <c r="S142" i="7" s="1"/>
  <c r="X204" i="1"/>
  <c r="T142" i="7" s="1"/>
  <c r="W205" i="1"/>
  <c r="S143" i="7" s="1"/>
  <c r="X205" i="1"/>
  <c r="T143" i="7" s="1"/>
  <c r="W206" i="1"/>
  <c r="S144" i="7" s="1"/>
  <c r="X206" i="1"/>
  <c r="T144" i="7" s="1"/>
  <c r="W207" i="1"/>
  <c r="S145" i="7" s="1"/>
  <c r="X207" i="1"/>
  <c r="T145" i="7" s="1"/>
  <c r="W208" i="1"/>
  <c r="S146" i="7" s="1"/>
  <c r="X208" i="1"/>
  <c r="T146" i="7" s="1"/>
  <c r="W209" i="1"/>
  <c r="S147" i="7" s="1"/>
  <c r="X209" i="1"/>
  <c r="T147" i="7" s="1"/>
  <c r="W210" i="1"/>
  <c r="S148" i="7" s="1"/>
  <c r="X210" i="1"/>
  <c r="T148" i="7" s="1"/>
  <c r="W211" i="1"/>
  <c r="S149" i="7" s="1"/>
  <c r="X211" i="1"/>
  <c r="T149" i="7" s="1"/>
  <c r="W212" i="1"/>
  <c r="S150" i="7" s="1"/>
  <c r="X212" i="1"/>
  <c r="T150" i="7" s="1"/>
  <c r="W213" i="1"/>
  <c r="S151" i="7" s="1"/>
  <c r="X213" i="1"/>
  <c r="T151" i="7" s="1"/>
  <c r="W214" i="1"/>
  <c r="S152" i="7" s="1"/>
  <c r="X214" i="1"/>
  <c r="T152" i="7" s="1"/>
  <c r="W215" i="1"/>
  <c r="S153" i="7" s="1"/>
  <c r="X215" i="1"/>
  <c r="T153" i="7" s="1"/>
  <c r="W216" i="1"/>
  <c r="S154" i="7" s="1"/>
  <c r="X216" i="1"/>
  <c r="T154" i="7" s="1"/>
  <c r="W217" i="1"/>
  <c r="S155" i="7" s="1"/>
  <c r="X217" i="1"/>
  <c r="T155" i="7" s="1"/>
  <c r="W218" i="1"/>
  <c r="S156" i="7" s="1"/>
  <c r="X218" i="1"/>
  <c r="T156" i="7" s="1"/>
  <c r="W219" i="1"/>
  <c r="S157" i="7" s="1"/>
  <c r="X219" i="1"/>
  <c r="T157" i="7" s="1"/>
  <c r="W220" i="1"/>
  <c r="S158" i="7" s="1"/>
  <c r="X220" i="1"/>
  <c r="T158" i="7" s="1"/>
  <c r="W221" i="1"/>
  <c r="S159" i="7" s="1"/>
  <c r="X221" i="1"/>
  <c r="T159" i="7" s="1"/>
  <c r="W222" i="1"/>
  <c r="S160" i="7" s="1"/>
  <c r="X222" i="1"/>
  <c r="T160" i="7" s="1"/>
  <c r="W223" i="1"/>
  <c r="S161" i="7" s="1"/>
  <c r="X223" i="1"/>
  <c r="T161" i="7" s="1"/>
  <c r="W224" i="1"/>
  <c r="S162" i="7" s="1"/>
  <c r="X224" i="1"/>
  <c r="T162" i="7" s="1"/>
  <c r="W225" i="1"/>
  <c r="S163" i="7" s="1"/>
  <c r="X225" i="1"/>
  <c r="T163" i="7" s="1"/>
  <c r="W226" i="1"/>
  <c r="S164" i="7" s="1"/>
  <c r="X226" i="1"/>
  <c r="T164" i="7" s="1"/>
  <c r="W227" i="1"/>
  <c r="S165" i="7" s="1"/>
  <c r="X227" i="1"/>
  <c r="T165" i="7" s="1"/>
  <c r="W228" i="1"/>
  <c r="S166" i="7" s="1"/>
  <c r="X228" i="1"/>
  <c r="T166" i="7" s="1"/>
  <c r="W229" i="1"/>
  <c r="S167" i="7" s="1"/>
  <c r="X229" i="1"/>
  <c r="T167" i="7" s="1"/>
  <c r="W230" i="1"/>
  <c r="S168" i="7" s="1"/>
  <c r="X230" i="1"/>
  <c r="T168" i="7" s="1"/>
  <c r="W231" i="1"/>
  <c r="S169" i="7" s="1"/>
  <c r="X231" i="1"/>
  <c r="T169" i="7" s="1"/>
  <c r="W232" i="1"/>
  <c r="S170" i="7" s="1"/>
  <c r="X232" i="1"/>
  <c r="T170" i="7" s="1"/>
  <c r="W233" i="1"/>
  <c r="S171" i="7" s="1"/>
  <c r="X233" i="1"/>
  <c r="T171" i="7" s="1"/>
  <c r="W234" i="1"/>
  <c r="S172" i="7" s="1"/>
  <c r="X234" i="1"/>
  <c r="T172" i="7" s="1"/>
  <c r="W235" i="1"/>
  <c r="S173" i="7" s="1"/>
  <c r="X235" i="1"/>
  <c r="T173" i="7" s="1"/>
  <c r="W236" i="1"/>
  <c r="S174" i="7" s="1"/>
  <c r="X236" i="1"/>
  <c r="T174" i="7" s="1"/>
  <c r="W237" i="1"/>
  <c r="S175" i="7" s="1"/>
  <c r="X237" i="1"/>
  <c r="T175" i="7" s="1"/>
  <c r="W238" i="1"/>
  <c r="S176" i="7" s="1"/>
  <c r="X238" i="1"/>
  <c r="T176" i="7" s="1"/>
  <c r="W239" i="1"/>
  <c r="S177" i="7" s="1"/>
  <c r="X239" i="1"/>
  <c r="T177" i="7" s="1"/>
  <c r="W240" i="1"/>
  <c r="S178" i="7" s="1"/>
  <c r="X240" i="1"/>
  <c r="T178" i="7" s="1"/>
  <c r="W241" i="1"/>
  <c r="S179" i="7" s="1"/>
  <c r="X241" i="1"/>
  <c r="T179" i="7" s="1"/>
  <c r="W242" i="1"/>
  <c r="S180" i="7" s="1"/>
  <c r="X242" i="1"/>
  <c r="T180" i="7" s="1"/>
  <c r="W243" i="1"/>
  <c r="S181" i="7" s="1"/>
  <c r="X243" i="1"/>
  <c r="T181" i="7" s="1"/>
  <c r="W244" i="1"/>
  <c r="S182" i="7" s="1"/>
  <c r="X244" i="1"/>
  <c r="T182" i="7" s="1"/>
  <c r="W245" i="1"/>
  <c r="S183" i="7" s="1"/>
  <c r="X245" i="1"/>
  <c r="T183" i="7" s="1"/>
  <c r="W246" i="1"/>
  <c r="S184" i="7" s="1"/>
  <c r="X246" i="1"/>
  <c r="T184" i="7" s="1"/>
  <c r="W247" i="1"/>
  <c r="S185" i="7" s="1"/>
  <c r="X247" i="1"/>
  <c r="T185" i="7" s="1"/>
  <c r="W248" i="1"/>
  <c r="S186" i="7" s="1"/>
  <c r="X248" i="1"/>
  <c r="T186" i="7" s="1"/>
  <c r="W4" i="1"/>
  <c r="X4" i="1"/>
  <c r="W5" i="1"/>
  <c r="X5" i="1"/>
  <c r="AB3" i="1" l="1"/>
  <c r="AB4" i="1"/>
  <c r="AB5" i="1"/>
  <c r="AB6" i="1"/>
  <c r="AB7" i="1"/>
  <c r="H94" i="2" l="1"/>
  <c r="H95" i="2"/>
  <c r="H97" i="2"/>
  <c r="H98" i="2"/>
  <c r="H100" i="2"/>
  <c r="H101" i="2"/>
  <c r="H103" i="2"/>
  <c r="H104" i="2"/>
  <c r="H106" i="2"/>
  <c r="H107" i="2"/>
  <c r="H109" i="2"/>
  <c r="H110" i="2"/>
  <c r="H112" i="2"/>
  <c r="H113" i="2"/>
  <c r="H115" i="2"/>
  <c r="H116" i="2"/>
  <c r="H118" i="2"/>
  <c r="H119" i="2"/>
  <c r="H121" i="2"/>
  <c r="H122" i="2"/>
  <c r="H124" i="2"/>
  <c r="H125" i="2"/>
  <c r="H127" i="2"/>
  <c r="H128" i="2"/>
  <c r="H130" i="2"/>
  <c r="H131" i="2"/>
  <c r="H133" i="2"/>
  <c r="H134" i="2"/>
  <c r="H136" i="2"/>
  <c r="H137" i="2"/>
  <c r="H139" i="2"/>
  <c r="H140" i="2"/>
  <c r="H142" i="2"/>
  <c r="H143" i="2"/>
  <c r="H145" i="2"/>
  <c r="H146" i="2"/>
  <c r="H148" i="2"/>
  <c r="H149" i="2"/>
  <c r="H151" i="2"/>
  <c r="H152" i="2"/>
  <c r="H154" i="2"/>
  <c r="H155" i="2"/>
  <c r="H157" i="2"/>
  <c r="H158" i="2"/>
  <c r="H160" i="2"/>
  <c r="H161" i="2"/>
  <c r="H163" i="2"/>
  <c r="H164" i="2"/>
  <c r="H166" i="2"/>
  <c r="H167" i="2"/>
  <c r="H169" i="2"/>
  <c r="H170" i="2"/>
  <c r="H172" i="2"/>
  <c r="H173" i="2"/>
  <c r="H175" i="2"/>
  <c r="H176" i="2"/>
  <c r="H178" i="2"/>
  <c r="H179" i="2"/>
  <c r="H181" i="2"/>
  <c r="H182" i="2"/>
  <c r="H184" i="2"/>
  <c r="H185" i="2"/>
  <c r="H187" i="2"/>
  <c r="H188" i="2"/>
  <c r="H190" i="2"/>
  <c r="H191" i="2"/>
  <c r="H193" i="2"/>
  <c r="H194" i="2"/>
  <c r="H196" i="2"/>
  <c r="H197" i="2"/>
  <c r="H199" i="2"/>
  <c r="H200" i="2"/>
  <c r="H202" i="2"/>
  <c r="H203" i="2"/>
  <c r="H205" i="2"/>
  <c r="H206" i="2"/>
  <c r="H208" i="2"/>
  <c r="H209" i="2"/>
  <c r="H211" i="2"/>
  <c r="H212" i="2"/>
  <c r="H214" i="2"/>
  <c r="H215" i="2"/>
  <c r="H217" i="2"/>
  <c r="H218" i="2"/>
  <c r="H220" i="2"/>
  <c r="H221" i="2"/>
  <c r="H223" i="2"/>
  <c r="H224" i="2"/>
  <c r="H226" i="2"/>
  <c r="H227" i="2"/>
  <c r="H229" i="2"/>
  <c r="H230" i="2"/>
  <c r="H232" i="2"/>
  <c r="H233" i="2"/>
  <c r="H235" i="2"/>
  <c r="H236" i="2"/>
  <c r="H238" i="2"/>
  <c r="H239" i="2"/>
  <c r="H241" i="2"/>
  <c r="H242" i="2"/>
  <c r="H244" i="2"/>
  <c r="H245" i="2"/>
  <c r="H247" i="2"/>
  <c r="AB247" i="1"/>
  <c r="B185" i="7" s="1"/>
  <c r="H34" i="2"/>
  <c r="H35" i="2"/>
  <c r="H37" i="2"/>
  <c r="H38" i="2"/>
  <c r="H40" i="2"/>
  <c r="H41" i="2"/>
  <c r="H43" i="2"/>
  <c r="H44" i="2"/>
  <c r="H46" i="2"/>
  <c r="H47" i="2"/>
  <c r="H49" i="2"/>
  <c r="H50" i="2"/>
  <c r="H52" i="2"/>
  <c r="H53" i="2"/>
  <c r="H55" i="2"/>
  <c r="H56" i="2"/>
  <c r="H58" i="2"/>
  <c r="H59" i="2"/>
  <c r="H61" i="2"/>
  <c r="H62" i="2"/>
  <c r="H64" i="2"/>
  <c r="H65" i="2"/>
  <c r="H67" i="2"/>
  <c r="H68" i="2"/>
  <c r="H70" i="2"/>
  <c r="H71" i="2"/>
  <c r="H73" i="2"/>
  <c r="H74" i="2"/>
  <c r="H76" i="2"/>
  <c r="H77" i="2"/>
  <c r="H79" i="2"/>
  <c r="H80" i="2"/>
  <c r="H82" i="2"/>
  <c r="H83" i="2"/>
  <c r="H85" i="2"/>
  <c r="H86" i="2"/>
  <c r="H88" i="2"/>
  <c r="H89" i="2"/>
  <c r="H91" i="2"/>
  <c r="H92" i="2"/>
  <c r="H16" i="2"/>
  <c r="H17" i="2"/>
  <c r="H19" i="2"/>
  <c r="H20" i="2"/>
  <c r="H22" i="2"/>
  <c r="H23" i="2"/>
  <c r="H25" i="2"/>
  <c r="H26" i="2"/>
  <c r="H28" i="2"/>
  <c r="H29" i="2"/>
  <c r="H31" i="2"/>
  <c r="H32" i="2"/>
  <c r="H13" i="2"/>
  <c r="H14" i="2"/>
  <c r="H10" i="2"/>
  <c r="H11" i="2"/>
  <c r="E4" i="2"/>
  <c r="H18" i="2" s="1"/>
  <c r="E5" i="2"/>
  <c r="H21" i="2" s="1"/>
  <c r="E6" i="2"/>
  <c r="H24" i="2" s="1"/>
  <c r="E7" i="2"/>
  <c r="H27" i="2" s="1"/>
  <c r="E8" i="2"/>
  <c r="H30" i="2" s="1"/>
  <c r="E9" i="2"/>
  <c r="H33" i="2" s="1"/>
  <c r="E10" i="2"/>
  <c r="H36" i="2" s="1"/>
  <c r="E11" i="2"/>
  <c r="H39" i="2" s="1"/>
  <c r="E12" i="2"/>
  <c r="H42" i="2" s="1"/>
  <c r="E13" i="2"/>
  <c r="H45" i="2" s="1"/>
  <c r="E14" i="2"/>
  <c r="H48" i="2" s="1"/>
  <c r="E15" i="2"/>
  <c r="H51" i="2" s="1"/>
  <c r="E16" i="2"/>
  <c r="H54" i="2" s="1"/>
  <c r="E17" i="2"/>
  <c r="H57" i="2" s="1"/>
  <c r="E18" i="2"/>
  <c r="H60" i="2" s="1"/>
  <c r="E19" i="2"/>
  <c r="H63" i="2" s="1"/>
  <c r="E20" i="2"/>
  <c r="H66" i="2" s="1"/>
  <c r="E21" i="2"/>
  <c r="H69" i="2" s="1"/>
  <c r="E22" i="2"/>
  <c r="H72" i="2" s="1"/>
  <c r="E23" i="2"/>
  <c r="H75" i="2" s="1"/>
  <c r="E24" i="2"/>
  <c r="H78" i="2" s="1"/>
  <c r="E25" i="2"/>
  <c r="H81" i="2" s="1"/>
  <c r="E26" i="2"/>
  <c r="H84" i="2" s="1"/>
  <c r="E27" i="2"/>
  <c r="H87" i="2" s="1"/>
  <c r="E28" i="2"/>
  <c r="H90" i="2" s="1"/>
  <c r="E29" i="2"/>
  <c r="H93" i="2" s="1"/>
  <c r="E30" i="2"/>
  <c r="H96" i="2" s="1"/>
  <c r="E31" i="2"/>
  <c r="H99" i="2" s="1"/>
  <c r="E32" i="2"/>
  <c r="H102" i="2" s="1"/>
  <c r="E33" i="2"/>
  <c r="H105" i="2" s="1"/>
  <c r="E34" i="2"/>
  <c r="H108" i="2" s="1"/>
  <c r="E35" i="2"/>
  <c r="H111" i="2" s="1"/>
  <c r="E36" i="2"/>
  <c r="H114" i="2" s="1"/>
  <c r="E37" i="2"/>
  <c r="H117" i="2" s="1"/>
  <c r="E38" i="2"/>
  <c r="H120" i="2" s="1"/>
  <c r="E39" i="2"/>
  <c r="H123" i="2" s="1"/>
  <c r="E40" i="2"/>
  <c r="H126" i="2" s="1"/>
  <c r="E41" i="2"/>
  <c r="H129" i="2" s="1"/>
  <c r="E42" i="2"/>
  <c r="H132" i="2" s="1"/>
  <c r="E43" i="2"/>
  <c r="H135" i="2" s="1"/>
  <c r="E44" i="2"/>
  <c r="H138" i="2" s="1"/>
  <c r="E45" i="2"/>
  <c r="H141" i="2" s="1"/>
  <c r="E46" i="2"/>
  <c r="H144" i="2" s="1"/>
  <c r="E47" i="2"/>
  <c r="H147" i="2" s="1"/>
  <c r="E48" i="2"/>
  <c r="H150" i="2" s="1"/>
  <c r="E49" i="2"/>
  <c r="H153" i="2" s="1"/>
  <c r="E50" i="2"/>
  <c r="H156" i="2" s="1"/>
  <c r="E51" i="2"/>
  <c r="H159" i="2" s="1"/>
  <c r="E52" i="2"/>
  <c r="H162" i="2" s="1"/>
  <c r="E53" i="2"/>
  <c r="H165" i="2" s="1"/>
  <c r="E54" i="2"/>
  <c r="H168" i="2" s="1"/>
  <c r="E55" i="2"/>
  <c r="H171" i="2" s="1"/>
  <c r="E56" i="2"/>
  <c r="H174" i="2" s="1"/>
  <c r="E57" i="2"/>
  <c r="H177" i="2" s="1"/>
  <c r="E58" i="2"/>
  <c r="H180" i="2" s="1"/>
  <c r="E59" i="2"/>
  <c r="H183" i="2" s="1"/>
  <c r="E60" i="2"/>
  <c r="H186" i="2" s="1"/>
  <c r="E61" i="2"/>
  <c r="H189" i="2" s="1"/>
  <c r="E62" i="2"/>
  <c r="H192" i="2" s="1"/>
  <c r="E63" i="2"/>
  <c r="H195" i="2" s="1"/>
  <c r="E64" i="2"/>
  <c r="H198" i="2" s="1"/>
  <c r="E65" i="2"/>
  <c r="H201" i="2" s="1"/>
  <c r="E66" i="2"/>
  <c r="H204" i="2" s="1"/>
  <c r="E67" i="2"/>
  <c r="H207" i="2" s="1"/>
  <c r="E68" i="2"/>
  <c r="H210" i="2" s="1"/>
  <c r="E69" i="2"/>
  <c r="H213" i="2" s="1"/>
  <c r="E70" i="2"/>
  <c r="H216" i="2" s="1"/>
  <c r="E71" i="2"/>
  <c r="H219" i="2" s="1"/>
  <c r="E72" i="2"/>
  <c r="H222" i="2" s="1"/>
  <c r="E73" i="2"/>
  <c r="H225" i="2" s="1"/>
  <c r="E74" i="2"/>
  <c r="H228" i="2" s="1"/>
  <c r="E75" i="2"/>
  <c r="H231" i="2" s="1"/>
  <c r="E76" i="2"/>
  <c r="H234" i="2" s="1"/>
  <c r="E77" i="2"/>
  <c r="H237" i="2" s="1"/>
  <c r="E78" i="2"/>
  <c r="H240" i="2" s="1"/>
  <c r="E79" i="2"/>
  <c r="H243" i="2" s="1"/>
  <c r="E80" i="2"/>
  <c r="H246" i="2" s="1"/>
  <c r="E2" i="2"/>
  <c r="H12" i="2" s="1"/>
  <c r="E3" i="2"/>
  <c r="H15" i="2" s="1"/>
  <c r="E1" i="2"/>
  <c r="H9" i="2" s="1"/>
  <c r="AB11" i="1" l="1"/>
  <c r="AB224" i="1"/>
  <c r="B162" i="7" s="1"/>
  <c r="AB200" i="1"/>
  <c r="B138" i="7" s="1"/>
  <c r="AB176" i="1"/>
  <c r="B114" i="7" s="1"/>
  <c r="AB152" i="1"/>
  <c r="B90" i="7" s="1"/>
  <c r="AB128" i="1"/>
  <c r="B66" i="7" s="1"/>
  <c r="AB104" i="1"/>
  <c r="B42" i="7" s="1"/>
  <c r="AB80" i="1"/>
  <c r="B18" i="7" s="1"/>
  <c r="AB56" i="1"/>
  <c r="AB32" i="1"/>
  <c r="AB197" i="1"/>
  <c r="B135" i="7" s="1"/>
  <c r="AB77" i="1"/>
  <c r="B15" i="7" s="1"/>
  <c r="AB242" i="1"/>
  <c r="B180" i="7" s="1"/>
  <c r="AB194" i="1"/>
  <c r="B132" i="7" s="1"/>
  <c r="AB146" i="1"/>
  <c r="B84" i="7" s="1"/>
  <c r="AB122" i="1"/>
  <c r="B60" i="7" s="1"/>
  <c r="AB98" i="1"/>
  <c r="B36" i="7" s="1"/>
  <c r="AB74" i="1"/>
  <c r="B12" i="7" s="1"/>
  <c r="AB50" i="1"/>
  <c r="AB26" i="1"/>
  <c r="AB59" i="1"/>
  <c r="AB221" i="1"/>
  <c r="B159" i="7" s="1"/>
  <c r="AB149" i="1"/>
  <c r="B87" i="7" s="1"/>
  <c r="AB53" i="1"/>
  <c r="AB218" i="1"/>
  <c r="B156" i="7" s="1"/>
  <c r="AB170" i="1"/>
  <c r="B108" i="7" s="1"/>
  <c r="AB71" i="1"/>
  <c r="B9" i="7" s="1"/>
  <c r="AB47" i="1"/>
  <c r="AB23" i="1"/>
  <c r="AB83" i="1"/>
  <c r="B21" i="7" s="1"/>
  <c r="AB125" i="1"/>
  <c r="B63" i="7" s="1"/>
  <c r="AB236" i="1"/>
  <c r="B174" i="7" s="1"/>
  <c r="AB212" i="1"/>
  <c r="B150" i="7" s="1"/>
  <c r="AB188" i="1"/>
  <c r="B126" i="7" s="1"/>
  <c r="AB164" i="1"/>
  <c r="B102" i="7" s="1"/>
  <c r="AB140" i="1"/>
  <c r="B78" i="7" s="1"/>
  <c r="AB116" i="1"/>
  <c r="B54" i="7" s="1"/>
  <c r="AB92" i="1"/>
  <c r="B30" i="7" s="1"/>
  <c r="AB68" i="1"/>
  <c r="B6" i="7" s="1"/>
  <c r="AB44" i="1"/>
  <c r="AB35" i="1"/>
  <c r="AB245" i="1"/>
  <c r="B183" i="7" s="1"/>
  <c r="AB233" i="1"/>
  <c r="B171" i="7" s="1"/>
  <c r="AB209" i="1"/>
  <c r="B147" i="7" s="1"/>
  <c r="AB185" i="1"/>
  <c r="B123" i="7" s="1"/>
  <c r="AB161" i="1"/>
  <c r="B99" i="7" s="1"/>
  <c r="AB137" i="1"/>
  <c r="B75" i="7" s="1"/>
  <c r="AB113" i="1"/>
  <c r="B51" i="7" s="1"/>
  <c r="AB89" i="1"/>
  <c r="B27" i="7" s="1"/>
  <c r="AB65" i="1"/>
  <c r="B3" i="7" s="1"/>
  <c r="AB41" i="1"/>
  <c r="AB17" i="1"/>
  <c r="AB14" i="1"/>
  <c r="AB173" i="1"/>
  <c r="B111" i="7" s="1"/>
  <c r="AB101" i="1"/>
  <c r="B39" i="7" s="1"/>
  <c r="AB8" i="1"/>
  <c r="AB230" i="1"/>
  <c r="B168" i="7" s="1"/>
  <c r="AB206" i="1"/>
  <c r="B144" i="7" s="1"/>
  <c r="AB182" i="1"/>
  <c r="B120" i="7" s="1"/>
  <c r="AB158" i="1"/>
  <c r="B96" i="7" s="1"/>
  <c r="AB134" i="1"/>
  <c r="B72" i="7" s="1"/>
  <c r="AB110" i="1"/>
  <c r="B48" i="7" s="1"/>
  <c r="AB86" i="1"/>
  <c r="B24" i="7" s="1"/>
  <c r="AB62" i="1"/>
  <c r="AB38" i="1"/>
  <c r="AB10" i="1"/>
  <c r="AB227" i="1"/>
  <c r="B165" i="7" s="1"/>
  <c r="AB199" i="1"/>
  <c r="B137" i="7" s="1"/>
  <c r="AB163" i="1"/>
  <c r="B101" i="7" s="1"/>
  <c r="AB119" i="1"/>
  <c r="B57" i="7" s="1"/>
  <c r="AB9" i="1"/>
  <c r="AB28" i="1"/>
  <c r="AB20" i="1"/>
  <c r="AB91" i="1"/>
  <c r="B29" i="7" s="1"/>
  <c r="AB87" i="1"/>
  <c r="B25" i="7" s="1"/>
  <c r="AB79" i="1"/>
  <c r="B17" i="7" s="1"/>
  <c r="AB75" i="1"/>
  <c r="B13" i="7" s="1"/>
  <c r="AB67" i="1"/>
  <c r="B5" i="7" s="1"/>
  <c r="AB63" i="1"/>
  <c r="AB55" i="1"/>
  <c r="AB51" i="1"/>
  <c r="AB43" i="1"/>
  <c r="AB39" i="1"/>
  <c r="AB231" i="1"/>
  <c r="B169" i="7" s="1"/>
  <c r="AB191" i="1"/>
  <c r="B129" i="7" s="1"/>
  <c r="AB171" i="1"/>
  <c r="B109" i="7" s="1"/>
  <c r="AB139" i="1"/>
  <c r="B77" i="7" s="1"/>
  <c r="AB115" i="1"/>
  <c r="B53" i="7" s="1"/>
  <c r="AB27" i="1"/>
  <c r="AB19" i="1"/>
  <c r="AB246" i="1"/>
  <c r="B184" i="7" s="1"/>
  <c r="AB238" i="1"/>
  <c r="B176" i="7" s="1"/>
  <c r="AB234" i="1"/>
  <c r="B172" i="7" s="1"/>
  <c r="AB226" i="1"/>
  <c r="B164" i="7" s="1"/>
  <c r="AB222" i="1"/>
  <c r="B160" i="7" s="1"/>
  <c r="AB214" i="1"/>
  <c r="B152" i="7" s="1"/>
  <c r="AB210" i="1"/>
  <c r="B148" i="7" s="1"/>
  <c r="AB202" i="1"/>
  <c r="B140" i="7" s="1"/>
  <c r="AB198" i="1"/>
  <c r="B136" i="7" s="1"/>
  <c r="AB190" i="1"/>
  <c r="B128" i="7" s="1"/>
  <c r="AB186" i="1"/>
  <c r="B124" i="7" s="1"/>
  <c r="AB178" i="1"/>
  <c r="B116" i="7" s="1"/>
  <c r="AB174" i="1"/>
  <c r="B112" i="7" s="1"/>
  <c r="AB166" i="1"/>
  <c r="B104" i="7" s="1"/>
  <c r="AB162" i="1"/>
  <c r="B100" i="7" s="1"/>
  <c r="AB154" i="1"/>
  <c r="B92" i="7" s="1"/>
  <c r="AB150" i="1"/>
  <c r="B88" i="7" s="1"/>
  <c r="AB142" i="1"/>
  <c r="B80" i="7" s="1"/>
  <c r="AB138" i="1"/>
  <c r="B76" i="7" s="1"/>
  <c r="AB130" i="1"/>
  <c r="B68" i="7" s="1"/>
  <c r="AB126" i="1"/>
  <c r="B64" i="7" s="1"/>
  <c r="AB118" i="1"/>
  <c r="B56" i="7" s="1"/>
  <c r="AB114" i="1"/>
  <c r="B52" i="7" s="1"/>
  <c r="AB106" i="1"/>
  <c r="B44" i="7" s="1"/>
  <c r="AB102" i="1"/>
  <c r="B40" i="7" s="1"/>
  <c r="AB94" i="1"/>
  <c r="B32" i="7" s="1"/>
  <c r="AB235" i="1"/>
  <c r="B173" i="7" s="1"/>
  <c r="AB207" i="1"/>
  <c r="B145" i="7" s="1"/>
  <c r="AB183" i="1"/>
  <c r="B121" i="7" s="1"/>
  <c r="AB151" i="1"/>
  <c r="B89" i="7" s="1"/>
  <c r="AB107" i="1"/>
  <c r="B45" i="7" s="1"/>
  <c r="AB13" i="1"/>
  <c r="AB18" i="1"/>
  <c r="AB90" i="1"/>
  <c r="B28" i="7" s="1"/>
  <c r="AB82" i="1"/>
  <c r="B20" i="7" s="1"/>
  <c r="AB78" i="1"/>
  <c r="B16" i="7" s="1"/>
  <c r="AB70" i="1"/>
  <c r="B8" i="7" s="1"/>
  <c r="AB66" i="1"/>
  <c r="B4" i="7" s="1"/>
  <c r="AB58" i="1"/>
  <c r="AB54" i="1"/>
  <c r="AB46" i="1"/>
  <c r="AB42" i="1"/>
  <c r="AB34" i="1"/>
  <c r="AB215" i="1"/>
  <c r="B153" i="7" s="1"/>
  <c r="AB187" i="1"/>
  <c r="B125" i="7" s="1"/>
  <c r="AB159" i="1"/>
  <c r="B97" i="7" s="1"/>
  <c r="AB131" i="1"/>
  <c r="B69" i="7" s="1"/>
  <c r="AB111" i="1"/>
  <c r="B49" i="7" s="1"/>
  <c r="AB12" i="1"/>
  <c r="AB25" i="1"/>
  <c r="AB241" i="1"/>
  <c r="B179" i="7" s="1"/>
  <c r="AB237" i="1"/>
  <c r="B175" i="7" s="1"/>
  <c r="AB229" i="1"/>
  <c r="B167" i="7" s="1"/>
  <c r="AB225" i="1"/>
  <c r="B163" i="7" s="1"/>
  <c r="AB217" i="1"/>
  <c r="B155" i="7" s="1"/>
  <c r="AB213" i="1"/>
  <c r="B151" i="7" s="1"/>
  <c r="AB205" i="1"/>
  <c r="B143" i="7" s="1"/>
  <c r="AB201" i="1"/>
  <c r="B139" i="7" s="1"/>
  <c r="AB193" i="1"/>
  <c r="B131" i="7" s="1"/>
  <c r="AB189" i="1"/>
  <c r="B127" i="7" s="1"/>
  <c r="AB181" i="1"/>
  <c r="B119" i="7" s="1"/>
  <c r="AB177" i="1"/>
  <c r="B115" i="7" s="1"/>
  <c r="AB169" i="1"/>
  <c r="B107" i="7" s="1"/>
  <c r="AB165" i="1"/>
  <c r="B103" i="7" s="1"/>
  <c r="AB157" i="1"/>
  <c r="B95" i="7" s="1"/>
  <c r="AB153" i="1"/>
  <c r="B91" i="7" s="1"/>
  <c r="AB145" i="1"/>
  <c r="B83" i="7" s="1"/>
  <c r="AB141" i="1"/>
  <c r="B79" i="7" s="1"/>
  <c r="AB133" i="1"/>
  <c r="B71" i="7" s="1"/>
  <c r="AB129" i="1"/>
  <c r="B67" i="7" s="1"/>
  <c r="AB121" i="1"/>
  <c r="B59" i="7" s="1"/>
  <c r="AB117" i="1"/>
  <c r="B55" i="7" s="1"/>
  <c r="AB109" i="1"/>
  <c r="B47" i="7" s="1"/>
  <c r="AB105" i="1"/>
  <c r="B43" i="7" s="1"/>
  <c r="AB97" i="1"/>
  <c r="B35" i="7" s="1"/>
  <c r="AB93" i="1"/>
  <c r="B31" i="7" s="1"/>
  <c r="AB219" i="1"/>
  <c r="B157" i="7" s="1"/>
  <c r="AB179" i="1"/>
  <c r="B117" i="7" s="1"/>
  <c r="AB143" i="1"/>
  <c r="B81" i="7" s="1"/>
  <c r="AB123" i="1"/>
  <c r="B61" i="7" s="1"/>
  <c r="AB99" i="1"/>
  <c r="B37" i="7" s="1"/>
  <c r="AB24" i="1"/>
  <c r="AB16" i="1"/>
  <c r="AB85" i="1"/>
  <c r="B23" i="7" s="1"/>
  <c r="AB81" i="1"/>
  <c r="B19" i="7" s="1"/>
  <c r="AB73" i="1"/>
  <c r="B11" i="7" s="1"/>
  <c r="AB69" i="1"/>
  <c r="B7" i="7" s="1"/>
  <c r="AB61" i="1"/>
  <c r="AB57" i="1"/>
  <c r="AB49" i="1"/>
  <c r="AB45" i="1"/>
  <c r="AB37" i="1"/>
  <c r="AB33" i="1"/>
  <c r="AB21" i="1"/>
  <c r="AB243" i="1"/>
  <c r="B181" i="7" s="1"/>
  <c r="AB223" i="1"/>
  <c r="B161" i="7" s="1"/>
  <c r="AB203" i="1"/>
  <c r="B141" i="7" s="1"/>
  <c r="AB175" i="1"/>
  <c r="B113" i="7" s="1"/>
  <c r="AB155" i="1"/>
  <c r="B93" i="7" s="1"/>
  <c r="AB135" i="1"/>
  <c r="B73" i="7" s="1"/>
  <c r="AB95" i="1"/>
  <c r="B33" i="7" s="1"/>
  <c r="AB31" i="1"/>
  <c r="AB15" i="1"/>
  <c r="AB244" i="1"/>
  <c r="B182" i="7" s="1"/>
  <c r="AB240" i="1"/>
  <c r="B178" i="7" s="1"/>
  <c r="AB232" i="1"/>
  <c r="B170" i="7" s="1"/>
  <c r="AB228" i="1"/>
  <c r="B166" i="7" s="1"/>
  <c r="AB220" i="1"/>
  <c r="B158" i="7" s="1"/>
  <c r="AB216" i="1"/>
  <c r="B154" i="7" s="1"/>
  <c r="AB208" i="1"/>
  <c r="B146" i="7" s="1"/>
  <c r="AB204" i="1"/>
  <c r="B142" i="7" s="1"/>
  <c r="AB196" i="1"/>
  <c r="B134" i="7" s="1"/>
  <c r="AB192" i="1"/>
  <c r="B130" i="7" s="1"/>
  <c r="AB184" i="1"/>
  <c r="B122" i="7" s="1"/>
  <c r="AB180" i="1"/>
  <c r="B118" i="7" s="1"/>
  <c r="AB172" i="1"/>
  <c r="B110" i="7" s="1"/>
  <c r="AB168" i="1"/>
  <c r="B106" i="7" s="1"/>
  <c r="AB160" i="1"/>
  <c r="B98" i="7" s="1"/>
  <c r="AB156" i="1"/>
  <c r="B94" i="7" s="1"/>
  <c r="AB148" i="1"/>
  <c r="B86" i="7" s="1"/>
  <c r="AB144" i="1"/>
  <c r="B82" i="7" s="1"/>
  <c r="AB136" i="1"/>
  <c r="B74" i="7" s="1"/>
  <c r="AB132" i="1"/>
  <c r="B70" i="7" s="1"/>
  <c r="AB124" i="1"/>
  <c r="B62" i="7" s="1"/>
  <c r="AB120" i="1"/>
  <c r="B58" i="7" s="1"/>
  <c r="AB112" i="1"/>
  <c r="B50" i="7" s="1"/>
  <c r="AB108" i="1"/>
  <c r="B46" i="7" s="1"/>
  <c r="AB100" i="1"/>
  <c r="B38" i="7" s="1"/>
  <c r="AB96" i="1"/>
  <c r="B34" i="7" s="1"/>
  <c r="AB29" i="1"/>
  <c r="AB239" i="1"/>
  <c r="B177" i="7" s="1"/>
  <c r="AB211" i="1"/>
  <c r="B149" i="7" s="1"/>
  <c r="AB195" i="1"/>
  <c r="B133" i="7" s="1"/>
  <c r="AB167" i="1"/>
  <c r="B105" i="7" s="1"/>
  <c r="AB147" i="1"/>
  <c r="B85" i="7" s="1"/>
  <c r="AB127" i="1"/>
  <c r="B65" i="7" s="1"/>
  <c r="AB103" i="1"/>
  <c r="B41" i="7" s="1"/>
  <c r="AB30" i="1"/>
  <c r="AB22" i="1"/>
  <c r="AB88" i="1"/>
  <c r="B26" i="7" s="1"/>
  <c r="AB84" i="1"/>
  <c r="B22" i="7" s="1"/>
  <c r="AB76" i="1"/>
  <c r="B14" i="7" s="1"/>
  <c r="AB72" i="1"/>
  <c r="B10" i="7" s="1"/>
  <c r="AB64" i="1"/>
  <c r="AB60" i="1"/>
  <c r="AB52" i="1"/>
  <c r="AB48" i="1"/>
  <c r="AB40" i="1"/>
  <c r="AB36" i="1"/>
  <c r="W3" i="1" l="1"/>
  <c r="X3" i="1" l="1"/>
  <c r="Q26" i="1" l="1"/>
  <c r="Q38" i="1" s="1"/>
  <c r="Q50" i="1" s="1"/>
  <c r="Q62" i="1" s="1"/>
  <c r="Q74" i="1" s="1"/>
  <c r="Q86" i="1" s="1"/>
  <c r="Q98" i="1" s="1"/>
  <c r="Q110" i="1" s="1"/>
  <c r="Q122" i="1" s="1"/>
  <c r="Q134" i="1" s="1"/>
  <c r="Q146" i="1" s="1"/>
  <c r="Q158" i="1" s="1"/>
  <c r="Q170" i="1" s="1"/>
  <c r="Q182" i="1" s="1"/>
  <c r="Q194" i="1" s="1"/>
  <c r="Q206" i="1" s="1"/>
  <c r="Q218" i="1" s="1"/>
  <c r="Q230" i="1" s="1"/>
  <c r="Q242" i="1" s="1"/>
  <c r="P26" i="1"/>
  <c r="P38" i="1" s="1"/>
  <c r="P50" i="1" s="1"/>
  <c r="P62" i="1" s="1"/>
  <c r="P74" i="1" s="1"/>
  <c r="P86" i="1" s="1"/>
  <c r="P98" i="1" s="1"/>
  <c r="P110" i="1" s="1"/>
  <c r="P122" i="1" s="1"/>
  <c r="P134" i="1" s="1"/>
  <c r="P146" i="1" s="1"/>
  <c r="P158" i="1" s="1"/>
  <c r="P170" i="1" s="1"/>
  <c r="P182" i="1" s="1"/>
  <c r="P194" i="1" s="1"/>
  <c r="P206" i="1" s="1"/>
  <c r="P218" i="1" s="1"/>
  <c r="P230" i="1" s="1"/>
  <c r="P242" i="1" s="1"/>
  <c r="Q25" i="1"/>
  <c r="Q37" i="1" s="1"/>
  <c r="Q49" i="1" s="1"/>
  <c r="Q61" i="1" s="1"/>
  <c r="Q73" i="1" s="1"/>
  <c r="Q85" i="1" s="1"/>
  <c r="Q97" i="1" s="1"/>
  <c r="Q109" i="1" s="1"/>
  <c r="Q121" i="1" s="1"/>
  <c r="Q133" i="1" s="1"/>
  <c r="Q145" i="1" s="1"/>
  <c r="Q157" i="1" s="1"/>
  <c r="Q169" i="1" s="1"/>
  <c r="Q181" i="1" s="1"/>
  <c r="Q193" i="1" s="1"/>
  <c r="Q205" i="1" s="1"/>
  <c r="Q217" i="1" s="1"/>
  <c r="Q229" i="1" s="1"/>
  <c r="Q241" i="1" s="1"/>
  <c r="P25" i="1"/>
  <c r="P37" i="1" s="1"/>
  <c r="P49" i="1" s="1"/>
  <c r="P61" i="1" s="1"/>
  <c r="P73" i="1" s="1"/>
  <c r="P85" i="1" s="1"/>
  <c r="P97" i="1" s="1"/>
  <c r="P109" i="1" s="1"/>
  <c r="P121" i="1" s="1"/>
  <c r="P133" i="1" s="1"/>
  <c r="P145" i="1" s="1"/>
  <c r="P157" i="1" s="1"/>
  <c r="P169" i="1" s="1"/>
  <c r="P181" i="1" s="1"/>
  <c r="P193" i="1" s="1"/>
  <c r="P205" i="1" s="1"/>
  <c r="P217" i="1" s="1"/>
  <c r="P229" i="1" s="1"/>
  <c r="P241" i="1" s="1"/>
  <c r="Q24" i="1"/>
  <c r="Q36" i="1" s="1"/>
  <c r="Q48" i="1" s="1"/>
  <c r="Q60" i="1" s="1"/>
  <c r="Q72" i="1" s="1"/>
  <c r="Q84" i="1" s="1"/>
  <c r="Q96" i="1" s="1"/>
  <c r="Q108" i="1" s="1"/>
  <c r="Q120" i="1" s="1"/>
  <c r="Q132" i="1" s="1"/>
  <c r="Q144" i="1" s="1"/>
  <c r="Q156" i="1" s="1"/>
  <c r="Q168" i="1" s="1"/>
  <c r="Q180" i="1" s="1"/>
  <c r="Q192" i="1" s="1"/>
  <c r="Q204" i="1" s="1"/>
  <c r="Q216" i="1" s="1"/>
  <c r="Q228" i="1" s="1"/>
  <c r="Q240" i="1" s="1"/>
  <c r="P24" i="1"/>
  <c r="P36" i="1" s="1"/>
  <c r="P48" i="1" s="1"/>
  <c r="P60" i="1" s="1"/>
  <c r="P72" i="1" s="1"/>
  <c r="P84" i="1" s="1"/>
  <c r="P96" i="1" s="1"/>
  <c r="P108" i="1" s="1"/>
  <c r="P120" i="1" s="1"/>
  <c r="P132" i="1" s="1"/>
  <c r="P144" i="1" s="1"/>
  <c r="P156" i="1" s="1"/>
  <c r="P168" i="1" s="1"/>
  <c r="P180" i="1" s="1"/>
  <c r="P192" i="1" s="1"/>
  <c r="P204" i="1" s="1"/>
  <c r="P216" i="1" s="1"/>
  <c r="P228" i="1" s="1"/>
  <c r="P240" i="1" s="1"/>
  <c r="Q23" i="1"/>
  <c r="Q35" i="1" s="1"/>
  <c r="Q47" i="1" s="1"/>
  <c r="Q59" i="1" s="1"/>
  <c r="Q71" i="1" s="1"/>
  <c r="Q83" i="1" s="1"/>
  <c r="Q95" i="1" s="1"/>
  <c r="Q107" i="1" s="1"/>
  <c r="Q119" i="1" s="1"/>
  <c r="Q131" i="1" s="1"/>
  <c r="Q143" i="1" s="1"/>
  <c r="Q155" i="1" s="1"/>
  <c r="Q167" i="1" s="1"/>
  <c r="Q179" i="1" s="1"/>
  <c r="Q191" i="1" s="1"/>
  <c r="Q203" i="1" s="1"/>
  <c r="Q215" i="1" s="1"/>
  <c r="Q227" i="1" s="1"/>
  <c r="Q239" i="1" s="1"/>
  <c r="P23" i="1"/>
  <c r="P35" i="1" s="1"/>
  <c r="P47" i="1" s="1"/>
  <c r="P59" i="1" s="1"/>
  <c r="P71" i="1" s="1"/>
  <c r="P83" i="1" s="1"/>
  <c r="P95" i="1" s="1"/>
  <c r="P107" i="1" s="1"/>
  <c r="P119" i="1" s="1"/>
  <c r="P131" i="1" s="1"/>
  <c r="P143" i="1" s="1"/>
  <c r="P155" i="1" s="1"/>
  <c r="P167" i="1" s="1"/>
  <c r="P179" i="1" s="1"/>
  <c r="P191" i="1" s="1"/>
  <c r="P203" i="1" s="1"/>
  <c r="P215" i="1" s="1"/>
  <c r="P227" i="1" s="1"/>
  <c r="P239" i="1" s="1"/>
  <c r="Q22" i="1"/>
  <c r="Q34" i="1" s="1"/>
  <c r="Q46" i="1" s="1"/>
  <c r="Q58" i="1" s="1"/>
  <c r="Q70" i="1" s="1"/>
  <c r="Q82" i="1" s="1"/>
  <c r="Q94" i="1" s="1"/>
  <c r="Q106" i="1" s="1"/>
  <c r="Q118" i="1" s="1"/>
  <c r="Q130" i="1" s="1"/>
  <c r="Q142" i="1" s="1"/>
  <c r="Q154" i="1" s="1"/>
  <c r="Q166" i="1" s="1"/>
  <c r="Q178" i="1" s="1"/>
  <c r="Q190" i="1" s="1"/>
  <c r="Q202" i="1" s="1"/>
  <c r="Q214" i="1" s="1"/>
  <c r="Q226" i="1" s="1"/>
  <c r="Q238" i="1" s="1"/>
  <c r="P22" i="1"/>
  <c r="P34" i="1" s="1"/>
  <c r="P46" i="1" s="1"/>
  <c r="P58" i="1" s="1"/>
  <c r="P70" i="1" s="1"/>
  <c r="P82" i="1" s="1"/>
  <c r="P94" i="1" s="1"/>
  <c r="P106" i="1" s="1"/>
  <c r="P118" i="1" s="1"/>
  <c r="P130" i="1" s="1"/>
  <c r="P142" i="1" s="1"/>
  <c r="P154" i="1" s="1"/>
  <c r="P166" i="1" s="1"/>
  <c r="P178" i="1" s="1"/>
  <c r="P190" i="1" s="1"/>
  <c r="P202" i="1" s="1"/>
  <c r="P214" i="1" s="1"/>
  <c r="P226" i="1" s="1"/>
  <c r="P238" i="1" s="1"/>
  <c r="Q21" i="1"/>
  <c r="Q33" i="1" s="1"/>
  <c r="Q45" i="1" s="1"/>
  <c r="Q57" i="1" s="1"/>
  <c r="Q69" i="1" s="1"/>
  <c r="Q81" i="1" s="1"/>
  <c r="Q93" i="1" s="1"/>
  <c r="Q105" i="1" s="1"/>
  <c r="Q117" i="1" s="1"/>
  <c r="Q129" i="1" s="1"/>
  <c r="Q141" i="1" s="1"/>
  <c r="Q153" i="1" s="1"/>
  <c r="Q165" i="1" s="1"/>
  <c r="Q177" i="1" s="1"/>
  <c r="Q189" i="1" s="1"/>
  <c r="Q201" i="1" s="1"/>
  <c r="Q213" i="1" s="1"/>
  <c r="Q225" i="1" s="1"/>
  <c r="Q237" i="1" s="1"/>
  <c r="P21" i="1"/>
  <c r="P33" i="1" s="1"/>
  <c r="P45" i="1" s="1"/>
  <c r="P57" i="1" s="1"/>
  <c r="P69" i="1" s="1"/>
  <c r="P81" i="1" s="1"/>
  <c r="P93" i="1" s="1"/>
  <c r="P105" i="1" s="1"/>
  <c r="P117" i="1" s="1"/>
  <c r="P129" i="1" s="1"/>
  <c r="P141" i="1" s="1"/>
  <c r="P153" i="1" s="1"/>
  <c r="P165" i="1" s="1"/>
  <c r="P177" i="1" s="1"/>
  <c r="P189" i="1" s="1"/>
  <c r="P201" i="1" s="1"/>
  <c r="P213" i="1" s="1"/>
  <c r="P225" i="1" s="1"/>
  <c r="P237" i="1" s="1"/>
  <c r="Q20" i="1"/>
  <c r="Q32" i="1" s="1"/>
  <c r="Q44" i="1" s="1"/>
  <c r="Q56" i="1" s="1"/>
  <c r="Q68" i="1" s="1"/>
  <c r="Q80" i="1" s="1"/>
  <c r="Q92" i="1" s="1"/>
  <c r="Q104" i="1" s="1"/>
  <c r="Q116" i="1" s="1"/>
  <c r="Q128" i="1" s="1"/>
  <c r="Q140" i="1" s="1"/>
  <c r="Q152" i="1" s="1"/>
  <c r="Q164" i="1" s="1"/>
  <c r="Q176" i="1" s="1"/>
  <c r="Q188" i="1" s="1"/>
  <c r="Q200" i="1" s="1"/>
  <c r="Q212" i="1" s="1"/>
  <c r="Q224" i="1" s="1"/>
  <c r="Q236" i="1" s="1"/>
  <c r="P20" i="1"/>
  <c r="P32" i="1" s="1"/>
  <c r="P44" i="1" s="1"/>
  <c r="P56" i="1" s="1"/>
  <c r="P68" i="1" s="1"/>
  <c r="P80" i="1" s="1"/>
  <c r="P92" i="1" s="1"/>
  <c r="P104" i="1" s="1"/>
  <c r="P116" i="1" s="1"/>
  <c r="P128" i="1" s="1"/>
  <c r="P140" i="1" s="1"/>
  <c r="P152" i="1" s="1"/>
  <c r="P164" i="1" s="1"/>
  <c r="P176" i="1" s="1"/>
  <c r="P188" i="1" s="1"/>
  <c r="P200" i="1" s="1"/>
  <c r="P212" i="1" s="1"/>
  <c r="P224" i="1" s="1"/>
  <c r="P236" i="1" s="1"/>
  <c r="Q19" i="1"/>
  <c r="Q31" i="1" s="1"/>
  <c r="Q43" i="1" s="1"/>
  <c r="Q55" i="1" s="1"/>
  <c r="Q67" i="1" s="1"/>
  <c r="Q79" i="1" s="1"/>
  <c r="Q91" i="1" s="1"/>
  <c r="Q103" i="1" s="1"/>
  <c r="Q115" i="1" s="1"/>
  <c r="Q127" i="1" s="1"/>
  <c r="Q139" i="1" s="1"/>
  <c r="Q151" i="1" s="1"/>
  <c r="Q163" i="1" s="1"/>
  <c r="Q175" i="1" s="1"/>
  <c r="Q187" i="1" s="1"/>
  <c r="Q199" i="1" s="1"/>
  <c r="Q211" i="1" s="1"/>
  <c r="Q223" i="1" s="1"/>
  <c r="Q235" i="1" s="1"/>
  <c r="Q247" i="1" s="1"/>
  <c r="P19" i="1"/>
  <c r="P31" i="1" s="1"/>
  <c r="P43" i="1" s="1"/>
  <c r="P55" i="1" s="1"/>
  <c r="P67" i="1" s="1"/>
  <c r="P79" i="1" s="1"/>
  <c r="P91" i="1" s="1"/>
  <c r="P103" i="1" s="1"/>
  <c r="P115" i="1" s="1"/>
  <c r="P127" i="1" s="1"/>
  <c r="P139" i="1" s="1"/>
  <c r="P151" i="1" s="1"/>
  <c r="P163" i="1" s="1"/>
  <c r="P175" i="1" s="1"/>
  <c r="P187" i="1" s="1"/>
  <c r="P199" i="1" s="1"/>
  <c r="P211" i="1" s="1"/>
  <c r="P223" i="1" s="1"/>
  <c r="P235" i="1" s="1"/>
  <c r="P247" i="1" s="1"/>
  <c r="Q18" i="1"/>
  <c r="Q30" i="1" s="1"/>
  <c r="Q42" i="1" s="1"/>
  <c r="Q54" i="1" s="1"/>
  <c r="Q66" i="1" s="1"/>
  <c r="Q78" i="1" s="1"/>
  <c r="Q90" i="1" s="1"/>
  <c r="Q102" i="1" s="1"/>
  <c r="Q114" i="1" s="1"/>
  <c r="Q126" i="1" s="1"/>
  <c r="Q138" i="1" s="1"/>
  <c r="Q150" i="1" s="1"/>
  <c r="Q162" i="1" s="1"/>
  <c r="Q174" i="1" s="1"/>
  <c r="Q186" i="1" s="1"/>
  <c r="Q198" i="1" s="1"/>
  <c r="Q210" i="1" s="1"/>
  <c r="Q222" i="1" s="1"/>
  <c r="Q234" i="1" s="1"/>
  <c r="Q246" i="1" s="1"/>
  <c r="P18" i="1"/>
  <c r="P30" i="1" s="1"/>
  <c r="P42" i="1" s="1"/>
  <c r="P54" i="1" s="1"/>
  <c r="P66" i="1" s="1"/>
  <c r="P78" i="1" s="1"/>
  <c r="P90" i="1" s="1"/>
  <c r="P102" i="1" s="1"/>
  <c r="P114" i="1" s="1"/>
  <c r="P126" i="1" s="1"/>
  <c r="P138" i="1" s="1"/>
  <c r="P150" i="1" s="1"/>
  <c r="P162" i="1" s="1"/>
  <c r="P174" i="1" s="1"/>
  <c r="P186" i="1" s="1"/>
  <c r="P198" i="1" s="1"/>
  <c r="P210" i="1" s="1"/>
  <c r="P222" i="1" s="1"/>
  <c r="P234" i="1" s="1"/>
  <c r="P246" i="1" s="1"/>
  <c r="Q17" i="1"/>
  <c r="Q29" i="1" s="1"/>
  <c r="Q41" i="1" s="1"/>
  <c r="Q53" i="1" s="1"/>
  <c r="Q65" i="1" s="1"/>
  <c r="Q77" i="1" s="1"/>
  <c r="Q89" i="1" s="1"/>
  <c r="Q101" i="1" s="1"/>
  <c r="Q113" i="1" s="1"/>
  <c r="Q125" i="1" s="1"/>
  <c r="Q137" i="1" s="1"/>
  <c r="Q149" i="1" s="1"/>
  <c r="Q161" i="1" s="1"/>
  <c r="Q173" i="1" s="1"/>
  <c r="Q185" i="1" s="1"/>
  <c r="Q197" i="1" s="1"/>
  <c r="Q209" i="1" s="1"/>
  <c r="Q221" i="1" s="1"/>
  <c r="Q233" i="1" s="1"/>
  <c r="Q245" i="1" s="1"/>
  <c r="P17" i="1"/>
  <c r="P29" i="1" s="1"/>
  <c r="P41" i="1" s="1"/>
  <c r="P53" i="1" s="1"/>
  <c r="P65" i="1" s="1"/>
  <c r="P77" i="1" s="1"/>
  <c r="P89" i="1" s="1"/>
  <c r="P101" i="1" s="1"/>
  <c r="P113" i="1" s="1"/>
  <c r="P125" i="1" s="1"/>
  <c r="P137" i="1" s="1"/>
  <c r="P149" i="1" s="1"/>
  <c r="P161" i="1" s="1"/>
  <c r="P173" i="1" s="1"/>
  <c r="P185" i="1" s="1"/>
  <c r="P197" i="1" s="1"/>
  <c r="P209" i="1" s="1"/>
  <c r="P221" i="1" s="1"/>
  <c r="P233" i="1" s="1"/>
  <c r="P245" i="1" s="1"/>
  <c r="Q16" i="1"/>
  <c r="Q28" i="1" s="1"/>
  <c r="Q40" i="1" s="1"/>
  <c r="Q52" i="1" s="1"/>
  <c r="Q64" i="1" s="1"/>
  <c r="Q76" i="1" s="1"/>
  <c r="Q88" i="1" s="1"/>
  <c r="Q100" i="1" s="1"/>
  <c r="Q112" i="1" s="1"/>
  <c r="Q124" i="1" s="1"/>
  <c r="Q136" i="1" s="1"/>
  <c r="Q148" i="1" s="1"/>
  <c r="Q160" i="1" s="1"/>
  <c r="Q172" i="1" s="1"/>
  <c r="Q184" i="1" s="1"/>
  <c r="Q196" i="1" s="1"/>
  <c r="Q208" i="1" s="1"/>
  <c r="Q220" i="1" s="1"/>
  <c r="Q232" i="1" s="1"/>
  <c r="Q244" i="1" s="1"/>
  <c r="P16" i="1"/>
  <c r="P28" i="1" s="1"/>
  <c r="P40" i="1" s="1"/>
  <c r="P52" i="1" s="1"/>
  <c r="P64" i="1" s="1"/>
  <c r="P76" i="1" s="1"/>
  <c r="P88" i="1" s="1"/>
  <c r="P100" i="1" s="1"/>
  <c r="P112" i="1" s="1"/>
  <c r="P124" i="1" s="1"/>
  <c r="P136" i="1" s="1"/>
  <c r="P148" i="1" s="1"/>
  <c r="P160" i="1" s="1"/>
  <c r="P172" i="1" s="1"/>
  <c r="P184" i="1" s="1"/>
  <c r="P196" i="1" s="1"/>
  <c r="P208" i="1" s="1"/>
  <c r="P220" i="1" s="1"/>
  <c r="P232" i="1" s="1"/>
  <c r="P244" i="1" s="1"/>
  <c r="Q15" i="1"/>
  <c r="Q27" i="1" s="1"/>
  <c r="Q39" i="1" s="1"/>
  <c r="Q51" i="1" s="1"/>
  <c r="Q63" i="1" s="1"/>
  <c r="Q75" i="1" s="1"/>
  <c r="Q87" i="1" s="1"/>
  <c r="Q99" i="1" s="1"/>
  <c r="Q111" i="1" s="1"/>
  <c r="Q123" i="1" s="1"/>
  <c r="Q135" i="1" s="1"/>
  <c r="Q147" i="1" s="1"/>
  <c r="Q159" i="1" s="1"/>
  <c r="Q171" i="1" s="1"/>
  <c r="Q183" i="1" s="1"/>
  <c r="Q195" i="1" s="1"/>
  <c r="Q207" i="1" s="1"/>
  <c r="Q219" i="1" s="1"/>
  <c r="Q231" i="1" s="1"/>
  <c r="Q243" i="1" s="1"/>
  <c r="P15" i="1"/>
  <c r="P27" i="1" s="1"/>
  <c r="P39" i="1" s="1"/>
  <c r="P51" i="1" s="1"/>
  <c r="P63" i="1" s="1"/>
  <c r="P75" i="1" s="1"/>
  <c r="P87" i="1" s="1"/>
  <c r="P99" i="1" s="1"/>
  <c r="P111" i="1" s="1"/>
  <c r="P123" i="1" s="1"/>
  <c r="P135" i="1" s="1"/>
  <c r="P147" i="1" s="1"/>
  <c r="P159" i="1" s="1"/>
  <c r="P171" i="1" s="1"/>
  <c r="P183" i="1" s="1"/>
  <c r="P195" i="1" s="1"/>
  <c r="P207" i="1" s="1"/>
  <c r="P219" i="1" s="1"/>
  <c r="P231" i="1" s="1"/>
  <c r="P243" i="1" s="1"/>
</calcChain>
</file>

<file path=xl/sharedStrings.xml><?xml version="1.0" encoding="utf-8"?>
<sst xmlns="http://schemas.openxmlformats.org/spreadsheetml/2006/main" count="466" uniqueCount="391">
  <si>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</si>
  <si>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</si>
  <si>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</si>
  <si>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</si>
  <si>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</si>
  <si>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</si>
  <si>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</si>
  <si>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</si>
  <si>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</si>
  <si>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</si>
  <si>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</si>
  <si>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</si>
  <si>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</si>
  <si>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</si>
  <si>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</si>
  <si>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</si>
  <si>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</si>
  <si>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</si>
  <si>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</si>
  <si>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</si>
  <si>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</si>
  <si>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</si>
  <si>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</si>
  <si>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</si>
  <si>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</si>
  <si>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</si>
  <si>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</si>
  <si>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</si>
  <si>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</si>
  <si>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</si>
  <si>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</si>
  <si>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</si>
  <si>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</si>
  <si>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</si>
  <si>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</si>
  <si>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</si>
  <si>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</si>
  <si>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</si>
  <si>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</si>
  <si>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</si>
  <si>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</si>
  <si>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</si>
  <si>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</si>
  <si>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</si>
  <si>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</si>
  <si>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</si>
  <si>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</si>
  <si>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</si>
  <si>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</si>
  <si>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</si>
  <si>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</si>
  <si>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</si>
  <si>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</si>
  <si>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</si>
  <si>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</si>
  <si>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</si>
  <si>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</si>
  <si>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</si>
  <si>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</si>
  <si>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</si>
  <si>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</si>
  <si>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</si>
  <si>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</si>
  <si>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</si>
  <si>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</si>
  <si>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</si>
  <si>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GDP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</si>
  <si>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</si>
  <si>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</si>
  <si>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</si>
  <si>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</si>
  <si>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</si>
  <si>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</si>
  <si>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</si>
  <si>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</si>
  <si>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</si>
  <si>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</si>
  <si>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</si>
  <si>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</si>
  <si>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</si>
  <si>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</si>
  <si>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</si>
  <si>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</si>
  <si>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</si>
  <si>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</si>
  <si>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</si>
  <si>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</si>
  <si>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</si>
  <si>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</si>
  <si>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</si>
  <si>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</si>
  <si>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</si>
  <si>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</si>
  <si>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</si>
  <si>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</si>
  <si>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</si>
  <si>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</si>
  <si>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</si>
  <si>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</si>
  <si>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</si>
  <si>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</si>
  <si>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</si>
  <si>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</si>
  <si>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</si>
  <si>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</si>
  <si>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</si>
  <si>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</si>
  <si>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</si>
  <si>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</si>
  <si>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</si>
  <si>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</si>
  <si>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</si>
  <si>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</si>
  <si>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</si>
  <si>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</si>
  <si>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</si>
  <si>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</si>
  <si>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</si>
  <si>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</si>
  <si>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</si>
  <si>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</si>
  <si>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</si>
  <si>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</si>
  <si>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</si>
  <si>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</si>
  <si>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</si>
  <si>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</si>
  <si>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</si>
  <si>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</si>
  <si>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</si>
  <si>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</si>
  <si>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</si>
  <si>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</si>
  <si>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</si>
  <si>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</si>
  <si>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</si>
  <si>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</si>
  <si>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</si>
  <si>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</si>
  <si>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</si>
  <si>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</si>
  <si>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</si>
  <si>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</si>
  <si>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</si>
  <si>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</si>
  <si>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</si>
  <si>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</si>
  <si>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</si>
  <si>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</si>
  <si>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</si>
  <si>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</si>
  <si>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</si>
  <si>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</si>
  <si>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</si>
  <si>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</si>
  <si>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</si>
  <si>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</si>
  <si>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</si>
  <si>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</si>
  <si>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</si>
  <si>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</si>
  <si>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</si>
  <si>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</si>
  <si>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</si>
  <si>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</si>
  <si>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</si>
  <si>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</si>
  <si>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</si>
  <si>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</si>
  <si>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</si>
  <si>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</si>
  <si>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</si>
  <si>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</si>
  <si>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</si>
  <si>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</si>
  <si>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</si>
  <si>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</si>
  <si>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</si>
  <si>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</si>
  <si>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</si>
  <si>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</si>
  <si>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</si>
  <si>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</si>
  <si>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</si>
  <si>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</si>
  <si>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</si>
  <si>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</si>
  <si>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</si>
  <si>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</si>
  <si>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</si>
  <si>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</si>
  <si>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</si>
  <si>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</si>
  <si>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</si>
  <si>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</si>
  <si>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</si>
  <si>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</si>
  <si>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</si>
  <si>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</si>
  <si>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</si>
  <si>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</si>
  <si>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</si>
  <si>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</si>
  <si>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</si>
  <si>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</si>
  <si>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</si>
  <si>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</si>
  <si>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</si>
  <si>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</si>
  <si>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</si>
  <si>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</si>
  <si>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</si>
  <si>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</si>
  <si>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</si>
  <si>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</si>
  <si>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</si>
  <si>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</si>
  <si>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</si>
  <si>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</si>
  <si>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</si>
  <si>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</si>
  <si>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</si>
  <si>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</si>
  <si>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</si>
  <si>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</si>
  <si>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</si>
  <si>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</si>
  <si>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</si>
  <si>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</si>
  <si>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</si>
  <si>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</si>
  <si>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</si>
  <si>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</si>
  <si>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</si>
  <si>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</si>
  <si>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</si>
  <si>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</si>
  <si>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</si>
  <si>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</si>
  <si>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</si>
  <si>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</si>
  <si>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</si>
  <si>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</si>
  <si>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</si>
  <si>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</si>
  <si>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</si>
  <si>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</si>
  <si>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</si>
  <si>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</si>
  <si>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</si>
  <si>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</si>
  <si>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</si>
  <si>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</si>
  <si>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</si>
  <si>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</si>
  <si>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</si>
  <si>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</si>
  <si>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</si>
  <si>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</si>
  <si>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</si>
  <si>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</si>
  <si>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</si>
  <si>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</si>
  <si>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</si>
  <si>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</si>
  <si>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</si>
  <si>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</si>
  <si>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IP</t>
  </si>
  <si>
    <t>turnover_manuf</t>
  </si>
  <si>
    <t>construction_prod</t>
  </si>
  <si>
    <t>retail_sales</t>
  </si>
  <si>
    <t>2016M09</t>
  </si>
  <si>
    <t>ESI</t>
  </si>
  <si>
    <t>car_registrations</t>
  </si>
  <si>
    <t>imp</t>
  </si>
  <si>
    <t>exp</t>
  </si>
  <si>
    <t>Gesamtindex</t>
  </si>
  <si>
    <t>Rohöl</t>
  </si>
  <si>
    <t>HWWI-index</t>
  </si>
  <si>
    <t>HWWI-oil</t>
  </si>
  <si>
    <t>ip_ea</t>
  </si>
  <si>
    <t>2016M10</t>
  </si>
  <si>
    <t>PMI</t>
  </si>
  <si>
    <t>IFO export expectations</t>
  </si>
  <si>
    <t>IFO_x</t>
  </si>
  <si>
    <t>unempl</t>
  </si>
  <si>
    <t>2016Q3</t>
  </si>
  <si>
    <t>2016M11</t>
  </si>
  <si>
    <t>2016M12</t>
  </si>
  <si>
    <t>2017M01</t>
  </si>
  <si>
    <t>2016Q4</t>
  </si>
  <si>
    <t>2017M02</t>
  </si>
  <si>
    <t>2017M03</t>
  </si>
  <si>
    <t>year</t>
  </si>
  <si>
    <t>Quarter</t>
  </si>
  <si>
    <t>2017M04</t>
  </si>
  <si>
    <t>EuroCoin</t>
  </si>
  <si>
    <t>2017M05</t>
  </si>
  <si>
    <t>2017Q1</t>
  </si>
  <si>
    <t>2017M06</t>
  </si>
  <si>
    <t>2017M07</t>
  </si>
  <si>
    <t>2017Q2</t>
  </si>
  <si>
    <t>2017M08</t>
  </si>
  <si>
    <t>HÄNDISCH NACH UNTEN WEITERZIEHEN</t>
  </si>
  <si>
    <t>2017M09</t>
  </si>
  <si>
    <t>2017M10</t>
  </si>
  <si>
    <t>2017Q3</t>
  </si>
  <si>
    <t>2017M11</t>
  </si>
  <si>
    <t>2017M12</t>
  </si>
  <si>
    <t>2018M01</t>
  </si>
  <si>
    <t>2017Q4</t>
  </si>
  <si>
    <t>2018M02</t>
  </si>
  <si>
    <t>IP_DE</t>
  </si>
  <si>
    <t>IP_IT</t>
  </si>
  <si>
    <t>IP_RO</t>
  </si>
  <si>
    <t>EUR3</t>
  </si>
  <si>
    <t>EUR12</t>
  </si>
  <si>
    <t>2018M03</t>
  </si>
  <si>
    <t>2018M04</t>
  </si>
  <si>
    <t>2018Q1</t>
  </si>
  <si>
    <t>2018M05</t>
  </si>
  <si>
    <t>2018M06</t>
  </si>
  <si>
    <t>2018M07</t>
  </si>
  <si>
    <t>2018Q2</t>
  </si>
  <si>
    <t>2018M08</t>
  </si>
  <si>
    <t>2018M09</t>
  </si>
  <si>
    <t>2018M10</t>
  </si>
  <si>
    <t>2018Q3</t>
  </si>
  <si>
    <t>2018M11</t>
  </si>
  <si>
    <t>2018M12</t>
  </si>
  <si>
    <t>2019M01</t>
  </si>
  <si>
    <t>2018Q4</t>
  </si>
  <si>
    <t>2019M02</t>
  </si>
  <si>
    <t>2019M03</t>
  </si>
  <si>
    <t>2019M04</t>
  </si>
  <si>
    <t>2019Q1</t>
  </si>
  <si>
    <t>2019M05</t>
  </si>
  <si>
    <t>2019M06</t>
  </si>
  <si>
    <t>2019M07</t>
  </si>
  <si>
    <t>2019Q2</t>
  </si>
  <si>
    <t>2019M08</t>
  </si>
  <si>
    <t>2019M09</t>
  </si>
  <si>
    <t>2019M10</t>
  </si>
  <si>
    <t>2019Q3</t>
  </si>
  <si>
    <t>2019M11</t>
  </si>
  <si>
    <t>2019M12</t>
  </si>
  <si>
    <t>2020M01</t>
  </si>
  <si>
    <t>2019Q4</t>
  </si>
  <si>
    <t>2020M02</t>
  </si>
  <si>
    <t>2020M03</t>
  </si>
  <si>
    <t>2020M04</t>
  </si>
  <si>
    <t>2020Q1</t>
  </si>
  <si>
    <t>2020M05</t>
  </si>
  <si>
    <t>2020M06</t>
  </si>
  <si>
    <t>flight passengers</t>
  </si>
  <si>
    <t>LKW-Maut-Fahrleistungsindex</t>
  </si>
  <si>
    <t>Stromverbrauch</t>
  </si>
  <si>
    <t>Flugpassagiere</t>
  </si>
  <si>
    <t>electricity consumption</t>
  </si>
  <si>
    <t>truck miles traveled</t>
  </si>
  <si>
    <t>transcode</t>
  </si>
  <si>
    <t>2020M07</t>
  </si>
  <si>
    <t>Volume index of production / Mining and quarrying; manufacturing; electricity, gas, steam and air conditioning supply / Seasonally and calendar adjusted data / Index, 2015=100 / Euro area - 19 countries  (from 2015)</t>
  </si>
  <si>
    <t>#NV</t>
  </si>
  <si>
    <t>lv; var=NC_STS_INPR_M.INDIC_BT.PROD.NACE_R2.B&amp;D.S_ADJ.SCA.UNIT.I15.GEO.IT,NC_STS_INTV_M.INDIC_BT.TOVT.NACE_R2.C.S_ADJ.SCA.UNIT.I15.GEO.IT,NC_STS_COPR_M.INDIC_BT.PROD.NACE_R2.F.S_ADJ.SCA.UNIT.I15.GEO.IT,NC_STS_TRTU_M.INDIC_BT.TOVT.NACE_R2.G47.S_ADJ.SCA.UNIT.I15.GEO.IT,NC_EI_BSSI_M_R2.INDIC.BS&amp;ESI&amp;I.S_ADJ.SA.GEO.IT,SDW_STS.M.IT.Y.CREG.PC0000.3.ABS ,NC_EI_LMHR_M.UNIT.PC_ACT.S_ADJ.SA.INDIC.LM&amp;UN&amp;T&amp;TOT.GEO.IT,NC_EXT_ST_28MSBEC.STK_FLOW.IMP.INDIC_ET.TRD_VAL.PARTNER.WORLD.BCLAS_BEC.TOTAL.GEO.IT,NC_EXT_ST_28MSBEC.STK_FLOW.EXP.INDIC_ET.TRD_VAL.PARTNER.WORLD.BCLAS_BEC.TOTAL.GEO.IT,Monat_Gesamtindex,Monat_Rohöl,NC_STS_INPR_M.INDIC_BT.PROD.NACE_R2.B&amp;D.S_ADJ.SCA.UNIT.I15.GEO.EA19,Eurozone_Manufacturing_PMI,IFO.EXP.S,,,Euro_Coin,ITALY_Manufacturing_PMI,NC_STS_INPR_M.INDIC_BT.PROD.NACE_R2.B&amp;D.S_ADJ.SCA.UNIT.I15.GEO.,NC_STS_INPR_M.INDIC_BT.PROD.NACE_R2.B&amp;D.S_ADJ.SCA.UNIT.I15.GEO.,NC_STS_INPR_M.INDIC_BT.PROD.NACE_R2.B&amp;D.S_ADJ.SCA.UNIT.I15.GEO.; date=2000M01 to end; offset=1,0; error=#NV; txt=off; txt2=on; txt3=off; info=2,0; daterangeformat=1</t>
  </si>
  <si>
    <t>Volume index of production / Mining and quarrying; manufacturing; electricity, gas, steam and air conditioning supply / Seasonally and calendar adjusted data / Index, 2015=100 / Italy</t>
  </si>
  <si>
    <t>Index of turnover - Total / Manufacturing / Seasonally and calendar adjusted data / Index, 2015=100 / Italy</t>
  </si>
  <si>
    <t>Volume index of production / Construction / Seasonally and calendar adjusted data / Index, 2015=100 / Italy</t>
  </si>
  <si>
    <t>Index of turnover - Total / Retail trade, except of motor vehicles and motorcycles / Seasonally and calendar adjusted data / Index, 2015=100 / Italy</t>
  </si>
  <si>
    <t>Economic sentiment indicator / Seasonally adjusted data, not calendar adjusted data / Italy</t>
  </si>
  <si>
    <t xml:space="preserve">Italy - Car registration, New passenger car; Absolute value; European Central Bank; Working day and seasonally adjusted </t>
  </si>
  <si>
    <t>Percentage of active population / Seasonally adjusted data, not calendar adjusted data / Unemployment according to ILO definition - Total / Italy</t>
  </si>
  <si>
    <t>Imports / Trade value in million ECU/EURO / All countries of the world / Total / Italy</t>
  </si>
  <si>
    <t>Exports / Trade value in million ECU/EURO / All countries of the world / Total / Italy</t>
  </si>
  <si>
    <t>PMI IT</t>
  </si>
  <si>
    <t>lv; var=NC_NAMQ_10_GDP.UNIT.CLV10_MNAC.S_ADJ.SCA.NA_ITEM.B1GQ.GEO.IT; date=2000Q1 to end; offset=1,0; error=; txt=off; txt2=on; txt3=off; info=2,0; daterangeformat=1</t>
  </si>
  <si>
    <t>Chain linked volumes (2010), million units of national currency / Seasonally and calendar adjusted data / Gross domestic product at market prices / Italy</t>
  </si>
  <si>
    <t>2020Q2</t>
  </si>
  <si>
    <t>Aktualisiert am 07/08/2020 07:52:31 von Schreiner, Josef</t>
  </si>
  <si>
    <t>Aktualisiert am 07/08/2020 07:53:29 von Schreiner, Josef</t>
  </si>
  <si>
    <t>Italy, Novel Coronavirus (COVID-19), Confirmed Cases</t>
  </si>
  <si>
    <t>Italy, Mobility, Length of Stay, The Whole Country, Compared to Baseline</t>
  </si>
  <si>
    <t>Retail &amp; Recreation</t>
  </si>
  <si>
    <t>Workplaces</t>
  </si>
  <si>
    <t>Transit Stations</t>
  </si>
  <si>
    <t>Grocery &amp; Pharmacy</t>
  </si>
  <si>
    <t>Residential</t>
  </si>
  <si>
    <t>Parks</t>
  </si>
  <si>
    <t>Average</t>
  </si>
  <si>
    <t>COVID cases</t>
  </si>
  <si>
    <t>google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</si>
</sst>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 wrapText="1"/>
    </xf>
    <xf numFmtId="14" fontId="0" fillId="0" borderId="0" xfId="0" applyNumberFormat="1"/>
  </cellXfs>
  <cellStyles count="2">
    <cellStyle name="Standard" xfId="0" builtinId="0"/>
    <cellStyle name="Standard 2" xfId="1" xr:uid="{1648A678-9287-4692-9F21-1548940DA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58420</xdr:colOff>
          <xdr:row>1</xdr:row>
          <xdr:rowOff>105410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CF756D-0D4B-4E4D-B0B8-25E03FA8C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59690</xdr:colOff>
          <xdr:row>1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4BE4BAA-5B47-43AD-9974-B5CE915B5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SA/OST/AG%20Ostprognose/A_Nowcasts/Data/Macrob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>
            <v>69</v>
          </cell>
          <cell r="C5">
            <v>3.3431428571428579</v>
          </cell>
          <cell r="D5">
            <v>3.9494761904761893</v>
          </cell>
        </row>
        <row r="6">
          <cell r="C6">
            <v>3.5367619047619052</v>
          </cell>
          <cell r="D6">
            <v>4.1114285714285712</v>
          </cell>
        </row>
        <row r="7">
          <cell r="C7">
            <v>3.7470434782608697</v>
          </cell>
          <cell r="D7">
            <v>4.2674782608695647</v>
          </cell>
        </row>
        <row r="8">
          <cell r="C8">
            <v>3.9290500000000002</v>
          </cell>
          <cell r="D8">
            <v>4.3671499999999996</v>
          </cell>
        </row>
        <row r="9">
          <cell r="C9">
            <v>4.3503913043478262</v>
          </cell>
          <cell r="D9">
            <v>4.8361739130434778</v>
          </cell>
        </row>
        <row r="10">
          <cell r="C10">
            <v>4.5017272727272717</v>
          </cell>
          <cell r="D10">
            <v>4.9649090909090923</v>
          </cell>
        </row>
        <row r="11">
          <cell r="C11">
            <v>4.5829047619047616</v>
          </cell>
          <cell r="D11">
            <v>5.1050476190476184</v>
          </cell>
        </row>
        <row r="12">
          <cell r="C12">
            <v>4.7770869565217398</v>
          </cell>
          <cell r="D12">
            <v>5.2484347826086966</v>
          </cell>
        </row>
        <row r="13">
          <cell r="C13">
            <v>4.8528095238095244</v>
          </cell>
          <cell r="D13">
            <v>5.2192380952380955</v>
          </cell>
        </row>
        <row r="14">
          <cell r="C14">
            <v>5.0412727272727276</v>
          </cell>
          <cell r="D14">
            <v>5.2184090909090912</v>
          </cell>
        </row>
        <row r="15">
          <cell r="C15">
            <v>5.091954545454545</v>
          </cell>
          <cell r="D15">
            <v>5.1932727272727286</v>
          </cell>
        </row>
        <row r="16">
          <cell r="C16">
            <v>4.9334285714285713</v>
          </cell>
          <cell r="D16">
            <v>4.8699047619047615</v>
          </cell>
        </row>
        <row r="17">
          <cell r="C17">
            <v>4.7743913043478274</v>
          </cell>
          <cell r="D17">
            <v>4.5812608695652184</v>
          </cell>
        </row>
        <row r="18">
          <cell r="C18">
            <v>4.7557999999999998</v>
          </cell>
          <cell r="D18">
            <v>4.5913000000000013</v>
          </cell>
        </row>
        <row r="19">
          <cell r="C19">
            <v>4.708636363636364</v>
          </cell>
          <cell r="D19">
            <v>4.4710909090909086</v>
          </cell>
        </row>
        <row r="20">
          <cell r="C20">
            <v>4.6877142857142848</v>
          </cell>
          <cell r="D20">
            <v>4.4862857142857138</v>
          </cell>
        </row>
        <row r="21">
          <cell r="C21">
            <v>4.6438695652173916</v>
          </cell>
          <cell r="D21">
            <v>4.5279130434782608</v>
          </cell>
        </row>
        <row r="22">
          <cell r="C22">
            <v>4.4535714285714292</v>
          </cell>
          <cell r="D22">
            <v>4.3124761904761915</v>
          </cell>
        </row>
        <row r="23">
          <cell r="C23">
            <v>4.4671363636363628</v>
          </cell>
          <cell r="D23">
            <v>4.3109090909090915</v>
          </cell>
        </row>
        <row r="24">
          <cell r="C24">
            <v>4.3535217391304339</v>
          </cell>
          <cell r="D24">
            <v>4.1075217391304344</v>
          </cell>
        </row>
        <row r="25">
          <cell r="C25">
            <v>3.98285</v>
          </cell>
          <cell r="D25">
            <v>3.7699500000000001</v>
          </cell>
        </row>
        <row r="26">
          <cell r="C26">
            <v>3.5998695652173907</v>
          </cell>
          <cell r="D26">
            <v>3.3693913043478254</v>
          </cell>
        </row>
        <row r="27">
          <cell r="C27">
            <v>3.3856818181818187</v>
          </cell>
          <cell r="D27">
            <v>3.1978636363636359</v>
          </cell>
        </row>
        <row r="28">
          <cell r="C28">
            <v>3.3420000000000001</v>
          </cell>
          <cell r="D28">
            <v>3.3021904761904759</v>
          </cell>
        </row>
        <row r="29">
          <cell r="C29">
            <v>3.3368260869565209</v>
          </cell>
          <cell r="D29">
            <v>3.4770000000000003</v>
          </cell>
        </row>
        <row r="30">
          <cell r="C30">
            <v>3.3570999999999991</v>
          </cell>
          <cell r="D30">
            <v>3.5936499999999993</v>
          </cell>
        </row>
        <row r="31">
          <cell r="C31">
            <v>3.3935238095238085</v>
          </cell>
          <cell r="D31">
            <v>3.8220952380952387</v>
          </cell>
        </row>
        <row r="32">
          <cell r="C32">
            <v>3.4087727272727277</v>
          </cell>
          <cell r="D32">
            <v>3.8644545454545454</v>
          </cell>
        </row>
        <row r="33">
          <cell r="C33">
            <v>3.4635652173913045</v>
          </cell>
          <cell r="D33">
            <v>3.9538695652173916</v>
          </cell>
        </row>
        <row r="34">
          <cell r="C34">
            <v>3.464</v>
          </cell>
          <cell r="D34">
            <v>3.8687499999999999</v>
          </cell>
        </row>
        <row r="35">
          <cell r="C35">
            <v>3.41</v>
          </cell>
          <cell r="D35">
            <v>3.6448260869565217</v>
          </cell>
        </row>
        <row r="36">
          <cell r="C36">
            <v>3.3519090909090909</v>
          </cell>
          <cell r="D36">
            <v>3.4404090909090908</v>
          </cell>
        </row>
        <row r="37">
          <cell r="C37">
            <v>3.3101428571428566</v>
          </cell>
          <cell r="D37">
            <v>3.2364285714285717</v>
          </cell>
        </row>
        <row r="38">
          <cell r="C38">
            <v>3.2612608695652181</v>
          </cell>
          <cell r="D38">
            <v>3.1259130434782607</v>
          </cell>
        </row>
        <row r="39">
          <cell r="C39">
            <v>3.1241428571428571</v>
          </cell>
          <cell r="D39">
            <v>3.0173809523809521</v>
          </cell>
        </row>
        <row r="40">
          <cell r="C40">
            <v>2.9414090909090902</v>
          </cell>
          <cell r="D40">
            <v>2.8667727272727279</v>
          </cell>
        </row>
        <row r="41">
          <cell r="C41">
            <v>2.8332608695652177</v>
          </cell>
          <cell r="D41">
            <v>2.7064782608695652</v>
          </cell>
        </row>
        <row r="42">
          <cell r="C42">
            <v>2.6874500000000006</v>
          </cell>
          <cell r="D42">
            <v>2.5035500000000006</v>
          </cell>
        </row>
        <row r="43">
          <cell r="C43">
            <v>2.529952380952381</v>
          </cell>
          <cell r="D43">
            <v>2.4111904761904759</v>
          </cell>
        </row>
        <row r="44">
          <cell r="C44">
            <v>2.5354090909090905</v>
          </cell>
          <cell r="D44">
            <v>2.4522272727272725</v>
          </cell>
        </row>
        <row r="45">
          <cell r="C45">
            <v>2.4064090909090905</v>
          </cell>
          <cell r="D45">
            <v>2.2598636363636362</v>
          </cell>
        </row>
        <row r="46">
          <cell r="C46">
            <v>2.1518571428571431</v>
          </cell>
          <cell r="D46">
            <v>2.0136666666666665</v>
          </cell>
        </row>
        <row r="47">
          <cell r="C47">
            <v>2.1300434782608697</v>
          </cell>
          <cell r="D47">
            <v>2.0760869565217392</v>
          </cell>
        </row>
        <row r="48">
          <cell r="C48">
            <v>2.1404285714285711</v>
          </cell>
          <cell r="D48">
            <v>2.2786190476190478</v>
          </cell>
        </row>
        <row r="49">
          <cell r="C49">
            <v>2.147272727272727</v>
          </cell>
          <cell r="D49">
            <v>2.2575000000000003</v>
          </cell>
        </row>
        <row r="50">
          <cell r="C50">
            <v>2.1435652173913047</v>
          </cell>
          <cell r="D50">
            <v>2.3025217391304347</v>
          </cell>
        </row>
        <row r="51">
          <cell r="C51">
            <v>2.1590499999999997</v>
          </cell>
          <cell r="D51">
            <v>2.4103499999999998</v>
          </cell>
        </row>
        <row r="52">
          <cell r="C52">
            <v>2.147434782608697</v>
          </cell>
          <cell r="D52">
            <v>2.3760000000000003</v>
          </cell>
        </row>
        <row r="53">
          <cell r="C53">
            <v>2.0918636363636365</v>
          </cell>
          <cell r="D53">
            <v>2.2202727272727274</v>
          </cell>
        </row>
        <row r="54">
          <cell r="C54">
            <v>2.0705499999999999</v>
          </cell>
          <cell r="D54">
            <v>2.1630499999999993</v>
          </cell>
        </row>
        <row r="55">
          <cell r="C55">
            <v>2.0288260869565216</v>
          </cell>
          <cell r="D55">
            <v>2.0550434782608695</v>
          </cell>
        </row>
        <row r="56">
          <cell r="C56">
            <v>2.0475909090909092</v>
          </cell>
          <cell r="D56">
            <v>2.1586818181818179</v>
          </cell>
        </row>
        <row r="57">
          <cell r="C57">
            <v>2.0858571428571433</v>
          </cell>
          <cell r="D57">
            <v>2.297428571428572</v>
          </cell>
        </row>
        <row r="58">
          <cell r="C58">
            <v>2.1126818181818181</v>
          </cell>
          <cell r="D58">
            <v>2.4044090909090912</v>
          </cell>
        </row>
        <row r="59">
          <cell r="C59">
            <v>2.1160454545454552</v>
          </cell>
          <cell r="D59">
            <v>2.3610454545454544</v>
          </cell>
        </row>
        <row r="60">
          <cell r="C60">
            <v>2.1142727272727275</v>
          </cell>
          <cell r="D60">
            <v>2.302</v>
          </cell>
        </row>
        <row r="61">
          <cell r="C61">
            <v>2.118590909090909</v>
          </cell>
          <cell r="D61">
            <v>2.3770454545454545</v>
          </cell>
        </row>
        <row r="62">
          <cell r="C62">
            <v>2.1473333333333335</v>
          </cell>
          <cell r="D62">
            <v>2.3160952380952389</v>
          </cell>
        </row>
        <row r="63">
          <cell r="C63">
            <v>2.1703181818181823</v>
          </cell>
          <cell r="D63">
            <v>2.3283181818181817</v>
          </cell>
        </row>
        <row r="64">
          <cell r="C64">
            <v>2.173173913043478</v>
          </cell>
          <cell r="D64">
            <v>2.3010434782608695</v>
          </cell>
        </row>
        <row r="65">
          <cell r="C65">
            <v>2.145428571428571</v>
          </cell>
          <cell r="D65">
            <v>2.312095238095238</v>
          </cell>
        </row>
        <row r="66">
          <cell r="C66">
            <v>2.13835</v>
          </cell>
          <cell r="D66">
            <v>2.31</v>
          </cell>
        </row>
        <row r="67">
          <cell r="C67">
            <v>2.137695652173913</v>
          </cell>
          <cell r="D67">
            <v>2.3390434782608698</v>
          </cell>
        </row>
        <row r="68">
          <cell r="C68">
            <v>2.1372380952380952</v>
          </cell>
          <cell r="D68">
            <v>2.2650952380952374</v>
          </cell>
        </row>
        <row r="69">
          <cell r="C69">
            <v>2.1256363636363642</v>
          </cell>
          <cell r="D69">
            <v>2.1932727272727273</v>
          </cell>
        </row>
        <row r="70">
          <cell r="C70">
            <v>2.1110454545454544</v>
          </cell>
          <cell r="D70">
            <v>2.1028181818181815</v>
          </cell>
        </row>
        <row r="71">
          <cell r="C71">
            <v>2.1194285714285717</v>
          </cell>
          <cell r="D71">
            <v>2.1680000000000001</v>
          </cell>
        </row>
        <row r="72">
          <cell r="C72">
            <v>2.1324782608695654</v>
          </cell>
          <cell r="D72">
            <v>2.2228695652173913</v>
          </cell>
        </row>
        <row r="73">
          <cell r="C73">
            <v>2.1391363636363638</v>
          </cell>
          <cell r="D73">
            <v>2.2195000000000005</v>
          </cell>
        </row>
        <row r="74">
          <cell r="C74">
            <v>2.1966190476190479</v>
          </cell>
          <cell r="D74">
            <v>2.4135714285714283</v>
          </cell>
        </row>
        <row r="75">
          <cell r="C75">
            <v>2.3608636363636362</v>
          </cell>
          <cell r="D75">
            <v>2.6843636363636363</v>
          </cell>
        </row>
        <row r="76">
          <cell r="C76">
            <v>2.4738636363636357</v>
          </cell>
          <cell r="D76">
            <v>2.786</v>
          </cell>
        </row>
        <row r="77">
          <cell r="C77">
            <v>2.5116818181818186</v>
          </cell>
          <cell r="D77">
            <v>2.8329545454545459</v>
          </cell>
        </row>
        <row r="78">
          <cell r="C78">
            <v>2.6003500000000002</v>
          </cell>
          <cell r="D78">
            <v>2.9141500000000002</v>
          </cell>
        </row>
        <row r="79">
          <cell r="C79">
            <v>2.7226086956521738</v>
          </cell>
          <cell r="D79">
            <v>3.1053478260869567</v>
          </cell>
        </row>
        <row r="80">
          <cell r="C80">
            <v>2.7908999999999997</v>
          </cell>
          <cell r="D80">
            <v>3.2177999999999995</v>
          </cell>
        </row>
        <row r="81">
          <cell r="C81">
            <v>2.8873913043478261</v>
          </cell>
          <cell r="D81">
            <v>3.3082608695652174</v>
          </cell>
        </row>
        <row r="82">
          <cell r="C82">
            <v>2.9856818181818174</v>
          </cell>
          <cell r="D82">
            <v>3.4005454545454543</v>
          </cell>
        </row>
        <row r="83">
          <cell r="C83">
            <v>3.1021904761904757</v>
          </cell>
          <cell r="D83">
            <v>3.538619047619048</v>
          </cell>
        </row>
        <row r="84">
          <cell r="C84">
            <v>3.2264782608695652</v>
          </cell>
          <cell r="D84">
            <v>3.6151304347826083</v>
          </cell>
        </row>
        <row r="85">
          <cell r="C85">
            <v>3.3353809523809526</v>
          </cell>
          <cell r="D85">
            <v>3.7153333333333327</v>
          </cell>
        </row>
        <row r="86">
          <cell r="C86">
            <v>3.5019999999999993</v>
          </cell>
          <cell r="D86">
            <v>3.7991818181818187</v>
          </cell>
        </row>
        <row r="87">
          <cell r="C87">
            <v>3.5971818181818178</v>
          </cell>
          <cell r="D87">
            <v>3.8636818181818171</v>
          </cell>
        </row>
        <row r="88">
          <cell r="C88">
            <v>3.6872380952380945</v>
          </cell>
          <cell r="D88">
            <v>3.9275714285714294</v>
          </cell>
        </row>
        <row r="89">
          <cell r="C89">
            <v>3.7506956521739139</v>
          </cell>
          <cell r="D89">
            <v>4.0628260869565214</v>
          </cell>
        </row>
        <row r="90">
          <cell r="C90">
            <v>3.8182</v>
          </cell>
          <cell r="D90">
            <v>4.0935500000000005</v>
          </cell>
        </row>
        <row r="91">
          <cell r="C91">
            <v>3.890909090909092</v>
          </cell>
          <cell r="D91">
            <v>4.1055454545454531</v>
          </cell>
        </row>
        <row r="92">
          <cell r="C92">
            <v>3.9724761904761898</v>
          </cell>
          <cell r="D92">
            <v>4.2487142857142866</v>
          </cell>
        </row>
        <row r="93">
          <cell r="C93">
            <v>4.069</v>
          </cell>
          <cell r="D93">
            <v>4.3698695652173907</v>
          </cell>
        </row>
        <row r="94">
          <cell r="C94">
            <v>4.1477619047619054</v>
          </cell>
          <cell r="D94">
            <v>4.505476190476192</v>
          </cell>
        </row>
        <row r="95">
          <cell r="C95">
            <v>4.2161818181818189</v>
          </cell>
          <cell r="D95">
            <v>4.5638181818181822</v>
          </cell>
        </row>
        <row r="96">
          <cell r="C96">
            <v>4.5436086956521731</v>
          </cell>
          <cell r="D96">
            <v>4.6663478260869571</v>
          </cell>
        </row>
        <row r="97">
          <cell r="C97">
            <v>4.7416999999999998</v>
          </cell>
          <cell r="D97">
            <v>4.724499999999999</v>
          </cell>
        </row>
        <row r="98">
          <cell r="C98">
            <v>4.6873913043478259</v>
          </cell>
          <cell r="D98">
            <v>4.6466521739130435</v>
          </cell>
        </row>
        <row r="99">
          <cell r="C99">
            <v>4.6385454545454543</v>
          </cell>
          <cell r="D99">
            <v>4.6072272727272727</v>
          </cell>
        </row>
        <row r="100">
          <cell r="C100">
            <v>4.8404285714285713</v>
          </cell>
          <cell r="D100">
            <v>4.7909523809523824</v>
          </cell>
        </row>
        <row r="101">
          <cell r="C101">
            <v>4.4903478260869552</v>
          </cell>
          <cell r="D101">
            <v>4.5087826086956531</v>
          </cell>
        </row>
        <row r="102">
          <cell r="C102">
            <v>4.3620952380952378</v>
          </cell>
          <cell r="D102">
            <v>4.3488571428571436</v>
          </cell>
        </row>
        <row r="103">
          <cell r="C103">
            <v>4.6037619047619049</v>
          </cell>
          <cell r="D103">
            <v>4.5981428571428564</v>
          </cell>
        </row>
        <row r="104">
          <cell r="C104">
            <v>4.7835000000000001</v>
          </cell>
          <cell r="D104">
            <v>4.8199090909090909</v>
          </cell>
        </row>
        <row r="105">
          <cell r="C105">
            <v>4.8573636363636368</v>
          </cell>
          <cell r="D105">
            <v>4.9920454545454547</v>
          </cell>
        </row>
        <row r="106">
          <cell r="C106">
            <v>4.9405238095238087</v>
          </cell>
          <cell r="D106">
            <v>5.3608095238095244</v>
          </cell>
        </row>
        <row r="107">
          <cell r="C107">
            <v>4.9609999999999994</v>
          </cell>
          <cell r="D107">
            <v>5.393217391304348</v>
          </cell>
        </row>
        <row r="108">
          <cell r="C108">
            <v>4.9651904761904762</v>
          </cell>
          <cell r="D108">
            <v>5.3230476190476184</v>
          </cell>
        </row>
        <row r="109">
          <cell r="C109">
            <v>5.0191818181818171</v>
          </cell>
          <cell r="D109">
            <v>5.383909090909091</v>
          </cell>
        </row>
        <row r="110">
          <cell r="C110">
            <v>5.1130869565217401</v>
          </cell>
          <cell r="D110">
            <v>5.247826086956521</v>
          </cell>
        </row>
        <row r="111">
          <cell r="C111">
            <v>4.2382999999999988</v>
          </cell>
          <cell r="D111">
            <v>4.3503999999999996</v>
          </cell>
        </row>
        <row r="112">
          <cell r="C112">
            <v>3.2663913043478261</v>
          </cell>
          <cell r="D112">
            <v>3.4257391304347826</v>
          </cell>
        </row>
        <row r="113">
          <cell r="C113">
            <v>2.4763181818181819</v>
          </cell>
          <cell r="D113">
            <v>2.6410454545454543</v>
          </cell>
        </row>
        <row r="114">
          <cell r="C114">
            <v>1.9430500000000002</v>
          </cell>
          <cell r="D114">
            <v>2.1353999999999997</v>
          </cell>
        </row>
        <row r="115">
          <cell r="C115">
            <v>1.6354545454545457</v>
          </cell>
          <cell r="D115">
            <v>1.9089090909090907</v>
          </cell>
        </row>
        <row r="116">
          <cell r="C116">
            <v>1.4234545454545455</v>
          </cell>
          <cell r="D116">
            <v>1.7720000000000005</v>
          </cell>
        </row>
        <row r="117">
          <cell r="C117">
            <v>1.2856666666666665</v>
          </cell>
          <cell r="D117">
            <v>1.6484285714285714</v>
          </cell>
        </row>
        <row r="118">
          <cell r="C118">
            <v>1.2279090909090908</v>
          </cell>
          <cell r="D118">
            <v>1.6104545454545454</v>
          </cell>
        </row>
        <row r="119">
          <cell r="C119">
            <v>0.97495652173913061</v>
          </cell>
          <cell r="D119">
            <v>1.4119565217391306</v>
          </cell>
        </row>
        <row r="120">
          <cell r="C120">
            <v>0.86047619047619051</v>
          </cell>
          <cell r="D120">
            <v>1.3342857142857141</v>
          </cell>
        </row>
        <row r="121">
          <cell r="C121">
            <v>0.77209090909090927</v>
          </cell>
          <cell r="D121">
            <v>1.2610454545454546</v>
          </cell>
        </row>
        <row r="122">
          <cell r="C122">
            <v>0.73750000000000004</v>
          </cell>
          <cell r="D122">
            <v>1.2426363636363638</v>
          </cell>
        </row>
        <row r="123">
          <cell r="C123">
            <v>0.71619047619047616</v>
          </cell>
          <cell r="D123">
            <v>1.2305714285714289</v>
          </cell>
        </row>
        <row r="124">
          <cell r="C124">
            <v>0.71182608695652172</v>
          </cell>
          <cell r="D124">
            <v>1.2423478260869565</v>
          </cell>
        </row>
        <row r="125">
          <cell r="C125">
            <v>0.68071428571428561</v>
          </cell>
          <cell r="D125">
            <v>1.2329047619047619</v>
          </cell>
        </row>
        <row r="126">
          <cell r="C126">
            <v>0.66170000000000007</v>
          </cell>
          <cell r="D126">
            <v>1.2252000000000001</v>
          </cell>
        </row>
        <row r="127">
          <cell r="C127">
            <v>0.64495652173913032</v>
          </cell>
          <cell r="D127">
            <v>1.2151304347826084</v>
          </cell>
        </row>
        <row r="128">
          <cell r="C128">
            <v>0.64381818181818184</v>
          </cell>
          <cell r="D128">
            <v>1.2241363636363636</v>
          </cell>
        </row>
        <row r="129">
          <cell r="C129">
            <v>0.68652380952380954</v>
          </cell>
          <cell r="D129">
            <v>1.2493333333333336</v>
          </cell>
        </row>
        <row r="130">
          <cell r="C130">
            <v>0.72759090909090895</v>
          </cell>
          <cell r="D130">
            <v>1.281318181818182</v>
          </cell>
        </row>
        <row r="131">
          <cell r="C131">
            <v>0.84881818181818192</v>
          </cell>
          <cell r="D131">
            <v>1.3733636363636366</v>
          </cell>
        </row>
        <row r="132">
          <cell r="C132">
            <v>0.89550000000000007</v>
          </cell>
          <cell r="D132">
            <v>1.4210454545454547</v>
          </cell>
        </row>
        <row r="133">
          <cell r="C133">
            <v>0.88049999999999973</v>
          </cell>
          <cell r="D133">
            <v>1.4204545454545454</v>
          </cell>
        </row>
        <row r="134">
          <cell r="C134">
            <v>0.9976666666666667</v>
          </cell>
          <cell r="D134">
            <v>1.4953809523809523</v>
          </cell>
        </row>
        <row r="135">
          <cell r="C135">
            <v>1.0420454545454545</v>
          </cell>
          <cell r="D135">
            <v>1.5404999999999995</v>
          </cell>
        </row>
        <row r="136">
          <cell r="C136">
            <v>1.0216521739130435</v>
          </cell>
          <cell r="D136">
            <v>1.5260869565217392</v>
          </cell>
        </row>
        <row r="137">
          <cell r="C137">
            <v>1.0172380952380951</v>
          </cell>
          <cell r="D137">
            <v>1.549952380952381</v>
          </cell>
        </row>
        <row r="138">
          <cell r="C138">
            <v>1.0867499999999999</v>
          </cell>
          <cell r="D138">
            <v>1.714</v>
          </cell>
        </row>
        <row r="139">
          <cell r="C139">
            <v>1.1755217391304347</v>
          </cell>
          <cell r="D139">
            <v>1.9240869565217391</v>
          </cell>
        </row>
        <row r="140">
          <cell r="C140">
            <v>1.3245238095238099</v>
          </cell>
          <cell r="D140">
            <v>2.0894285714285714</v>
          </cell>
        </row>
        <row r="141">
          <cell r="C141">
            <v>1.4250909090909092</v>
          </cell>
          <cell r="D141">
            <v>2.147136363636363</v>
          </cell>
        </row>
        <row r="142">
          <cell r="C142">
            <v>1.4885909090909089</v>
          </cell>
          <cell r="D142">
            <v>2.1441363636363637</v>
          </cell>
        </row>
        <row r="143">
          <cell r="C143">
            <v>1.5976190476190475</v>
          </cell>
          <cell r="D143">
            <v>2.1826666666666665</v>
          </cell>
        </row>
        <row r="144">
          <cell r="C144">
            <v>1.5520869565217394</v>
          </cell>
          <cell r="D144">
            <v>2.0969130434782612</v>
          </cell>
        </row>
        <row r="145">
          <cell r="C145">
            <v>1.5364545454545455</v>
          </cell>
          <cell r="D145">
            <v>2.0669090909090921</v>
          </cell>
        </row>
        <row r="146">
          <cell r="C146">
            <v>1.5758571428571431</v>
          </cell>
          <cell r="D146">
            <v>2.1101428571428573</v>
          </cell>
        </row>
        <row r="147">
          <cell r="C147">
            <v>1.484681818181818</v>
          </cell>
          <cell r="D147">
            <v>2.0439090909090907</v>
          </cell>
        </row>
        <row r="148">
          <cell r="C148">
            <v>1.4250909090909092</v>
          </cell>
          <cell r="D148">
            <v>2.0028181818181818</v>
          </cell>
        </row>
        <row r="149">
          <cell r="C149">
            <v>1.2222272727272729</v>
          </cell>
          <cell r="D149">
            <v>1.8366363636363638</v>
          </cell>
        </row>
        <row r="150">
          <cell r="C150">
            <v>1.0482857142857145</v>
          </cell>
          <cell r="D150">
            <v>1.6783333333333332</v>
          </cell>
        </row>
        <row r="151">
          <cell r="C151">
            <v>0.85845454545454558</v>
          </cell>
          <cell r="D151">
            <v>1.4984999999999999</v>
          </cell>
        </row>
        <row r="152">
          <cell r="C152">
            <v>0.74638095238095248</v>
          </cell>
          <cell r="D152">
            <v>1.3710952380952381</v>
          </cell>
        </row>
        <row r="153">
          <cell r="C153">
            <v>0.68591304347826065</v>
          </cell>
          <cell r="D153">
            <v>1.2679999999999998</v>
          </cell>
        </row>
        <row r="154">
          <cell r="C154">
            <v>0.65885714285714292</v>
          </cell>
          <cell r="D154">
            <v>1.2190476190476192</v>
          </cell>
        </row>
        <row r="155">
          <cell r="C155">
            <v>0.49704545454545457</v>
          </cell>
          <cell r="D155">
            <v>1.0608181818181819</v>
          </cell>
        </row>
        <row r="156">
          <cell r="C156">
            <v>0.33239130434782604</v>
          </cell>
          <cell r="D156">
            <v>0.87660869565217403</v>
          </cell>
        </row>
        <row r="157">
          <cell r="C157">
            <v>0.24630000000000005</v>
          </cell>
          <cell r="D157">
            <v>0.7398499999999999</v>
          </cell>
        </row>
        <row r="158">
          <cell r="C158">
            <v>0.20791304347826092</v>
          </cell>
          <cell r="D158">
            <v>0.65008695652173931</v>
          </cell>
        </row>
        <row r="159">
          <cell r="C159">
            <v>0.19199999999999998</v>
          </cell>
          <cell r="D159">
            <v>0.58790909090909083</v>
          </cell>
        </row>
        <row r="160">
          <cell r="C160">
            <v>0.18552380952380951</v>
          </cell>
          <cell r="D160">
            <v>0.54852380952380952</v>
          </cell>
        </row>
        <row r="161">
          <cell r="C161">
            <v>0.20413043478260876</v>
          </cell>
          <cell r="D161">
            <v>0.57386956521739141</v>
          </cell>
        </row>
        <row r="162">
          <cell r="C162">
            <v>0.22335000000000002</v>
          </cell>
          <cell r="D162">
            <v>0.59415000000000007</v>
          </cell>
        </row>
        <row r="163">
          <cell r="C163">
            <v>0.20628571428571432</v>
          </cell>
          <cell r="D163">
            <v>0.54504761904761923</v>
          </cell>
        </row>
        <row r="164">
          <cell r="C164">
            <v>0.20899999999999999</v>
          </cell>
          <cell r="D164">
            <v>0.52927272727272734</v>
          </cell>
        </row>
        <row r="165">
          <cell r="C165">
            <v>0.20147826086956525</v>
          </cell>
          <cell r="D165">
            <v>0.48491304347826086</v>
          </cell>
        </row>
        <row r="166">
          <cell r="C166">
            <v>0.21025000000000005</v>
          </cell>
          <cell r="D166">
            <v>0.50705</v>
          </cell>
        </row>
        <row r="167">
          <cell r="C167">
            <v>0.2214347826086957</v>
          </cell>
          <cell r="D167">
            <v>0.5253913043478261</v>
          </cell>
        </row>
        <row r="168">
          <cell r="C168">
            <v>0.22586363636363635</v>
          </cell>
          <cell r="D168">
            <v>0.54231818181818192</v>
          </cell>
        </row>
        <row r="169">
          <cell r="C169">
            <v>0.22323809523809524</v>
          </cell>
          <cell r="D169">
            <v>0.54342857142857148</v>
          </cell>
        </row>
        <row r="170">
          <cell r="C170">
            <v>0.22582608695652173</v>
          </cell>
          <cell r="D170">
            <v>0.54095652173913056</v>
          </cell>
        </row>
        <row r="171">
          <cell r="C171">
            <v>0.22338095238095237</v>
          </cell>
          <cell r="D171">
            <v>0.50638095238095238</v>
          </cell>
        </row>
        <row r="172">
          <cell r="C172">
            <v>0.27536363636363631</v>
          </cell>
          <cell r="D172">
            <v>0.54409090909090907</v>
          </cell>
        </row>
        <row r="173">
          <cell r="C173">
            <v>0.29182608695652174</v>
          </cell>
          <cell r="D173">
            <v>0.56186956521739129</v>
          </cell>
        </row>
        <row r="174">
          <cell r="C174">
            <v>0.28809999999999991</v>
          </cell>
          <cell r="D174">
            <v>0.54899999999999993</v>
          </cell>
        </row>
        <row r="175">
          <cell r="C175">
            <v>0.30533333333333329</v>
          </cell>
          <cell r="D175">
            <v>0.57728571428571418</v>
          </cell>
        </row>
        <row r="176">
          <cell r="C176">
            <v>0.32959090909090905</v>
          </cell>
          <cell r="D176">
            <v>0.60350000000000004</v>
          </cell>
        </row>
        <row r="177">
          <cell r="C177">
            <v>0.32522727272727264</v>
          </cell>
          <cell r="D177">
            <v>0.59327272727272717</v>
          </cell>
        </row>
        <row r="178">
          <cell r="C178">
            <v>0.24142857142857144</v>
          </cell>
          <cell r="D178">
            <v>0.51271428571428568</v>
          </cell>
        </row>
        <row r="179">
          <cell r="C179">
            <v>0.20504347826086952</v>
          </cell>
          <cell r="D179">
            <v>0.48752173913043501</v>
          </cell>
        </row>
        <row r="180">
          <cell r="C180">
            <v>0.19157142857142856</v>
          </cell>
          <cell r="D180">
            <v>0.46909523809523812</v>
          </cell>
        </row>
        <row r="181">
          <cell r="C181">
            <v>9.7090909090909117E-2</v>
          </cell>
          <cell r="D181">
            <v>0.36231818181818176</v>
          </cell>
        </row>
        <row r="182">
          <cell r="C182">
            <v>8.2608695652173922E-2</v>
          </cell>
          <cell r="D182">
            <v>0.33760869565217394</v>
          </cell>
        </row>
        <row r="183">
          <cell r="C183">
            <v>8.09E-2</v>
          </cell>
          <cell r="D183">
            <v>0.3347</v>
          </cell>
        </row>
        <row r="184">
          <cell r="C184">
            <v>8.0826086956521742E-2</v>
          </cell>
          <cell r="D184">
            <v>0.32847826086956528</v>
          </cell>
        </row>
        <row r="185">
          <cell r="C185">
            <v>6.3363636363636358E-2</v>
          </cell>
          <cell r="D185">
            <v>0.2994090909090909</v>
          </cell>
        </row>
        <row r="186">
          <cell r="C186">
            <v>4.8200000000000021E-2</v>
          </cell>
          <cell r="D186">
            <v>0.25505</v>
          </cell>
        </row>
        <row r="187">
          <cell r="C187">
            <v>2.7181818181818196E-2</v>
          </cell>
          <cell r="D187">
            <v>0.21236363636363642</v>
          </cell>
        </row>
        <row r="188">
          <cell r="C188">
            <v>5.909090909090909E-3</v>
          </cell>
          <cell r="D188">
            <v>0.18177272727272728</v>
          </cell>
        </row>
        <row r="189">
          <cell r="C189">
            <v>-1.0190476190476193E-2</v>
          </cell>
          <cell r="D189">
            <v>0.16557142857142856</v>
          </cell>
        </row>
        <row r="190">
          <cell r="C190">
            <v>-1.3909090909090916E-2</v>
          </cell>
          <cell r="D190">
            <v>0.16304545454545452</v>
          </cell>
        </row>
        <row r="191">
          <cell r="C191">
            <v>-1.8739130434782612E-2</v>
          </cell>
          <cell r="D191">
            <v>0.16726086956521735</v>
          </cell>
        </row>
        <row r="192">
          <cell r="C192">
            <v>-2.7666666666666676E-2</v>
          </cell>
          <cell r="D192">
            <v>0.16128571428571434</v>
          </cell>
        </row>
        <row r="193">
          <cell r="C193">
            <v>-3.7045454545454555E-2</v>
          </cell>
          <cell r="D193">
            <v>0.15359090909090908</v>
          </cell>
        </row>
        <row r="194">
          <cell r="C194">
            <v>-5.3590909090909106E-2</v>
          </cell>
          <cell r="D194">
            <v>0.12790909090909094</v>
          </cell>
        </row>
        <row r="195">
          <cell r="C195">
            <v>-8.7619047619047638E-2</v>
          </cell>
          <cell r="D195">
            <v>7.8904761904761922E-2</v>
          </cell>
        </row>
        <row r="196">
          <cell r="C196">
            <v>-0.12652173913043482</v>
          </cell>
          <cell r="D196">
            <v>5.8956521739130442E-2</v>
          </cell>
        </row>
        <row r="197">
          <cell r="C197">
            <v>-0.14542857142857141</v>
          </cell>
          <cell r="D197">
            <v>4.3190476190476203E-2</v>
          </cell>
        </row>
        <row r="198">
          <cell r="C198">
            <v>-0.18357142857142858</v>
          </cell>
          <cell r="D198">
            <v>-7.8571428571428577E-3</v>
          </cell>
        </row>
        <row r="199">
          <cell r="C199">
            <v>-0.22969565217391305</v>
          </cell>
          <cell r="D199">
            <v>-1.173913043478261E-2</v>
          </cell>
        </row>
        <row r="200">
          <cell r="C200">
            <v>-0.24919047619047621</v>
          </cell>
          <cell r="D200">
            <v>-9.7619047619047633E-3</v>
          </cell>
        </row>
        <row r="201">
          <cell r="C201">
            <v>-0.25718181818181818</v>
          </cell>
          <cell r="D201">
            <v>-1.2590909090909095E-2</v>
          </cell>
        </row>
        <row r="202">
          <cell r="C202">
            <v>-0.26790909090909093</v>
          </cell>
          <cell r="D202">
            <v>-2.8000000000000011E-2</v>
          </cell>
        </row>
        <row r="203">
          <cell r="C203">
            <v>-0.29452380952380947</v>
          </cell>
          <cell r="D203">
            <v>-5.6047619047619041E-2</v>
          </cell>
        </row>
        <row r="204">
          <cell r="C204">
            <v>-0.29821739130434788</v>
          </cell>
          <cell r="D204">
            <v>-4.8304347826086967E-2</v>
          </cell>
        </row>
        <row r="205">
          <cell r="C205">
            <v>-0.30163636363636365</v>
          </cell>
          <cell r="D205">
            <v>-5.7090909090909109E-2</v>
          </cell>
        </row>
        <row r="206">
          <cell r="C206">
            <v>-0.309</v>
          </cell>
          <cell r="D206">
            <v>-6.8761904761904746E-2</v>
          </cell>
        </row>
        <row r="207">
          <cell r="C207">
            <v>-0.31266666666666665</v>
          </cell>
          <cell r="D207">
            <v>-7.3857142857142857E-2</v>
          </cell>
        </row>
        <row r="208">
          <cell r="C208">
            <v>-0.31576190476190474</v>
          </cell>
          <cell r="D208">
            <v>-8.0428571428571433E-2</v>
          </cell>
        </row>
        <row r="209">
          <cell r="C209">
            <v>-0.32554545454545464</v>
          </cell>
          <cell r="D209">
            <v>-9.4500000000000015E-2</v>
          </cell>
        </row>
        <row r="210">
          <cell r="C210">
            <v>-0.32859999999999995</v>
          </cell>
          <cell r="D210">
            <v>-0.10589999999999999</v>
          </cell>
        </row>
        <row r="211">
          <cell r="C211">
            <v>-0.32934782608695651</v>
          </cell>
          <cell r="D211">
            <v>-0.10960869565217393</v>
          </cell>
        </row>
        <row r="212">
          <cell r="C212">
            <v>-0.33038888888888879</v>
          </cell>
          <cell r="D212">
            <v>-0.11899999999999999</v>
          </cell>
        </row>
        <row r="213">
          <cell r="C213">
            <v>-0.32945454545454544</v>
          </cell>
          <cell r="D213">
            <v>-0.12722727272727274</v>
          </cell>
        </row>
        <row r="214">
          <cell r="C214">
            <v>-0.33000000000000013</v>
          </cell>
          <cell r="D214">
            <v>-0.14909090909090908</v>
          </cell>
        </row>
        <row r="215">
          <cell r="C215">
            <v>-0.3304285714285714</v>
          </cell>
          <cell r="D215">
            <v>-0.15409523809523809</v>
          </cell>
        </row>
        <row r="216">
          <cell r="C216">
            <v>-0.32908695652173914</v>
          </cell>
          <cell r="D216">
            <v>-0.15634782608695649</v>
          </cell>
        </row>
        <row r="217">
          <cell r="C217">
            <v>-0.32938095238095233</v>
          </cell>
          <cell r="D217">
            <v>-0.16828571428571426</v>
          </cell>
        </row>
        <row r="218">
          <cell r="C218">
            <v>-0.32954545454545464</v>
          </cell>
          <cell r="D218">
            <v>-0.17977272727272722</v>
          </cell>
        </row>
        <row r="219">
          <cell r="C219">
            <v>-0.32899999999999996</v>
          </cell>
          <cell r="D219">
            <v>-0.18895454545454546</v>
          </cell>
        </row>
        <row r="220">
          <cell r="C220">
            <v>-0.32789473684210518</v>
          </cell>
          <cell r="D220">
            <v>-0.18973684210526315</v>
          </cell>
        </row>
        <row r="221">
          <cell r="C221">
            <v>-0.32845454545454555</v>
          </cell>
          <cell r="D221">
            <v>-0.18868181818181815</v>
          </cell>
        </row>
        <row r="222">
          <cell r="C222">
            <v>-0.32850000000000001</v>
          </cell>
          <cell r="D222">
            <v>-0.19124999999999998</v>
          </cell>
        </row>
        <row r="223">
          <cell r="C223">
            <v>-0.32790476190476181</v>
          </cell>
          <cell r="D223">
            <v>-0.191</v>
          </cell>
        </row>
        <row r="224">
          <cell r="C224">
            <v>-0.32845000000000002</v>
          </cell>
          <cell r="D224">
            <v>-0.18970000000000004</v>
          </cell>
        </row>
        <row r="225">
          <cell r="C225">
            <v>-0.32522727272727275</v>
          </cell>
          <cell r="D225">
            <v>-0.188</v>
          </cell>
        </row>
        <row r="226">
          <cell r="C226">
            <v>-0.32204761904761914</v>
          </cell>
          <cell r="D226">
            <v>-0.18147619047619049</v>
          </cell>
        </row>
        <row r="227">
          <cell r="C227">
            <v>-0.32072727272727275</v>
          </cell>
          <cell r="D227">
            <v>-0.17954545454545448</v>
          </cell>
        </row>
        <row r="228">
          <cell r="C228">
            <v>-0.31900000000000001</v>
          </cell>
          <cell r="D228">
            <v>-0.16926086956521733</v>
          </cell>
        </row>
        <row r="229">
          <cell r="C229">
            <v>-0.31884999999999997</v>
          </cell>
          <cell r="D229">
            <v>-0.16619999999999999</v>
          </cell>
        </row>
        <row r="230">
          <cell r="C230">
            <v>-0.31769565217391305</v>
          </cell>
          <cell r="D230">
            <v>-0.1538260869565217</v>
          </cell>
        </row>
        <row r="231">
          <cell r="C231">
            <v>-0.31636363636363624</v>
          </cell>
          <cell r="D231">
            <v>-0.14740909090909088</v>
          </cell>
        </row>
        <row r="232">
          <cell r="C232">
            <v>-0.31189473684210517</v>
          </cell>
          <cell r="D232">
            <v>-0.12868421052631576</v>
          </cell>
        </row>
        <row r="233">
          <cell r="C233">
            <v>-0.30799999999999994</v>
          </cell>
          <cell r="D233">
            <v>-0.11590476190476191</v>
          </cell>
        </row>
        <row r="234">
          <cell r="C234">
            <v>-0.30844999999999989</v>
          </cell>
          <cell r="D234">
            <v>-0.10840000000000005</v>
          </cell>
        </row>
        <row r="235">
          <cell r="C235">
            <v>-0.30919047619047624</v>
          </cell>
          <cell r="D235">
            <v>-0.1087619047619048</v>
          </cell>
        </row>
        <row r="236">
          <cell r="C236">
            <v>-0.31045</v>
          </cell>
          <cell r="D236">
            <v>-0.11220000000000004</v>
          </cell>
        </row>
        <row r="237">
          <cell r="C237">
            <v>-0.31186363636363634</v>
          </cell>
          <cell r="D237">
            <v>-0.13390909090909092</v>
          </cell>
        </row>
        <row r="238">
          <cell r="C238">
            <v>-0.32890000000000003</v>
          </cell>
          <cell r="D238">
            <v>-0.19025</v>
          </cell>
        </row>
        <row r="239">
          <cell r="C239">
            <v>-0.36486956521739128</v>
          </cell>
          <cell r="D239">
            <v>-0.28330434782608693</v>
          </cell>
        </row>
        <row r="240">
          <cell r="C240">
            <v>-0.40768181818181826</v>
          </cell>
          <cell r="D240">
            <v>-0.35627272727272719</v>
          </cell>
        </row>
        <row r="241">
          <cell r="C241">
            <v>-0.41757142857142859</v>
          </cell>
          <cell r="D241">
            <v>-0.33914285714285719</v>
          </cell>
        </row>
        <row r="242">
          <cell r="C242">
            <v>-0.41286956521739132</v>
          </cell>
          <cell r="D242">
            <v>-0.30421739130434783</v>
          </cell>
        </row>
        <row r="243">
          <cell r="C243">
            <v>-0.40128571428571425</v>
          </cell>
          <cell r="D243">
            <v>-0.271952380952381</v>
          </cell>
        </row>
        <row r="244">
          <cell r="C244">
            <v>-0.39469999999999994</v>
          </cell>
          <cell r="D244">
            <v>-0.26131578947368422</v>
          </cell>
        </row>
        <row r="245">
          <cell r="C245">
            <v>-0.39113636363636367</v>
          </cell>
          <cell r="D245">
            <v>-0.25340909090909092</v>
          </cell>
        </row>
        <row r="246">
          <cell r="C246">
            <v>-0.40884999999999999</v>
          </cell>
          <cell r="D246">
            <v>-0.28809999999999997</v>
          </cell>
        </row>
        <row r="247">
          <cell r="C247">
            <v>-0.41663636363636358</v>
          </cell>
          <cell r="D247">
            <v>-0.26563636363636361</v>
          </cell>
        </row>
        <row r="248">
          <cell r="C248">
            <v>-0.25405</v>
          </cell>
          <cell r="D248">
            <v>-0.1082</v>
          </cell>
        </row>
        <row r="249">
          <cell r="C249">
            <v>-0.27195000000000003</v>
          </cell>
          <cell r="D249">
            <v>-8.1350000000000006E-2</v>
          </cell>
        </row>
        <row r="250">
          <cell r="C250">
            <v>-0.37600000000000011</v>
          </cell>
          <cell r="D250">
            <v>-0.14745454545454548</v>
          </cell>
        </row>
        <row r="251">
          <cell r="C251">
            <v>-0.44413043478260866</v>
          </cell>
          <cell r="D251">
            <v>-0.27886956521739131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1BF-3DEC-4F43-ABA7-B74D0DA66B9C}">
  <dimension ref="A1:W466"/>
  <sheetViews>
    <sheetView tabSelected="1" zoomScale="80" zoomScaleNormal="80" workbookViewId="0">
      <pane xSplit="1" ySplit="2" topLeftCell="B156" activePane="bottomRight" state="frozen"/>
      <selection pane="topRight" activeCell="B1" sqref="B1"/>
      <selection pane="bottomLeft" activeCell="A3" sqref="A3"/>
      <selection pane="bottomRight" activeCell="W187" sqref="W187"/>
    </sheetView>
  </sheetViews>
  <sheetFormatPr baseColWidth="10" defaultRowHeight="14.5" x14ac:dyDescent="0.35"/>
  <cols>
    <col min="2" max="2" width="12.6328125" bestFit="1" customWidth="1"/>
  </cols>
  <sheetData>
    <row r="1" spans="1:23" x14ac:dyDescent="0.35">
      <c r="A1" s="10"/>
      <c r="B1" s="10" t="s">
        <v>66</v>
      </c>
      <c r="C1" s="10" t="s">
        <v>267</v>
      </c>
      <c r="D1" s="10" t="s">
        <v>268</v>
      </c>
      <c r="E1" s="10" t="s">
        <v>269</v>
      </c>
      <c r="F1" s="10" t="s">
        <v>270</v>
      </c>
      <c r="G1" s="10" t="s">
        <v>272</v>
      </c>
      <c r="H1" s="10" t="s">
        <v>273</v>
      </c>
      <c r="I1" s="10" t="s">
        <v>285</v>
      </c>
      <c r="J1" s="10" t="s">
        <v>274</v>
      </c>
      <c r="K1" s="10" t="s">
        <v>275</v>
      </c>
      <c r="L1" s="10" t="s">
        <v>278</v>
      </c>
      <c r="M1" s="10" t="s">
        <v>279</v>
      </c>
      <c r="N1" s="10" t="s">
        <v>280</v>
      </c>
      <c r="O1" s="10" t="s">
        <v>282</v>
      </c>
      <c r="P1" s="10" t="s">
        <v>284</v>
      </c>
      <c r="Q1" s="10" t="s">
        <v>296</v>
      </c>
      <c r="R1" s="10" t="s">
        <v>374</v>
      </c>
      <c r="S1" s="3" t="s">
        <v>315</v>
      </c>
      <c r="T1" s="3" t="s">
        <v>316</v>
      </c>
      <c r="U1" s="10" t="s">
        <v>359</v>
      </c>
      <c r="V1" t="s">
        <v>389</v>
      </c>
      <c r="W1" t="s">
        <v>390</v>
      </c>
    </row>
    <row r="2" spans="1:23" x14ac:dyDescent="0.35">
      <c r="A2" s="10" t="s">
        <v>360</v>
      </c>
      <c r="B2" s="10">
        <v>0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  <c r="T2" s="10">
        <v>0</v>
      </c>
      <c r="U2" s="10">
        <v>1</v>
      </c>
      <c r="V2">
        <v>0</v>
      </c>
      <c r="W2">
        <v>0</v>
      </c>
    </row>
    <row r="3" spans="1:23" x14ac:dyDescent="0.35">
      <c r="A3" t="str">
        <f>monthly!A65</f>
        <v>2005M03</v>
      </c>
      <c r="B3">
        <f>monthly!AB65</f>
        <v>-9.7314485767796555E-4</v>
      </c>
      <c r="C3">
        <f>IF(ISNUMBER(LN(monthly!B65)-LN(monthly!B64)),LN(monthly!B65)-LN(monthly!B64),#N/A)</f>
        <v>0</v>
      </c>
      <c r="D3" s="11">
        <f>IF(ISNUMBER(LN(monthly!C65)-LN(monthly!C64)),LN(monthly!C65)-LN(monthly!C64),#N/A)</f>
        <v>0</v>
      </c>
      <c r="E3" s="11">
        <f>IF(ISNUMBER(LN(monthly!D65)-LN(monthly!D64)),LN(monthly!D65)-LN(monthly!D64),#N/A)</f>
        <v>1.8886917654000079E-2</v>
      </c>
      <c r="F3" s="11">
        <f>IF(ISNUMBER(LN(monthly!E65)-LN(monthly!E64)),LN(monthly!E65)-LN(monthly!E64),#N/A)</f>
        <v>1.180904759224255E-2</v>
      </c>
      <c r="G3" s="11">
        <f>IF(ISNUMBER(LN(monthly!F65)-LN(monthly!F64)),LN(monthly!F65)-LN(monthly!F64),#N/A)</f>
        <v>-5.2110592127521116E-3</v>
      </c>
      <c r="H3" s="11">
        <f>IF(ISNUMBER(LN(monthly!G65)-LN(monthly!G64)),LN(monthly!G65)-LN(monthly!G64),#N/A)</f>
        <v>1.7684698995033443E-2</v>
      </c>
      <c r="I3" s="10">
        <f>monthly!H65</f>
        <v>7.9</v>
      </c>
      <c r="J3" s="11">
        <f>IF(ISNUMBER(LN(monthly!I65)-LN(monthly!I64)),LN(monthly!I65)-LN(monthly!I64),#N/A)</f>
        <v>0.12361261481158436</v>
      </c>
      <c r="K3" s="11">
        <f>IF(ISNUMBER(LN(monthly!J65)-LN(monthly!J64)),LN(monthly!J65)-LN(monthly!J64),#N/A)</f>
        <v>0.14007674823901617</v>
      </c>
      <c r="L3" s="11">
        <f>IF(ISNUMBER(LN(monthly!K65)-LN(monthly!K64)),LN(monthly!K65)-LN(monthly!K64),#N/A)</f>
        <v>0.1099717164506302</v>
      </c>
      <c r="M3" s="11">
        <f>IF(ISNUMBER(LN(monthly!L65)-LN(monthly!L64)),LN(monthly!L65)-LN(monthly!L64),#N/A)</f>
        <v>0.13575799284219769</v>
      </c>
      <c r="N3" s="11">
        <f>IF(ISNUMBER(LN(monthly!M65)-LN(monthly!M64)),LN(monthly!M65)-LN(monthly!M64),#N/A)</f>
        <v>-1.0198879007452533E-3</v>
      </c>
      <c r="O3" s="11">
        <f>IF(ISNUMBER(LN(monthly!N65)-LN(monthly!N64)),LN(monthly!N65)-LN(monthly!N64),#N/A)</f>
        <v>-2.9283126763727019E-2</v>
      </c>
      <c r="P3" s="6">
        <f>monthly!O65</f>
        <v>15.72251</v>
      </c>
      <c r="Q3" s="6">
        <f>monthly!R65</f>
        <v>0.45429999999999998</v>
      </c>
      <c r="R3" s="11">
        <f>IF(ISNUMBER(LN(monthly!S65)-LN(monthly!S64)),LN(monthly!S65)-LN(monthly!S64),#N/A)</f>
        <v>-2.9781485356678239E-2</v>
      </c>
      <c r="S3" s="6">
        <f>monthly!W65</f>
        <v>2.137695652173913</v>
      </c>
      <c r="T3" s="6">
        <f>monthly!X65</f>
        <v>2.3390434782608698</v>
      </c>
      <c r="U3" s="11" t="e">
        <f>IF(ISNUMBER(LN(monthly!Y65)-LN(monthly!Y64)),LN(monthly!Y65)-LN(monthly!Y64),#N/A)</f>
        <v>#N/A</v>
      </c>
      <c r="V3" s="8">
        <f>monthly!AC65</f>
        <v>0</v>
      </c>
      <c r="W3" s="8">
        <f>monthly!AD65</f>
        <v>0</v>
      </c>
    </row>
    <row r="4" spans="1:23" x14ac:dyDescent="0.35">
      <c r="A4" s="11" t="str">
        <f>monthly!A66</f>
        <v>2005M04</v>
      </c>
      <c r="B4" s="11" t="e">
        <f>monthly!AB66</f>
        <v>#N/A</v>
      </c>
      <c r="C4" s="11">
        <f>IF(ISNUMBER(LN(monthly!B66)-LN(monthly!B65)),LN(monthly!B66)-LN(monthly!B65),#N/A)</f>
        <v>2.2068733801701157E-2</v>
      </c>
      <c r="D4" s="11">
        <f>IF(ISNUMBER(LN(monthly!C66)-LN(monthly!C65)),LN(monthly!C66)-LN(monthly!C65),#N/A)</f>
        <v>2.1053409197832273E-2</v>
      </c>
      <c r="E4" s="11">
        <f>IF(ISNUMBER(LN(monthly!D66)-LN(monthly!D65)),LN(monthly!D66)-LN(monthly!D65),#N/A)</f>
        <v>1.4729693144985845E-2</v>
      </c>
      <c r="F4" s="11">
        <f>IF(ISNUMBER(LN(monthly!E66)-LN(monthly!E65)),LN(monthly!E66)-LN(monthly!E65),#N/A)</f>
        <v>2.1321969698409049E-3</v>
      </c>
      <c r="G4" s="11">
        <f>IF(ISNUMBER(LN(monthly!F66)-LN(monthly!F65)),LN(monthly!F66)-LN(monthly!F65),#N/A)</f>
        <v>1.2461220437812059E-2</v>
      </c>
      <c r="H4" s="11">
        <f>IF(ISNUMBER(LN(monthly!G66)-LN(monthly!G65)),LN(monthly!G66)-LN(monthly!G65),#N/A)</f>
        <v>1.4672658504172986E-2</v>
      </c>
      <c r="I4" s="11">
        <f>monthly!H66</f>
        <v>7.8</v>
      </c>
      <c r="J4" s="11">
        <f>IF(ISNUMBER(LN(monthly!I66)-LN(monthly!I65)),LN(monthly!I66)-LN(monthly!I65),#N/A)</f>
        <v>-5.0656639356065014E-2</v>
      </c>
      <c r="K4" s="11">
        <f>IF(ISNUMBER(LN(monthly!J66)-LN(monthly!J65)),LN(monthly!J66)-LN(monthly!J65),#N/A)</f>
        <v>-7.0468624650846579E-2</v>
      </c>
      <c r="L4" s="11">
        <f>IF(ISNUMBER(LN(monthly!K66)-LN(monthly!K65)),LN(monthly!K66)-LN(monthly!K65),#N/A)</f>
        <v>1.987643075759582E-2</v>
      </c>
      <c r="M4" s="11">
        <f>IF(ISNUMBER(LN(monthly!L66)-LN(monthly!L65)),LN(monthly!L66)-LN(monthly!L65),#N/A)</f>
        <v>2.4838651290886027E-2</v>
      </c>
      <c r="N4" s="11">
        <f>IF(ISNUMBER(LN(monthly!M66)-LN(monthly!M65)),LN(monthly!M66)-LN(monthly!M65),#N/A)</f>
        <v>1.4184634991956102E-2</v>
      </c>
      <c r="O4" s="11">
        <f>IF(ISNUMBER(LN(monthly!N66)-LN(monthly!N65)),LN(monthly!N66)-LN(monthly!N65),#N/A)</f>
        <v>-2.4213849402618504E-2</v>
      </c>
      <c r="P4" s="6">
        <f>monthly!O66</f>
        <v>16.616479999999999</v>
      </c>
      <c r="Q4" s="6">
        <f>monthly!R66</f>
        <v>0.41699999999999998</v>
      </c>
      <c r="R4" s="11">
        <f>IF(ISNUMBER(LN(monthly!S66)-LN(monthly!S65)),LN(monthly!S66)-LN(monthly!S65),#N/A)</f>
        <v>-2.2445726027801705E-2</v>
      </c>
      <c r="S4" s="6">
        <f>monthly!W66</f>
        <v>2.1372380952380952</v>
      </c>
      <c r="T4" s="6">
        <f>monthly!X66</f>
        <v>2.2650952380952374</v>
      </c>
      <c r="U4" s="11" t="e">
        <f>IF(ISNUMBER(LN(monthly!Y66)-LN(monthly!Y65)),LN(monthly!Y66)-LN(monthly!Y65),#N/A)</f>
        <v>#N/A</v>
      </c>
      <c r="V4" s="8">
        <f>monthly!AC66</f>
        <v>0</v>
      </c>
      <c r="W4" s="8">
        <f>monthly!AD66</f>
        <v>0</v>
      </c>
    </row>
    <row r="5" spans="1:23" x14ac:dyDescent="0.35">
      <c r="A5" s="11" t="str">
        <f>monthly!A67</f>
        <v>2005M05</v>
      </c>
      <c r="B5" s="11" t="e">
        <f>monthly!AB67</f>
        <v>#N/A</v>
      </c>
      <c r="C5" s="11">
        <f>IF(ISNUMBER(LN(monthly!B67)-LN(monthly!B66)),LN(monthly!B67)-LN(monthly!B66),#N/A)</f>
        <v>-2.3722993897727918E-2</v>
      </c>
      <c r="D5" s="11">
        <f>IF(ISNUMBER(LN(monthly!C67)-LN(monthly!C66)),LN(monthly!C67)-LN(monthly!C66),#N/A)</f>
        <v>-1.8928009885518904E-2</v>
      </c>
      <c r="E5" s="11">
        <f>IF(ISNUMBER(LN(monthly!D67)-LN(monthly!D66)),LN(monthly!D67)-LN(monthly!D66),#N/A)</f>
        <v>-6.3775726368016095E-3</v>
      </c>
      <c r="F5" s="11">
        <f>IF(ISNUMBER(LN(monthly!E67)-LN(monthly!E66)),LN(monthly!E67)-LN(monthly!E66),#N/A)</f>
        <v>5.3106869372383514E-3</v>
      </c>
      <c r="G5" s="11">
        <f>IF(ISNUMBER(LN(monthly!F67)-LN(monthly!F66)),LN(monthly!F67)-LN(monthly!F66),#N/A)</f>
        <v>-1.2461220437812059E-2</v>
      </c>
      <c r="H5" s="11">
        <f>IF(ISNUMBER(LN(monthly!G67)-LN(monthly!G66)),LN(monthly!G67)-LN(monthly!G66),#N/A)</f>
        <v>-0.37164753040060283</v>
      </c>
      <c r="I5" s="11">
        <f>monthly!H67</f>
        <v>7.6</v>
      </c>
      <c r="J5" s="11">
        <f>IF(ISNUMBER(LN(monthly!I67)-LN(monthly!I66)),LN(monthly!I67)-LN(monthly!I66),#N/A)</f>
        <v>-4.1366473063852993E-4</v>
      </c>
      <c r="K5" s="11">
        <f>IF(ISNUMBER(LN(monthly!J67)-LN(monthly!J66)),LN(monthly!J67)-LN(monthly!J66),#N/A)</f>
        <v>5.2632248935013948E-2</v>
      </c>
      <c r="L5" s="11">
        <f>IF(ISNUMBER(LN(monthly!K67)-LN(monthly!K66)),LN(monthly!K67)-LN(monthly!K66),#N/A)</f>
        <v>-3.7598413557007326E-2</v>
      </c>
      <c r="M5" s="11">
        <f>IF(ISNUMBER(LN(monthly!L67)-LN(monthly!L66)),LN(monthly!L67)-LN(monthly!L66),#N/A)</f>
        <v>-4.78560211776351E-2</v>
      </c>
      <c r="N5" s="11">
        <f>IF(ISNUMBER(LN(monthly!M67)-LN(monthly!M66)),LN(monthly!M67)-LN(monthly!M66),#N/A)</f>
        <v>-1.3164747091210849E-2</v>
      </c>
      <c r="O5" s="11">
        <f>IF(ISNUMBER(LN(monthly!N67)-LN(monthly!N66)),LN(monthly!N67)-LN(monthly!N66),#N/A)</f>
        <v>-1.0088598383140024E-2</v>
      </c>
      <c r="P5" s="6">
        <f>monthly!O67</f>
        <v>11.41935</v>
      </c>
      <c r="Q5" s="6">
        <f>monthly!R67</f>
        <v>0.3377</v>
      </c>
      <c r="R5" s="11">
        <f>IF(ISNUMBER(LN(monthly!S67)-LN(monthly!S66)),LN(monthly!S67)-LN(monthly!S66),#N/A)</f>
        <v>-1.8059358837448247E-2</v>
      </c>
      <c r="S5" s="6">
        <f>monthly!W67</f>
        <v>2.1256363636363642</v>
      </c>
      <c r="T5" s="6">
        <f>monthly!X67</f>
        <v>2.1932727272727273</v>
      </c>
      <c r="U5" s="11" t="e">
        <f>IF(ISNUMBER(LN(monthly!Y67)-LN(monthly!Y66)),LN(monthly!Y67)-LN(monthly!Y66),#N/A)</f>
        <v>#N/A</v>
      </c>
      <c r="V5" s="8">
        <f>monthly!AC67</f>
        <v>0</v>
      </c>
      <c r="W5" s="8">
        <f>monthly!AD67</f>
        <v>0</v>
      </c>
    </row>
    <row r="6" spans="1:23" x14ac:dyDescent="0.35">
      <c r="A6" s="11" t="str">
        <f>monthly!A68</f>
        <v>2005M06</v>
      </c>
      <c r="B6" s="11">
        <f>monthly!AB68</f>
        <v>7.0701461760407369E-3</v>
      </c>
      <c r="C6" s="11">
        <f>IF(ISNUMBER(LN(monthly!B68)-LN(monthly!B67)),LN(monthly!B68)-LN(monthly!B67),#N/A)</f>
        <v>-8.2815739722885695E-4</v>
      </c>
      <c r="D6" s="11">
        <f>IF(ISNUMBER(LN(monthly!C68)-LN(monthly!C67)),LN(monthly!C68)-LN(monthly!C67),#N/A)</f>
        <v>3.1796529173799826E-3</v>
      </c>
      <c r="E6" s="11">
        <f>IF(ISNUMBER(LN(monthly!D68)-LN(monthly!D67)),LN(monthly!D68)-LN(monthly!D67),#N/A)</f>
        <v>-2.3302025202844412E-2</v>
      </c>
      <c r="F6" s="11">
        <f>IF(ISNUMBER(LN(monthly!E68)-LN(monthly!E67)),LN(monthly!E68)-LN(monthly!E67),#N/A)</f>
        <v>-6.3762171392767186E-3</v>
      </c>
      <c r="G6" s="11">
        <f>IF(ISNUMBER(LN(monthly!F68)-LN(monthly!F67)),LN(monthly!F68)-LN(monthly!F67),#N/A)</f>
        <v>-1.8987912244691429E-2</v>
      </c>
      <c r="H6" s="11">
        <f>IF(ISNUMBER(LN(monthly!G68)-LN(monthly!G67)),LN(monthly!G68)-LN(monthly!G67),#N/A)</f>
        <v>0.53440714619933161</v>
      </c>
      <c r="I6" s="11">
        <f>monthly!H68</f>
        <v>7.8</v>
      </c>
      <c r="J6" s="11">
        <f>IF(ISNUMBER(LN(monthly!I68)-LN(monthly!I67)),LN(monthly!I68)-LN(monthly!I67),#N/A)</f>
        <v>2.8133949496128352E-2</v>
      </c>
      <c r="K6" s="11">
        <f>IF(ISNUMBER(LN(monthly!J68)-LN(monthly!J67)),LN(monthly!J68)-LN(monthly!J67),#N/A)</f>
        <v>1.4280119895882848E-2</v>
      </c>
      <c r="L6" s="11">
        <f>IF(ISNUMBER(LN(monthly!K68)-LN(monthly!K67)),LN(monthly!K68)-LN(monthly!K67),#N/A)</f>
        <v>0.12245494901712561</v>
      </c>
      <c r="M6" s="11">
        <f>IF(ISNUMBER(LN(monthly!L68)-LN(monthly!L67)),LN(monthly!L68)-LN(monthly!L67),#N/A)</f>
        <v>0.14782821408777114</v>
      </c>
      <c r="N6" s="11">
        <f>IF(ISNUMBER(LN(monthly!M68)-LN(monthly!M67)),LN(monthly!M68)-LN(monthly!M67),#N/A)</f>
        <v>9.1324835632722312E-3</v>
      </c>
      <c r="O6" s="11">
        <f>IF(ISNUMBER(LN(monthly!N68)-LN(monthly!N67)),LN(monthly!N68)-LN(monthly!N67),#N/A)</f>
        <v>2.4544131662759927E-2</v>
      </c>
      <c r="P6" s="6">
        <f>monthly!O68</f>
        <v>13.07438</v>
      </c>
      <c r="Q6" s="6">
        <f>monthly!R68</f>
        <v>0.26400000000000001</v>
      </c>
      <c r="R6" s="11">
        <f>IF(ISNUMBER(LN(monthly!S68)-LN(monthly!S67)),LN(monthly!S68)-LN(monthly!S67),#N/A)</f>
        <v>4.7644503905737157E-2</v>
      </c>
      <c r="S6" s="6">
        <f>monthly!W68</f>
        <v>2.1110454545454544</v>
      </c>
      <c r="T6" s="6">
        <f>monthly!X68</f>
        <v>2.1028181818181815</v>
      </c>
      <c r="U6" s="11" t="e">
        <f>IF(ISNUMBER(LN(monthly!Y68)-LN(monthly!Y67)),LN(monthly!Y68)-LN(monthly!Y67),#N/A)</f>
        <v>#N/A</v>
      </c>
      <c r="V6" s="8">
        <f>monthly!AC68</f>
        <v>0</v>
      </c>
      <c r="W6" s="8">
        <f>monthly!AD68</f>
        <v>0</v>
      </c>
    </row>
    <row r="7" spans="1:23" x14ac:dyDescent="0.35">
      <c r="A7" s="11" t="str">
        <f>monthly!A69</f>
        <v>2005M07</v>
      </c>
      <c r="B7" s="11" t="e">
        <f>monthly!AB69</f>
        <v>#N/A</v>
      </c>
      <c r="C7" s="11">
        <f>IF(ISNUMBER(LN(monthly!B69)-LN(monthly!B68)),LN(monthly!B69)-LN(monthly!B68),#N/A)</f>
        <v>1.4802901881296293E-2</v>
      </c>
      <c r="D7" s="11">
        <f>IF(ISNUMBER(LN(monthly!C69)-LN(monthly!C68)),LN(monthly!C69)-LN(monthly!C68),#N/A)</f>
        <v>2.9199154692261864E-2</v>
      </c>
      <c r="E7" s="11">
        <f>IF(ISNUMBER(LN(monthly!D69)-LN(monthly!D68)),LN(monthly!D69)-LN(monthly!D68),#N/A)</f>
        <v>1.8170519394701934E-2</v>
      </c>
      <c r="F7" s="11">
        <f>IF(ISNUMBER(LN(monthly!E69)-LN(monthly!E68)),LN(monthly!E69)-LN(monthly!E68),#N/A)</f>
        <v>5.3163336272330497E-3</v>
      </c>
      <c r="G7" s="11">
        <f>IF(ISNUMBER(LN(monthly!F69)-LN(monthly!F68)),LN(monthly!F69)-LN(monthly!F68),#N/A)</f>
        <v>3.0416608068314588E-2</v>
      </c>
      <c r="H7" s="11">
        <f>IF(ISNUMBER(LN(monthly!G69)-LN(monthly!G68)),LN(monthly!G69)-LN(monthly!G68),#N/A)</f>
        <v>-7.6654997422762605E-2</v>
      </c>
      <c r="I7" s="11">
        <f>monthly!H69</f>
        <v>7.5</v>
      </c>
      <c r="J7" s="11">
        <f>IF(ISNUMBER(LN(monthly!I69)-LN(monthly!I68)),LN(monthly!I69)-LN(monthly!I68),#N/A)</f>
        <v>-4.3067117760331897E-2</v>
      </c>
      <c r="K7" s="11">
        <f>IF(ISNUMBER(LN(monthly!J69)-LN(monthly!J68)),LN(monthly!J69)-LN(monthly!J68),#N/A)</f>
        <v>7.2179524314977428E-2</v>
      </c>
      <c r="L7" s="11">
        <f>IF(ISNUMBER(LN(monthly!K69)-LN(monthly!K68)),LN(monthly!K69)-LN(monthly!K68),#N/A)</f>
        <v>4.6365920557925655E-2</v>
      </c>
      <c r="M7" s="11">
        <f>IF(ISNUMBER(LN(monthly!L69)-LN(monthly!L68)),LN(monthly!L69)-LN(monthly!L68),#N/A)</f>
        <v>5.3510707259586177E-2</v>
      </c>
      <c r="N7" s="11">
        <f>IF(ISNUMBER(LN(monthly!M69)-LN(monthly!M68)),LN(monthly!M69)-LN(monthly!M68),#N/A)</f>
        <v>5.0377940299570767E-3</v>
      </c>
      <c r="O7" s="11">
        <f>IF(ISNUMBER(LN(monthly!N69)-LN(monthly!N68)),LN(monthly!N69)-LN(monthly!N68),#N/A)</f>
        <v>1.7955524962009584E-2</v>
      </c>
      <c r="P7" s="6">
        <f>monthly!O69</f>
        <v>14.292020000000001</v>
      </c>
      <c r="Q7" s="6">
        <f>monthly!R69</f>
        <v>0.27039999999999997</v>
      </c>
      <c r="R7" s="11">
        <f>IF(ISNUMBER(LN(monthly!S69)-LN(monthly!S68)),LN(monthly!S69)-LN(monthly!S68),#N/A)</f>
        <v>2.7464965884349102E-2</v>
      </c>
      <c r="S7" s="6">
        <f>monthly!W69</f>
        <v>2.1194285714285717</v>
      </c>
      <c r="T7" s="6">
        <f>monthly!X69</f>
        <v>2.1680000000000001</v>
      </c>
      <c r="U7" s="11" t="e">
        <f>IF(ISNUMBER(LN(monthly!Y69)-LN(monthly!Y68)),LN(monthly!Y69)-LN(monthly!Y68),#N/A)</f>
        <v>#N/A</v>
      </c>
      <c r="V7" s="8">
        <f>monthly!AC69</f>
        <v>0</v>
      </c>
      <c r="W7" s="8">
        <f>monthly!AD69</f>
        <v>0</v>
      </c>
    </row>
    <row r="8" spans="1:23" x14ac:dyDescent="0.35">
      <c r="A8" s="11" t="str">
        <f>monthly!A70</f>
        <v>2005M08</v>
      </c>
      <c r="B8" s="11" t="e">
        <f>monthly!AB70</f>
        <v>#N/A</v>
      </c>
      <c r="C8" s="11">
        <f>IF(ISNUMBER(LN(monthly!B70)-LN(monthly!B69)),LN(monthly!B70)-LN(monthly!B69),#N/A)</f>
        <v>-8.1967672041791673E-3</v>
      </c>
      <c r="D8" s="11">
        <f>IF(ISNUMBER(LN(monthly!C70)-LN(monthly!C69)),LN(monthly!C70)-LN(monthly!C69),#N/A)</f>
        <v>2.3363175398593228E-2</v>
      </c>
      <c r="E8" s="11">
        <f>IF(ISNUMBER(LN(monthly!D70)-LN(monthly!D69)),LN(monthly!D70)-LN(monthly!D69),#N/A)</f>
        <v>1.7846235267677812E-2</v>
      </c>
      <c r="F8" s="11">
        <f>IF(ISNUMBER(LN(monthly!E70)-LN(monthly!E69)),LN(monthly!E70)-LN(monthly!E69),#N/A)</f>
        <v>4.2328105526205917E-3</v>
      </c>
      <c r="G8" s="11">
        <f>IF(ISNUMBER(LN(monthly!F70)-LN(monthly!F69)),LN(monthly!F70)-LN(monthly!F69),#N/A)</f>
        <v>2.1462244346134973E-2</v>
      </c>
      <c r="H8" s="11">
        <f>IF(ISNUMBER(LN(monthly!G70)-LN(monthly!G69)),LN(monthly!G70)-LN(monthly!G69),#N/A)</f>
        <v>-3.8677697116270338E-2</v>
      </c>
      <c r="I8" s="11">
        <f>monthly!H70</f>
        <v>7.5</v>
      </c>
      <c r="J8" s="11">
        <f>IF(ISNUMBER(LN(monthly!I70)-LN(monthly!I69)),LN(monthly!I70)-LN(monthly!I69),#N/A)</f>
        <v>-0.26710643442491211</v>
      </c>
      <c r="K8" s="11">
        <f>IF(ISNUMBER(LN(monthly!J70)-LN(monthly!J69)),LN(monthly!J70)-LN(monthly!J69),#N/A)</f>
        <v>-0.41255102640865182</v>
      </c>
      <c r="L8" s="11">
        <f>IF(ISNUMBER(LN(monthly!K70)-LN(monthly!K69)),LN(monthly!K70)-LN(monthly!K69),#N/A)</f>
        <v>5.6618893999508479E-2</v>
      </c>
      <c r="M8" s="11">
        <f>IF(ISNUMBER(LN(monthly!L70)-LN(monthly!L69)),LN(monthly!L70)-LN(monthly!L69),#N/A)</f>
        <v>7.8036688946670374E-2</v>
      </c>
      <c r="N8" s="11">
        <f>IF(ISNUMBER(LN(monthly!M70)-LN(monthly!M69)),LN(monthly!M70)-LN(monthly!M69),#N/A)</f>
        <v>-1.1116840106339509E-2</v>
      </c>
      <c r="O8" s="11">
        <f>IF(ISNUMBER(LN(monthly!N70)-LN(monthly!N69)),LN(monthly!N70)-LN(monthly!N69),#N/A)</f>
        <v>-7.5087670902265202E-3</v>
      </c>
      <c r="P8" s="6">
        <f>monthly!O70</f>
        <v>14.812279999999999</v>
      </c>
      <c r="Q8" s="6">
        <f>monthly!R70</f>
        <v>0.33360000000000001</v>
      </c>
      <c r="R8" s="11">
        <f>IF(ISNUMBER(LN(monthly!S70)-LN(monthly!S69)),LN(monthly!S70)-LN(monthly!S69),#N/A)</f>
        <v>-1.571144258628987E-2</v>
      </c>
      <c r="S8" s="6">
        <f>monthly!W70</f>
        <v>2.1324782608695654</v>
      </c>
      <c r="T8" s="6">
        <f>monthly!X70</f>
        <v>2.2228695652173913</v>
      </c>
      <c r="U8" s="11" t="e">
        <f>IF(ISNUMBER(LN(monthly!Y70)-LN(monthly!Y69)),LN(monthly!Y70)-LN(monthly!Y69),#N/A)</f>
        <v>#N/A</v>
      </c>
      <c r="V8" s="8">
        <f>monthly!AC70</f>
        <v>0</v>
      </c>
      <c r="W8" s="8">
        <f>monthly!AD70</f>
        <v>0</v>
      </c>
    </row>
    <row r="9" spans="1:23" x14ac:dyDescent="0.35">
      <c r="A9" s="11" t="str">
        <f>monthly!A71</f>
        <v>2005M09</v>
      </c>
      <c r="B9" s="11">
        <f>monthly!AB71</f>
        <v>6.4672338577622668E-3</v>
      </c>
      <c r="C9" s="11">
        <f>IF(ISNUMBER(LN(monthly!B71)-LN(monthly!B70)),LN(monthly!B71)-LN(monthly!B70),#N/A)</f>
        <v>4.9261183360558292E-3</v>
      </c>
      <c r="D9" s="11">
        <f>IF(ISNUMBER(LN(monthly!C71)-LN(monthly!C70)),LN(monthly!C71)-LN(monthly!C70),#N/A)</f>
        <v>-1.5174798019234714E-2</v>
      </c>
      <c r="E9" s="11">
        <f>IF(ISNUMBER(LN(monthly!D71)-LN(monthly!D70)),LN(monthly!D71)-LN(monthly!D70),#N/A)</f>
        <v>1.6912398097496784E-2</v>
      </c>
      <c r="F9" s="11">
        <f>IF(ISNUMBER(LN(monthly!E71)-LN(monthly!E70)),LN(monthly!E71)-LN(monthly!E70),#N/A)</f>
        <v>1.4675315784214327E-2</v>
      </c>
      <c r="G9" s="11">
        <f>IF(ISNUMBER(LN(monthly!F71)-LN(monthly!F70)),LN(monthly!F71)-LN(monthly!F70),#N/A)</f>
        <v>6.0484055358802635E-3</v>
      </c>
      <c r="H9" s="11">
        <f>IF(ISNUMBER(LN(monthly!G71)-LN(monthly!G70)),LN(monthly!G71)-LN(monthly!G70),#N/A)</f>
        <v>-1.5061297174495891E-2</v>
      </c>
      <c r="I9" s="11">
        <f>monthly!H71</f>
        <v>7.8</v>
      </c>
      <c r="J9" s="11">
        <f>IF(ISNUMBER(LN(monthly!I71)-LN(monthly!I70)),LN(monthly!I71)-LN(monthly!I70),#N/A)</f>
        <v>0.3653330942557691</v>
      </c>
      <c r="K9" s="11">
        <f>IF(ISNUMBER(LN(monthly!J71)-LN(monthly!J70)),LN(monthly!J71)-LN(monthly!J70),#N/A)</f>
        <v>0.32645499560037727</v>
      </c>
      <c r="L9" s="11">
        <f>IF(ISNUMBER(LN(monthly!K71)-LN(monthly!K70)),LN(monthly!K71)-LN(monthly!K70),#N/A)</f>
        <v>-1.437396411206926E-2</v>
      </c>
      <c r="M9" s="11">
        <f>IF(ISNUMBER(LN(monthly!L71)-LN(monthly!L70)),LN(monthly!L71)-LN(monthly!L70),#N/A)</f>
        <v>-1.5880763456250335E-2</v>
      </c>
      <c r="N9" s="11">
        <f>IF(ISNUMBER(LN(monthly!M71)-LN(monthly!M70)),LN(monthly!M71)-LN(monthly!M70),#N/A)</f>
        <v>1.4127379259210926E-2</v>
      </c>
      <c r="O9" s="11">
        <f>IF(ISNUMBER(LN(monthly!N71)-LN(monthly!N70)),LN(monthly!N71)-LN(monthly!N70),#N/A)</f>
        <v>2.5581433238240248E-2</v>
      </c>
      <c r="P9" s="6">
        <f>monthly!O71</f>
        <v>16.105599999999999</v>
      </c>
      <c r="Q9" s="6">
        <f>monthly!R71</f>
        <v>0.42580000000000001</v>
      </c>
      <c r="R9" s="11">
        <f>IF(ISNUMBER(LN(monthly!S71)-LN(monthly!S70)),LN(monthly!S71)-LN(monthly!S70),#N/A)</f>
        <v>2.9606824470722604E-2</v>
      </c>
      <c r="S9" s="6">
        <f>monthly!W71</f>
        <v>2.1391363636363638</v>
      </c>
      <c r="T9" s="6">
        <f>monthly!X71</f>
        <v>2.2195000000000005</v>
      </c>
      <c r="U9" s="11" t="e">
        <f>IF(ISNUMBER(LN(monthly!Y71)-LN(monthly!Y70)),LN(monthly!Y71)-LN(monthly!Y70),#N/A)</f>
        <v>#N/A</v>
      </c>
      <c r="V9" s="8">
        <f>monthly!AC71</f>
        <v>0</v>
      </c>
      <c r="W9" s="8">
        <f>monthly!AD71</f>
        <v>0</v>
      </c>
    </row>
    <row r="10" spans="1:23" x14ac:dyDescent="0.35">
      <c r="A10" s="11" t="str">
        <f>monthly!A72</f>
        <v>2005M10</v>
      </c>
      <c r="B10" s="11" t="e">
        <f>monthly!AB72</f>
        <v>#N/A</v>
      </c>
      <c r="C10" s="11">
        <f>IF(ISNUMBER(LN(monthly!B72)-LN(monthly!B71)),LN(monthly!B72)-LN(monthly!B71),#N/A)</f>
        <v>1.6366615764678016E-3</v>
      </c>
      <c r="D10" s="11">
        <f>IF(ISNUMBER(LN(monthly!C72)-LN(monthly!C71)),LN(monthly!C72)-LN(monthly!C71),#N/A)</f>
        <v>-9.2166551049244205E-3</v>
      </c>
      <c r="E10" s="11">
        <f>IF(ISNUMBER(LN(monthly!D72)-LN(monthly!D71)),LN(monthly!D72)-LN(monthly!D71),#N/A)</f>
        <v>-3.0267127578877506E-2</v>
      </c>
      <c r="F10" s="11">
        <f>IF(ISNUMBER(LN(monthly!E72)-LN(monthly!E71)),LN(monthly!E72)-LN(monthly!E71),#N/A)</f>
        <v>0</v>
      </c>
      <c r="G10" s="11">
        <f>IF(ISNUMBER(LN(monthly!F72)-LN(monthly!F71)),LN(monthly!F72)-LN(monthly!F71),#N/A)</f>
        <v>5.1896127722394603E-2</v>
      </c>
      <c r="H10" s="11">
        <f>IF(ISNUMBER(LN(monthly!G72)-LN(monthly!G71)),LN(monthly!G72)-LN(monthly!G71),#N/A)</f>
        <v>2.2613701988898782E-2</v>
      </c>
      <c r="I10" s="11">
        <f>monthly!H72</f>
        <v>7.8</v>
      </c>
      <c r="J10" s="11">
        <f>IF(ISNUMBER(LN(monthly!I72)-LN(monthly!I71)),LN(monthly!I72)-LN(monthly!I71),#N/A)</f>
        <v>-5.1597590908301072E-2</v>
      </c>
      <c r="K10" s="11">
        <f>IF(ISNUMBER(LN(monthly!J72)-LN(monthly!J71)),LN(monthly!J72)-LN(monthly!J71),#N/A)</f>
        <v>2.0641623049684199E-2</v>
      </c>
      <c r="L10" s="11">
        <f>IF(ISNUMBER(LN(monthly!K72)-LN(monthly!K71)),LN(monthly!K72)-LN(monthly!K71),#N/A)</f>
        <v>-4.1166762667093515E-2</v>
      </c>
      <c r="M10" s="11">
        <f>IF(ISNUMBER(LN(monthly!L72)-LN(monthly!L71)),LN(monthly!L72)-LN(monthly!L71),#N/A)</f>
        <v>-5.4171851142199579E-2</v>
      </c>
      <c r="N10" s="11">
        <f>IF(ISNUMBER(LN(monthly!M72)-LN(monthly!M71)),LN(monthly!M72)-LN(monthly!M71),#N/A)</f>
        <v>1.0015023370897325E-3</v>
      </c>
      <c r="O10" s="11">
        <f>IF(ISNUMBER(LN(monthly!N72)-LN(monthly!N71)),LN(monthly!N72)-LN(monthly!N71),#N/A)</f>
        <v>1.8271511446251054E-2</v>
      </c>
      <c r="P10" s="6">
        <f>monthly!O72</f>
        <v>16.265820000000001</v>
      </c>
      <c r="Q10" s="6">
        <f>monthly!R72</f>
        <v>0.50980000000000003</v>
      </c>
      <c r="R10" s="11">
        <f>IF(ISNUMBER(LN(monthly!S72)-LN(monthly!S71)),LN(monthly!S72)-LN(monthly!S71),#N/A)</f>
        <v>9.8260698984589112E-3</v>
      </c>
      <c r="S10" s="6">
        <f>monthly!W72</f>
        <v>2.1966190476190479</v>
      </c>
      <c r="T10" s="6">
        <f>monthly!X72</f>
        <v>2.4135714285714283</v>
      </c>
      <c r="U10" s="11" t="e">
        <f>IF(ISNUMBER(LN(monthly!Y72)-LN(monthly!Y71)),LN(monthly!Y72)-LN(monthly!Y71),#N/A)</f>
        <v>#N/A</v>
      </c>
      <c r="V10" s="8">
        <f>monthly!AC72</f>
        <v>0</v>
      </c>
      <c r="W10" s="8">
        <f>monthly!AD72</f>
        <v>0</v>
      </c>
    </row>
    <row r="11" spans="1:23" x14ac:dyDescent="0.35">
      <c r="A11" s="11" t="str">
        <f>monthly!A73</f>
        <v>2005M11</v>
      </c>
      <c r="B11" s="11" t="e">
        <f>monthly!AB73</f>
        <v>#N/A</v>
      </c>
      <c r="C11" s="11">
        <f>IF(ISNUMBER(LN(monthly!B73)-LN(monthly!B72)),LN(monthly!B73)-LN(monthly!B72),#N/A)</f>
        <v>1.0573502330464279E-2</v>
      </c>
      <c r="D11" s="11">
        <f>IF(ISNUMBER(LN(monthly!C73)-LN(monthly!C72)),LN(monthly!C73)-LN(monthly!C72),#N/A)</f>
        <v>2.3386932698153728E-2</v>
      </c>
      <c r="E11" s="11">
        <f>IF(ISNUMBER(LN(monthly!D73)-LN(monthly!D72)),LN(monthly!D73)-LN(monthly!D72),#N/A)</f>
        <v>2.5285797228673523E-2</v>
      </c>
      <c r="F11" s="11">
        <f>IF(ISNUMBER(LN(monthly!E73)-LN(monthly!E72)),LN(monthly!E73)-LN(monthly!E72),#N/A)</f>
        <v>-6.2630684895621513E-3</v>
      </c>
      <c r="G11" s="11">
        <f>IF(ISNUMBER(LN(monthly!F73)-LN(monthly!F72)),LN(monthly!F73)-LN(monthly!F72),#N/A)</f>
        <v>6.6571810291797817E-3</v>
      </c>
      <c r="H11" s="11">
        <f>IF(ISNUMBER(LN(monthly!G73)-LN(monthly!G72)),LN(monthly!G73)-LN(monthly!G72),#N/A)</f>
        <v>-4.0508335244995308E-2</v>
      </c>
      <c r="I11" s="11">
        <f>monthly!H73</f>
        <v>7.5</v>
      </c>
      <c r="J11" s="11">
        <f>IF(ISNUMBER(LN(monthly!I73)-LN(monthly!I72)),LN(monthly!I73)-LN(monthly!I72),#N/A)</f>
        <v>6.7837928966428152E-2</v>
      </c>
      <c r="K11" s="11">
        <f>IF(ISNUMBER(LN(monthly!J73)-LN(monthly!J72)),LN(monthly!J73)-LN(monthly!J72),#N/A)</f>
        <v>2.1908902645227712E-2</v>
      </c>
      <c r="L11" s="11">
        <f>IF(ISNUMBER(LN(monthly!K73)-LN(monthly!K72)),LN(monthly!K73)-LN(monthly!K72),#N/A)</f>
        <v>-2.5096789086274107E-2</v>
      </c>
      <c r="M11" s="11">
        <f>IF(ISNUMBER(LN(monthly!L73)-LN(monthly!L72)),LN(monthly!L73)-LN(monthly!L72),#N/A)</f>
        <v>-3.7472738768918212E-2</v>
      </c>
      <c r="N11" s="11">
        <f>IF(ISNUMBER(LN(monthly!M73)-LN(monthly!M72)),LN(monthly!M73)-LN(monthly!M72),#N/A)</f>
        <v>1.6873849489873471E-2</v>
      </c>
      <c r="O11" s="11">
        <f>IF(ISNUMBER(LN(monthly!N73)-LN(monthly!N72)),LN(monthly!N73)-LN(monthly!N72),#N/A)</f>
        <v>1.2762704921684964E-3</v>
      </c>
      <c r="P11" s="6">
        <f>monthly!O73</f>
        <v>17.514749999999999</v>
      </c>
      <c r="Q11" s="6">
        <f>monthly!R73</f>
        <v>0.60370000000000001</v>
      </c>
      <c r="R11" s="11">
        <f>IF(ISNUMBER(LN(monthly!S73)-LN(monthly!S72)),LN(monthly!S73)-LN(monthly!S72),#N/A)</f>
        <v>1.9904026806105701E-2</v>
      </c>
      <c r="S11" s="6">
        <f>monthly!W73</f>
        <v>2.3608636363636362</v>
      </c>
      <c r="T11" s="6">
        <f>monthly!X73</f>
        <v>2.6843636363636363</v>
      </c>
      <c r="U11" s="11" t="e">
        <f>IF(ISNUMBER(LN(monthly!Y73)-LN(monthly!Y72)),LN(monthly!Y73)-LN(monthly!Y72),#N/A)</f>
        <v>#N/A</v>
      </c>
      <c r="V11" s="8">
        <f>monthly!AC73</f>
        <v>0</v>
      </c>
      <c r="W11" s="8">
        <f>monthly!AD73</f>
        <v>0</v>
      </c>
    </row>
    <row r="12" spans="1:23" x14ac:dyDescent="0.35">
      <c r="A12" s="11" t="str">
        <f>monthly!A74</f>
        <v>2005M12</v>
      </c>
      <c r="B12" s="11">
        <f>monthly!AB74</f>
        <v>1.2361121471951009E-3</v>
      </c>
      <c r="C12" s="11">
        <f>IF(ISNUMBER(LN(monthly!B74)-LN(monthly!B73)),LN(monthly!B74)-LN(monthly!B73),#N/A)</f>
        <v>-1.4670189747794105E-2</v>
      </c>
      <c r="D12" s="11">
        <f>IF(ISNUMBER(LN(monthly!C74)-LN(monthly!C73)),LN(monthly!C74)-LN(monthly!C73),#N/A)</f>
        <v>2.4815169119723812E-2</v>
      </c>
      <c r="E12" s="11">
        <f>IF(ISNUMBER(LN(monthly!D74)-LN(monthly!D73)),LN(monthly!D74)-LN(monthly!D73),#N/A)</f>
        <v>-8.7774858212235074E-3</v>
      </c>
      <c r="F12" s="11">
        <f>IF(ISNUMBER(LN(monthly!E74)-LN(monthly!E73)),LN(monthly!E74)-LN(monthly!E73),#N/A)</f>
        <v>0</v>
      </c>
      <c r="G12" s="11">
        <f>IF(ISNUMBER(LN(monthly!F74)-LN(monthly!F73)),LN(monthly!F74)-LN(monthly!F73),#N/A)</f>
        <v>1.8939399600705897E-3</v>
      </c>
      <c r="H12" s="11">
        <f>IF(ISNUMBER(LN(monthly!G74)-LN(monthly!G73)),LN(monthly!G74)-LN(monthly!G73),#N/A)</f>
        <v>-2.0395761652189037E-2</v>
      </c>
      <c r="I12" s="11">
        <f>monthly!H74</f>
        <v>7.5</v>
      </c>
      <c r="J12" s="11">
        <f>IF(ISNUMBER(LN(monthly!I74)-LN(monthly!I73)),LN(monthly!I74)-LN(monthly!I73),#N/A)</f>
        <v>-8.8685963384769195E-2</v>
      </c>
      <c r="K12" s="11">
        <f>IF(ISNUMBER(LN(monthly!J74)-LN(monthly!J73)),LN(monthly!J74)-LN(monthly!J73),#N/A)</f>
        <v>-8.7965021248551878E-2</v>
      </c>
      <c r="L12" s="11">
        <f>IF(ISNUMBER(LN(monthly!K74)-LN(monthly!K73)),LN(monthly!K74)-LN(monthly!K73),#N/A)</f>
        <v>2.7249642447375599E-2</v>
      </c>
      <c r="M12" s="11">
        <f>IF(ISNUMBER(LN(monthly!L74)-LN(monthly!L73)),LN(monthly!L74)-LN(monthly!L73),#N/A)</f>
        <v>2.3458495394106826E-2</v>
      </c>
      <c r="N12" s="11">
        <f>IF(ISNUMBER(LN(monthly!M74)-LN(monthly!M73)),LN(monthly!M74)-LN(monthly!M73),#N/A)</f>
        <v>-1.0885807645251155E-2</v>
      </c>
      <c r="O12" s="11">
        <f>IF(ISNUMBER(LN(monthly!N74)-LN(monthly!N73)),LN(monthly!N74)-LN(monthly!N73),#N/A)</f>
        <v>1.5348044058662413E-2</v>
      </c>
      <c r="P12" s="6">
        <f>monthly!O74</f>
        <v>18.965599999999998</v>
      </c>
      <c r="Q12" s="6">
        <f>monthly!R74</f>
        <v>0.69540000000000002</v>
      </c>
      <c r="R12" s="11">
        <f>IF(ISNUMBER(LN(monthly!S74)-LN(monthly!S73)),LN(monthly!S74)-LN(monthly!S73),#N/A)</f>
        <v>1.9175600849492547E-2</v>
      </c>
      <c r="S12" s="6">
        <f>monthly!W74</f>
        <v>2.4738636363636357</v>
      </c>
      <c r="T12" s="6">
        <f>monthly!X74</f>
        <v>2.786</v>
      </c>
      <c r="U12" s="11" t="e">
        <f>IF(ISNUMBER(LN(monthly!Y74)-LN(monthly!Y73)),LN(monthly!Y74)-LN(monthly!Y73),#N/A)</f>
        <v>#N/A</v>
      </c>
      <c r="V12" s="8">
        <f>monthly!AC74</f>
        <v>0</v>
      </c>
      <c r="W12" s="8">
        <f>monthly!AD74</f>
        <v>0</v>
      </c>
    </row>
    <row r="13" spans="1:23" x14ac:dyDescent="0.35">
      <c r="A13" s="11" t="str">
        <f>monthly!A75</f>
        <v>2006M01</v>
      </c>
      <c r="B13" s="11" t="e">
        <f>monthly!AB75</f>
        <v>#N/A</v>
      </c>
      <c r="C13" s="11">
        <f>IF(ISNUMBER(LN(monthly!B75)-LN(monthly!B74)),LN(monthly!B75)-LN(monthly!B74),#N/A)</f>
        <v>3.2786914616984575E-3</v>
      </c>
      <c r="D13" s="11">
        <f>IF(ISNUMBER(LN(monthly!C75)-LN(monthly!C74)),LN(monthly!C75)-LN(monthly!C74),#N/A)</f>
        <v>-1.6807118316380709E-2</v>
      </c>
      <c r="E13" s="11">
        <f>IF(ISNUMBER(LN(monthly!D75)-LN(monthly!D74)),LN(monthly!D75)-LN(monthly!D74),#N/A)</f>
        <v>-3.0043806486965252E-2</v>
      </c>
      <c r="F13" s="11">
        <f>IF(ISNUMBER(LN(monthly!E75)-LN(monthly!E74)),LN(monthly!E75)-LN(monthly!E74),#N/A)</f>
        <v>7.3031101849760915E-3</v>
      </c>
      <c r="G13" s="11">
        <f>IF(ISNUMBER(LN(monthly!F75)-LN(monthly!F74)),LN(monthly!F75)-LN(monthly!F74),#N/A)</f>
        <v>1.5023756760460749E-2</v>
      </c>
      <c r="H13" s="11">
        <f>IF(ISNUMBER(LN(monthly!G75)-LN(monthly!G74)),LN(monthly!G75)-LN(monthly!G74),#N/A)</f>
        <v>7.5491853017076949E-2</v>
      </c>
      <c r="I13" s="11">
        <f>monthly!H75</f>
        <v>7.3</v>
      </c>
      <c r="J13" s="11">
        <f>IF(ISNUMBER(LN(monthly!I75)-LN(monthly!I74)),LN(monthly!I75)-LN(monthly!I74),#N/A)</f>
        <v>1.839172006843981E-2</v>
      </c>
      <c r="K13" s="11">
        <f>IF(ISNUMBER(LN(monthly!J75)-LN(monthly!J74)),LN(monthly!J75)-LN(monthly!J74),#N/A)</f>
        <v>-7.8501119252370799E-2</v>
      </c>
      <c r="L13" s="11">
        <f>IF(ISNUMBER(LN(monthly!K75)-LN(monthly!K74)),LN(monthly!K75)-LN(monthly!K74),#N/A)</f>
        <v>7.1570192501251739E-2</v>
      </c>
      <c r="M13" s="11">
        <f>IF(ISNUMBER(LN(monthly!L75)-LN(monthly!L74)),LN(monthly!L75)-LN(monthly!L74),#N/A)</f>
        <v>8.035283327688969E-2</v>
      </c>
      <c r="N13" s="11">
        <f>IF(ISNUMBER(LN(monthly!M75)-LN(monthly!M74)),LN(monthly!M75)-LN(monthly!M74),#N/A)</f>
        <v>7.9286837555070377E-3</v>
      </c>
      <c r="O13" s="11">
        <f>IF(ISNUMBER(LN(monthly!N75)-LN(monthly!N74)),LN(monthly!N75)-LN(monthly!N74),#N/A)</f>
        <v>-1.6060838847558045E-3</v>
      </c>
      <c r="P13" s="6">
        <f>monthly!O75</f>
        <v>23.946819999999999</v>
      </c>
      <c r="Q13" s="6">
        <f>monthly!R75</f>
        <v>0.77559999999999996</v>
      </c>
      <c r="R13" s="11">
        <f>IF(ISNUMBER(LN(monthly!S75)-LN(monthly!S74)),LN(monthly!S75)-LN(monthly!S74),#N/A)</f>
        <v>-1.0599138498487815E-2</v>
      </c>
      <c r="S13" s="6">
        <f>monthly!W75</f>
        <v>2.5116818181818186</v>
      </c>
      <c r="T13" s="6">
        <f>monthly!X75</f>
        <v>2.8329545454545459</v>
      </c>
      <c r="U13" s="11" t="e">
        <f>IF(ISNUMBER(LN(monthly!Y75)-LN(monthly!Y74)),LN(monthly!Y75)-LN(monthly!Y74),#N/A)</f>
        <v>#N/A</v>
      </c>
      <c r="V13" s="8">
        <f>monthly!AC75</f>
        <v>0</v>
      </c>
      <c r="W13" s="8">
        <f>monthly!AD75</f>
        <v>0</v>
      </c>
    </row>
    <row r="14" spans="1:23" x14ac:dyDescent="0.35">
      <c r="A14" s="11" t="str">
        <f>monthly!A76</f>
        <v>2006M02</v>
      </c>
      <c r="B14" s="11" t="e">
        <f>monthly!AB76</f>
        <v>#N/A</v>
      </c>
      <c r="C14" s="11">
        <f>IF(ISNUMBER(LN(monthly!B76)-LN(monthly!B75)),LN(monthly!B76)-LN(monthly!B75),#N/A)</f>
        <v>1.9449559615857481E-2</v>
      </c>
      <c r="D14" s="11">
        <f>IF(ISNUMBER(LN(monthly!C76)-LN(monthly!C75)),LN(monthly!C76)-LN(monthly!C75),#N/A)</f>
        <v>1.5826245260789129E-2</v>
      </c>
      <c r="E14" s="11">
        <f>IF(ISNUMBER(LN(monthly!D76)-LN(monthly!D75)),LN(monthly!D76)-LN(monthly!D75),#N/A)</f>
        <v>2.8783566874676758E-2</v>
      </c>
      <c r="F14" s="11">
        <f>IF(ISNUMBER(LN(monthly!E76)-LN(monthly!E75)),LN(monthly!E76)-LN(monthly!E75),#N/A)</f>
        <v>2.0768439448390907E-3</v>
      </c>
      <c r="G14" s="11">
        <f>IF(ISNUMBER(LN(monthly!F76)-LN(monthly!F75)),LN(monthly!F76)-LN(monthly!F75),#N/A)</f>
        <v>-5.6074913289450024E-3</v>
      </c>
      <c r="H14" s="11">
        <f>IF(ISNUMBER(LN(monthly!G76)-LN(monthly!G75)),LN(monthly!G76)-LN(monthly!G75),#N/A)</f>
        <v>-2.6736932947518E-2</v>
      </c>
      <c r="I14" s="11">
        <f>monthly!H76</f>
        <v>7.3</v>
      </c>
      <c r="J14" s="11">
        <f>IF(ISNUMBER(LN(monthly!I76)-LN(monthly!I75)),LN(monthly!I76)-LN(monthly!I75),#N/A)</f>
        <v>6.4370613808998556E-2</v>
      </c>
      <c r="K14" s="11">
        <f>IF(ISNUMBER(LN(monthly!J76)-LN(monthly!J75)),LN(monthly!J76)-LN(monthly!J75),#N/A)</f>
        <v>0.1086998327614932</v>
      </c>
      <c r="L14" s="11">
        <f>IF(ISNUMBER(LN(monthly!K76)-LN(monthly!K75)),LN(monthly!K76)-LN(monthly!K75),#N/A)</f>
        <v>-1.2084739215072027E-2</v>
      </c>
      <c r="M14" s="11">
        <f>IF(ISNUMBER(LN(monthly!L76)-LN(monthly!L75)),LN(monthly!L76)-LN(monthly!L75),#N/A)</f>
        <v>-3.02194855609903E-2</v>
      </c>
      <c r="N14" s="11">
        <f>IF(ISNUMBER(LN(monthly!M76)-LN(monthly!M75)),LN(monthly!M76)-LN(monthly!M75),#N/A)</f>
        <v>0</v>
      </c>
      <c r="O14" s="11">
        <f>IF(ISNUMBER(LN(monthly!N76)-LN(monthly!N75)),LN(monthly!N76)-LN(monthly!N75),#N/A)</f>
        <v>1.8048027069952344E-2</v>
      </c>
      <c r="P14" s="6">
        <f>monthly!O76</f>
        <v>22.435559999999999</v>
      </c>
      <c r="Q14" s="6">
        <f>monthly!R76</f>
        <v>0.84799999999999998</v>
      </c>
      <c r="R14" s="11">
        <f>IF(ISNUMBER(LN(monthly!S76)-LN(monthly!S75)),LN(monthly!S76)-LN(monthly!S75),#N/A)</f>
        <v>2.8927772443365196E-2</v>
      </c>
      <c r="S14" s="6">
        <f>monthly!W76</f>
        <v>2.6003500000000002</v>
      </c>
      <c r="T14" s="6">
        <f>monthly!X76</f>
        <v>2.9141500000000002</v>
      </c>
      <c r="U14" s="11" t="e">
        <f>IF(ISNUMBER(LN(monthly!Y76)-LN(monthly!Y75)),LN(monthly!Y76)-LN(monthly!Y75),#N/A)</f>
        <v>#N/A</v>
      </c>
      <c r="V14" s="8">
        <f>monthly!AC76</f>
        <v>0</v>
      </c>
      <c r="W14" s="8">
        <f>monthly!AD76</f>
        <v>0</v>
      </c>
    </row>
    <row r="15" spans="1:23" x14ac:dyDescent="0.35">
      <c r="A15" s="11" t="str">
        <f>monthly!A77</f>
        <v>2006M03</v>
      </c>
      <c r="B15" s="11">
        <f>monthly!AB77</f>
        <v>2.8983782001574809E-3</v>
      </c>
      <c r="C15" s="11">
        <f>IF(ISNUMBER(LN(monthly!B77)-LN(monthly!B76)),LN(monthly!B77)-LN(monthly!B76),#N/A)</f>
        <v>4.8038523126452404E-3</v>
      </c>
      <c r="D15" s="11">
        <f>IF(ISNUMBER(LN(monthly!C77)-LN(monthly!C76)),LN(monthly!C77)-LN(monthly!C76),#N/A)</f>
        <v>1.3645435896913582E-2</v>
      </c>
      <c r="E15" s="11">
        <f>IF(ISNUMBER(LN(monthly!D77)-LN(monthly!D76)),LN(monthly!D77)-LN(monthly!D76),#N/A)</f>
        <v>-1.8933423137807992E-3</v>
      </c>
      <c r="F15" s="11">
        <f>IF(ISNUMBER(LN(monthly!E77)-LN(monthly!E76)),LN(monthly!E77)-LN(monthly!E76),#N/A)</f>
        <v>-2.0768439448390907E-3</v>
      </c>
      <c r="G15" s="11">
        <f>IF(ISNUMBER(LN(monthly!F77)-LN(monthly!F76)),LN(monthly!F77)-LN(monthly!F76),#N/A)</f>
        <v>7.46968926000946E-3</v>
      </c>
      <c r="H15" s="11">
        <f>IF(ISNUMBER(LN(monthly!G77)-LN(monthly!G76)),LN(monthly!G77)-LN(monthly!G76),#N/A)</f>
        <v>-1.5386702486406278E-3</v>
      </c>
      <c r="I15" s="11">
        <f>monthly!H77</f>
        <v>7.1</v>
      </c>
      <c r="J15" s="11">
        <f>IF(ISNUMBER(LN(monthly!I77)-LN(monthly!I76)),LN(monthly!I77)-LN(monthly!I76),#N/A)</f>
        <v>0.12540342204003707</v>
      </c>
      <c r="K15" s="11">
        <f>IF(ISNUMBER(LN(monthly!J77)-LN(monthly!J76)),LN(monthly!J77)-LN(monthly!J76),#N/A)</f>
        <v>0.17359107496210413</v>
      </c>
      <c r="L15" s="11">
        <f>IF(ISNUMBER(LN(monthly!K77)-LN(monthly!K76)),LN(monthly!K77)-LN(monthly!K76),#N/A)</f>
        <v>2.0060853285080782E-2</v>
      </c>
      <c r="M15" s="11">
        <f>IF(ISNUMBER(LN(monthly!L77)-LN(monthly!L76)),LN(monthly!L77)-LN(monthly!L76),#N/A)</f>
        <v>2.4622456024272488E-2</v>
      </c>
      <c r="N15" s="11">
        <f>IF(ISNUMBER(LN(monthly!M77)-LN(monthly!M76)),LN(monthly!M77)-LN(monthly!M76),#N/A)</f>
        <v>6.8864020296333095E-3</v>
      </c>
      <c r="O15" s="11">
        <f>IF(ISNUMBER(LN(monthly!N77)-LN(monthly!N76)),LN(monthly!N77)-LN(monthly!N76),#N/A)</f>
        <v>2.9201174481357395E-2</v>
      </c>
      <c r="P15" s="6">
        <f>monthly!O77</f>
        <v>22.789280000000002</v>
      </c>
      <c r="Q15" s="6">
        <f>monthly!R77</f>
        <v>0.91049999999999998</v>
      </c>
      <c r="R15" s="11">
        <f>IF(ISNUMBER(LN(monthly!S77)-LN(monthly!S76)),LN(monthly!S77)-LN(monthly!S76),#N/A)</f>
        <v>6.9074494943333065E-3</v>
      </c>
      <c r="S15" s="6">
        <f>monthly!W77</f>
        <v>2.7226086956521738</v>
      </c>
      <c r="T15" s="6">
        <f>monthly!X77</f>
        <v>3.1053478260869567</v>
      </c>
      <c r="U15" s="11" t="e">
        <f>IF(ISNUMBER(LN(monthly!Y77)-LN(monthly!Y76)),LN(monthly!Y77)-LN(monthly!Y76),#N/A)</f>
        <v>#N/A</v>
      </c>
      <c r="V15" s="8">
        <f>monthly!AC77</f>
        <v>0</v>
      </c>
      <c r="W15" s="8">
        <f>monthly!AD77</f>
        <v>0</v>
      </c>
    </row>
    <row r="16" spans="1:23" x14ac:dyDescent="0.35">
      <c r="A16" s="11" t="str">
        <f>monthly!A78</f>
        <v>2006M04</v>
      </c>
      <c r="B16" s="11" t="e">
        <f>monthly!AB78</f>
        <v>#N/A</v>
      </c>
      <c r="C16" s="11">
        <f>IF(ISNUMBER(LN(monthly!B78)-LN(monthly!B77)),LN(monthly!B78)-LN(monthly!B77),#N/A)</f>
        <v>-8.0192891666195365E-3</v>
      </c>
      <c r="D16" s="11">
        <f>IF(ISNUMBER(LN(monthly!C78)-LN(monthly!C77)),LN(monthly!C78)-LN(monthly!C77),#N/A)</f>
        <v>-9.7277031680116366E-3</v>
      </c>
      <c r="E16" s="11">
        <f>IF(ISNUMBER(LN(monthly!D78)-LN(monthly!D77)),LN(monthly!D78)-LN(monthly!D77),#N/A)</f>
        <v>-1.2642226715398053E-3</v>
      </c>
      <c r="F16" s="11">
        <f>IF(ISNUMBER(LN(monthly!E78)-LN(monthly!E77)),LN(monthly!E78)-LN(monthly!E77),#N/A)</f>
        <v>2.0768439448390907E-3</v>
      </c>
      <c r="G16" s="11">
        <f>IF(ISNUMBER(LN(monthly!F78)-LN(monthly!F77)),LN(monthly!F78)-LN(monthly!F77),#N/A)</f>
        <v>2.9332992146874126E-2</v>
      </c>
      <c r="H16" s="11">
        <f>IF(ISNUMBER(LN(monthly!G78)-LN(monthly!G77)),LN(monthly!G78)-LN(monthly!G77),#N/A)</f>
        <v>-1.5814539694284591E-2</v>
      </c>
      <c r="I16" s="11">
        <f>monthly!H78</f>
        <v>7</v>
      </c>
      <c r="J16" s="11">
        <f>IF(ISNUMBER(LN(monthly!I78)-LN(monthly!I77)),LN(monthly!I78)-LN(monthly!I77),#N/A)</f>
        <v>-0.19534441575892991</v>
      </c>
      <c r="K16" s="11">
        <f>IF(ISNUMBER(LN(monthly!J78)-LN(monthly!J77)),LN(monthly!J78)-LN(monthly!J77),#N/A)</f>
        <v>-0.22141227973551203</v>
      </c>
      <c r="L16" s="11">
        <f>IF(ISNUMBER(LN(monthly!K78)-LN(monthly!K77)),LN(monthly!K78)-LN(monthly!K77),#N/A)</f>
        <v>8.83345660678998E-2</v>
      </c>
      <c r="M16" s="11">
        <f>IF(ISNUMBER(LN(monthly!L78)-LN(monthly!L77)),LN(monthly!L78)-LN(monthly!L77),#N/A)</f>
        <v>0.10301914254418687</v>
      </c>
      <c r="N16" s="11">
        <f>IF(ISNUMBER(LN(monthly!M78)-LN(monthly!M77)),LN(monthly!M78)-LN(monthly!M77),#N/A)</f>
        <v>2.9368596733103658E-3</v>
      </c>
      <c r="O16" s="11">
        <f>IF(ISNUMBER(LN(monthly!N78)-LN(monthly!N77)),LN(monthly!N78)-LN(monthly!N77),#N/A)</f>
        <v>1.1597627434002611E-2</v>
      </c>
      <c r="P16" s="6">
        <f>monthly!O78</f>
        <v>21.77881</v>
      </c>
      <c r="Q16" s="6">
        <f>monthly!R78</f>
        <v>0.93689999999999996</v>
      </c>
      <c r="R16" s="11">
        <f>IF(ISNUMBER(LN(monthly!S78)-LN(monthly!S77)),LN(monthly!S78)-LN(monthly!S77),#N/A)</f>
        <v>2.6753386327686535E-2</v>
      </c>
      <c r="S16" s="6">
        <f>monthly!W78</f>
        <v>2.7908999999999997</v>
      </c>
      <c r="T16" s="6">
        <f>monthly!X78</f>
        <v>3.2177999999999995</v>
      </c>
      <c r="U16" s="11" t="e">
        <f>IF(ISNUMBER(LN(monthly!Y78)-LN(monthly!Y77)),LN(monthly!Y78)-LN(monthly!Y77),#N/A)</f>
        <v>#N/A</v>
      </c>
      <c r="V16" s="8">
        <f>monthly!AC78</f>
        <v>0</v>
      </c>
      <c r="W16" s="8">
        <f>monthly!AD78</f>
        <v>0</v>
      </c>
    </row>
    <row r="17" spans="1:23" x14ac:dyDescent="0.35">
      <c r="A17" s="11" t="str">
        <f>monthly!A79</f>
        <v>2006M05</v>
      </c>
      <c r="B17" s="11" t="e">
        <f>monthly!AB79</f>
        <v>#N/A</v>
      </c>
      <c r="C17" s="11">
        <f>IF(ISNUMBER(LN(monthly!B79)-LN(monthly!B78)),LN(monthly!B79)-LN(monthly!B78),#N/A)</f>
        <v>2.3081008696030025E-2</v>
      </c>
      <c r="D17" s="11">
        <f>IF(ISNUMBER(LN(monthly!C79)-LN(monthly!C78)),LN(monthly!C79)-LN(monthly!C78),#N/A)</f>
        <v>3.4585579649779596E-2</v>
      </c>
      <c r="E17" s="11">
        <f>IF(ISNUMBER(LN(monthly!D79)-LN(monthly!D78)),LN(monthly!D79)-LN(monthly!D78),#N/A)</f>
        <v>1.6933612529439479E-2</v>
      </c>
      <c r="F17" s="11">
        <f>IF(ISNUMBER(LN(monthly!E79)-LN(monthly!E78)),LN(monthly!E79)-LN(monthly!E78),#N/A)</f>
        <v>5.1733172802208571E-3</v>
      </c>
      <c r="G17" s="11">
        <f>IF(ISNUMBER(LN(monthly!F79)-LN(monthly!F78)),LN(monthly!F79)-LN(monthly!F78),#N/A)</f>
        <v>9.0293459859225322E-4</v>
      </c>
      <c r="H17" s="11">
        <f>IF(ISNUMBER(LN(monthly!G79)-LN(monthly!G78)),LN(monthly!G79)-LN(monthly!G78),#N/A)</f>
        <v>1.4217136158780619E-2</v>
      </c>
      <c r="I17" s="11">
        <f>monthly!H79</f>
        <v>7</v>
      </c>
      <c r="J17" s="11">
        <f>IF(ISNUMBER(LN(monthly!I79)-LN(monthly!I78)),LN(monthly!I79)-LN(monthly!I78),#N/A)</f>
        <v>0.16551374092654036</v>
      </c>
      <c r="K17" s="11">
        <f>IF(ISNUMBER(LN(monthly!J79)-LN(monthly!J78)),LN(monthly!J79)-LN(monthly!J78),#N/A)</f>
        <v>0.19847327391357439</v>
      </c>
      <c r="L17" s="11">
        <f>IF(ISNUMBER(LN(monthly!K79)-LN(monthly!K78)),LN(monthly!K79)-LN(monthly!K78),#N/A)</f>
        <v>-3.3274788884872564E-2</v>
      </c>
      <c r="M17" s="11">
        <f>IF(ISNUMBER(LN(monthly!L79)-LN(monthly!L78)),LN(monthly!L79)-LN(monthly!L78),#N/A)</f>
        <v>-4.7525141862845288E-2</v>
      </c>
      <c r="N17" s="11">
        <f>IF(ISNUMBER(LN(monthly!M79)-LN(monthly!M78)),LN(monthly!M79)-LN(monthly!M78),#N/A)</f>
        <v>1.4556297774206861E-2</v>
      </c>
      <c r="O17" s="11">
        <f>IF(ISNUMBER(LN(monthly!N79)-LN(monthly!N78)),LN(monthly!N79)-LN(monthly!N78),#N/A)</f>
        <v>4.9974749929377893E-3</v>
      </c>
      <c r="P17" s="6">
        <f>monthly!O79</f>
        <v>18.846499999999999</v>
      </c>
      <c r="Q17" s="6">
        <f>monthly!R79</f>
        <v>0.89949999999999997</v>
      </c>
      <c r="R17" s="11">
        <f>IF(ISNUMBER(LN(monthly!S79)-LN(monthly!S78)),LN(monthly!S79)-LN(monthly!S78),#N/A)</f>
        <v>-7.2930382761962065E-3</v>
      </c>
      <c r="S17" s="6">
        <f>monthly!W79</f>
        <v>2.8873913043478261</v>
      </c>
      <c r="T17" s="6">
        <f>monthly!X79</f>
        <v>3.3082608695652174</v>
      </c>
      <c r="U17" s="11" t="e">
        <f>IF(ISNUMBER(LN(monthly!Y79)-LN(monthly!Y78)),LN(monthly!Y79)-LN(monthly!Y78),#N/A)</f>
        <v>#N/A</v>
      </c>
      <c r="V17" s="8">
        <f>monthly!AC79</f>
        <v>0</v>
      </c>
      <c r="W17" s="8">
        <f>monthly!AD79</f>
        <v>0</v>
      </c>
    </row>
    <row r="18" spans="1:23" x14ac:dyDescent="0.35">
      <c r="A18" s="11" t="str">
        <f>monthly!A80</f>
        <v>2006M06</v>
      </c>
      <c r="B18" s="11">
        <f>monthly!AB80</f>
        <v>6.410573514187945E-3</v>
      </c>
      <c r="C18" s="11">
        <f>IF(ISNUMBER(LN(monthly!B80)-LN(monthly!B79)),LN(monthly!B80)-LN(monthly!B79),#N/A)</f>
        <v>2.3575649426543777E-3</v>
      </c>
      <c r="D18" s="11">
        <f>IF(ISNUMBER(LN(monthly!C80)-LN(monthly!C79)),LN(monthly!C80)-LN(monthly!C79),#N/A)</f>
        <v>-2.8368813351997701E-3</v>
      </c>
      <c r="E18" s="11">
        <f>IF(ISNUMBER(LN(monthly!D80)-LN(monthly!D79)),LN(monthly!D80)-LN(monthly!D79),#N/A)</f>
        <v>-1.5037877364540542E-2</v>
      </c>
      <c r="F18" s="11">
        <f>IF(ISNUMBER(LN(monthly!E80)-LN(monthly!E79)),LN(monthly!E80)-LN(monthly!E79),#N/A)</f>
        <v>3.0911925696726072E-3</v>
      </c>
      <c r="G18" s="11">
        <f>IF(ISNUMBER(LN(monthly!F80)-LN(monthly!F79)),LN(monthly!F80)-LN(monthly!F79),#N/A)</f>
        <v>2.0545608808891558E-2</v>
      </c>
      <c r="H18" s="11">
        <f>IF(ISNUMBER(LN(monthly!G80)-LN(monthly!G79)),LN(monthly!G80)-LN(monthly!G79),#N/A)</f>
        <v>-1.1217575021371218E-2</v>
      </c>
      <c r="I18" s="11">
        <f>monthly!H80</f>
        <v>6.7</v>
      </c>
      <c r="J18" s="11">
        <f>IF(ISNUMBER(LN(monthly!I80)-LN(monthly!I79)),LN(monthly!I80)-LN(monthly!I79),#N/A)</f>
        <v>-1.4988636837212965E-2</v>
      </c>
      <c r="K18" s="11">
        <f>IF(ISNUMBER(LN(monthly!J80)-LN(monthly!J79)),LN(monthly!J80)-LN(monthly!J79),#N/A)</f>
        <v>-1.7120190829896131E-2</v>
      </c>
      <c r="L18" s="11">
        <f>IF(ISNUMBER(LN(monthly!K80)-LN(monthly!K79)),LN(monthly!K80)-LN(monthly!K79),#N/A)</f>
        <v>-1.0392157767614485E-2</v>
      </c>
      <c r="M18" s="11">
        <f>IF(ISNUMBER(LN(monthly!L80)-LN(monthly!L79)),LN(monthly!L80)-LN(monthly!L79),#N/A)</f>
        <v>-5.3238812527496293E-3</v>
      </c>
      <c r="N18" s="11">
        <f>IF(ISNUMBER(LN(monthly!M80)-LN(monthly!M79)),LN(monthly!M80)-LN(monthly!M79),#N/A)</f>
        <v>-9.6385549630628731E-4</v>
      </c>
      <c r="O18" s="11">
        <f>IF(ISNUMBER(LN(monthly!N80)-LN(monthly!N79)),LN(monthly!N80)-LN(monthly!N79),#N/A)</f>
        <v>1.1496460702219657E-2</v>
      </c>
      <c r="P18" s="6">
        <f>monthly!O80</f>
        <v>20.34404</v>
      </c>
      <c r="Q18" s="6">
        <f>monthly!R80</f>
        <v>0.8236</v>
      </c>
      <c r="R18" s="11">
        <f>IF(ISNUMBER(LN(monthly!S80)-LN(monthly!S79)),LN(monthly!S80)-LN(monthly!S79),#N/A)</f>
        <v>1.6389952192750634E-2</v>
      </c>
      <c r="S18" s="6">
        <f>monthly!W80</f>
        <v>2.9856818181818174</v>
      </c>
      <c r="T18" s="6">
        <f>monthly!X80</f>
        <v>3.4005454545454543</v>
      </c>
      <c r="U18" s="11" t="e">
        <f>IF(ISNUMBER(LN(monthly!Y80)-LN(monthly!Y79)),LN(monthly!Y80)-LN(monthly!Y79),#N/A)</f>
        <v>#N/A</v>
      </c>
      <c r="V18" s="8">
        <f>monthly!AC80</f>
        <v>0</v>
      </c>
      <c r="W18" s="8">
        <f>monthly!AD80</f>
        <v>0</v>
      </c>
    </row>
    <row r="19" spans="1:23" x14ac:dyDescent="0.35">
      <c r="A19" s="11" t="str">
        <f>monthly!A81</f>
        <v>2006M07</v>
      </c>
      <c r="B19" s="11" t="e">
        <f>monthly!AB81</f>
        <v>#N/A</v>
      </c>
      <c r="C19" s="11">
        <f>IF(ISNUMBER(LN(monthly!B81)-LN(monthly!B80)),LN(monthly!B81)-LN(monthly!B80),#N/A)</f>
        <v>-1.422948910396471E-2</v>
      </c>
      <c r="D19" s="11">
        <f>IF(ISNUMBER(LN(monthly!C81)-LN(monthly!C80)),LN(monthly!C81)-LN(monthly!C80),#N/A)</f>
        <v>-1.9121041446778619E-2</v>
      </c>
      <c r="E19" s="11">
        <f>IF(ISNUMBER(LN(monthly!D81)-LN(monthly!D80)),LN(monthly!D81)-LN(monthly!D80),#N/A)</f>
        <v>1.8921481520379757E-3</v>
      </c>
      <c r="F19" s="11">
        <f>IF(ISNUMBER(LN(monthly!E81)-LN(monthly!E80)),LN(monthly!E81)-LN(monthly!E80),#N/A)</f>
        <v>4.106781952653904E-3</v>
      </c>
      <c r="G19" s="11">
        <f>IF(ISNUMBER(LN(monthly!F81)-LN(monthly!F80)),LN(monthly!F81)-LN(monthly!F80),#N/A)</f>
        <v>-1.1560822401076365E-2</v>
      </c>
      <c r="H19" s="11">
        <f>IF(ISNUMBER(LN(monthly!G81)-LN(monthly!G80)),LN(monthly!G81)-LN(monthly!G80),#N/A)</f>
        <v>-4.0528619451729142E-2</v>
      </c>
      <c r="I19" s="11">
        <f>monthly!H81</f>
        <v>6.5</v>
      </c>
      <c r="J19" s="11">
        <f>IF(ISNUMBER(LN(monthly!I81)-LN(monthly!I80)),LN(monthly!I81)-LN(monthly!I80),#N/A)</f>
        <v>-5.8884488111825561E-2</v>
      </c>
      <c r="K19" s="11">
        <f>IF(ISNUMBER(LN(monthly!J81)-LN(monthly!J80)),LN(monthly!J81)-LN(monthly!J80),#N/A)</f>
        <v>9.5013555723451049E-3</v>
      </c>
      <c r="L19" s="11">
        <f>IF(ISNUMBER(LN(monthly!K81)-LN(monthly!K80)),LN(monthly!K81)-LN(monthly!K80),#N/A)</f>
        <v>6.0792196177950508E-2</v>
      </c>
      <c r="M19" s="11">
        <f>IF(ISNUMBER(LN(monthly!L81)-LN(monthly!L80)),LN(monthly!L81)-LN(monthly!L80),#N/A)</f>
        <v>6.7093084641515865E-2</v>
      </c>
      <c r="N19" s="11">
        <f>IF(ISNUMBER(LN(monthly!M81)-LN(monthly!M80)),LN(monthly!M81)-LN(monthly!M80),#N/A)</f>
        <v>-1.9305025300582201E-3</v>
      </c>
      <c r="O19" s="11">
        <f>IF(ISNUMBER(LN(monthly!N81)-LN(monthly!N80)),LN(monthly!N81)-LN(monthly!N80),#N/A)</f>
        <v>-5.0858124913046865E-3</v>
      </c>
      <c r="P19" s="6">
        <f>monthly!O81</f>
        <v>17.49119</v>
      </c>
      <c r="Q19" s="6">
        <f>monthly!R81</f>
        <v>0.76539999999999997</v>
      </c>
      <c r="R19" s="11">
        <f>IF(ISNUMBER(LN(monthly!S81)-LN(monthly!S80)),LN(monthly!S81)-LN(monthly!S80),#N/A)</f>
        <v>-2.4560759813545552E-2</v>
      </c>
      <c r="S19" s="6">
        <f>monthly!W81</f>
        <v>3.1021904761904757</v>
      </c>
      <c r="T19" s="6">
        <f>monthly!X81</f>
        <v>3.538619047619048</v>
      </c>
      <c r="U19" s="11" t="e">
        <f>IF(ISNUMBER(LN(monthly!Y81)-LN(monthly!Y80)),LN(monthly!Y81)-LN(monthly!Y80),#N/A)</f>
        <v>#N/A</v>
      </c>
      <c r="V19" s="8">
        <f>monthly!AC81</f>
        <v>0</v>
      </c>
      <c r="W19" s="8">
        <f>monthly!AD81</f>
        <v>0</v>
      </c>
    </row>
    <row r="20" spans="1:23" x14ac:dyDescent="0.35">
      <c r="A20" s="11" t="str">
        <f>monthly!A82</f>
        <v>2006M08</v>
      </c>
      <c r="B20" s="11" t="e">
        <f>monthly!AB82</f>
        <v>#N/A</v>
      </c>
      <c r="C20" s="11">
        <f>IF(ISNUMBER(LN(monthly!B82)-LN(monthly!B81)),LN(monthly!B82)-LN(monthly!B81),#N/A)</f>
        <v>1.3444251529262985E-2</v>
      </c>
      <c r="D20" s="11">
        <f>IF(ISNUMBER(LN(monthly!C82)-LN(monthly!C81)),LN(monthly!C82)-LN(monthly!C81),#N/A)</f>
        <v>4.6212843155132077E-2</v>
      </c>
      <c r="E20" s="11">
        <f>IF(ISNUMBER(LN(monthly!D82)-LN(monthly!D81)),LN(monthly!D82)-LN(monthly!D81),#N/A)</f>
        <v>3.2850800291835291E-2</v>
      </c>
      <c r="F20" s="11">
        <f>IF(ISNUMBER(LN(monthly!E82)-LN(monthly!E81)),LN(monthly!E82)-LN(monthly!E81),#N/A)</f>
        <v>-2.0512827705578829E-3</v>
      </c>
      <c r="G20" s="11">
        <f>IF(ISNUMBER(LN(monthly!F82)-LN(monthly!F81)),LN(monthly!F82)-LN(monthly!F81),#N/A)</f>
        <v>-9.8877210064074461E-3</v>
      </c>
      <c r="H20" s="11">
        <f>IF(ISNUMBER(LN(monthly!G82)-LN(monthly!G81)),LN(monthly!G82)-LN(monthly!G81),#N/A)</f>
        <v>6.0642714461252467E-2</v>
      </c>
      <c r="I20" s="11">
        <f>monthly!H82</f>
        <v>6.7</v>
      </c>
      <c r="J20" s="11">
        <f>IF(ISNUMBER(LN(monthly!I82)-LN(monthly!I81)),LN(monthly!I82)-LN(monthly!I81),#N/A)</f>
        <v>-0.24785493989759644</v>
      </c>
      <c r="K20" s="11">
        <f>IF(ISNUMBER(LN(monthly!J82)-LN(monthly!J81)),LN(monthly!J82)-LN(monthly!J81),#N/A)</f>
        <v>-0.33330493182891097</v>
      </c>
      <c r="L20" s="11">
        <f>IF(ISNUMBER(LN(monthly!K82)-LN(monthly!K81)),LN(monthly!K82)-LN(monthly!K81),#N/A)</f>
        <v>-1.6216571589246165E-2</v>
      </c>
      <c r="M20" s="11">
        <f>IF(ISNUMBER(LN(monthly!L82)-LN(monthly!L81)),LN(monthly!L82)-LN(monthly!L81),#N/A)</f>
        <v>-1.7625298897790742E-2</v>
      </c>
      <c r="N20" s="11">
        <f>IF(ISNUMBER(LN(monthly!M82)-LN(monthly!M81)),LN(monthly!M82)-LN(monthly!M81),#N/A)</f>
        <v>2.8943580263645075E-3</v>
      </c>
      <c r="O20" s="11">
        <f>IF(ISNUMBER(LN(monthly!N82)-LN(monthly!N81)),LN(monthly!N82)-LN(monthly!N81),#N/A)</f>
        <v>-1.4895071693704409E-2</v>
      </c>
      <c r="P20" s="6">
        <f>monthly!O82</f>
        <v>14.687340000000001</v>
      </c>
      <c r="Q20" s="6">
        <f>monthly!R82</f>
        <v>0.75109999999999999</v>
      </c>
      <c r="R20" s="11">
        <f>IF(ISNUMBER(LN(monthly!S82)-LN(monthly!S81)),LN(monthly!S82)-LN(monthly!S81),#N/A)</f>
        <v>-2.3147474464392914E-2</v>
      </c>
      <c r="S20" s="6">
        <f>monthly!W82</f>
        <v>3.2264782608695652</v>
      </c>
      <c r="T20" s="6">
        <f>monthly!X82</f>
        <v>3.6151304347826083</v>
      </c>
      <c r="U20" s="11" t="e">
        <f>IF(ISNUMBER(LN(monthly!Y82)-LN(monthly!Y81)),LN(monthly!Y82)-LN(monthly!Y81),#N/A)</f>
        <v>#N/A</v>
      </c>
      <c r="V20" s="8">
        <f>monthly!AC82</f>
        <v>0</v>
      </c>
      <c r="W20" s="8">
        <f>monthly!AD82</f>
        <v>0</v>
      </c>
    </row>
    <row r="21" spans="1:23" x14ac:dyDescent="0.35">
      <c r="A21" s="11" t="str">
        <f>monthly!A83</f>
        <v>2006M09</v>
      </c>
      <c r="B21" s="11">
        <f>monthly!AB83</f>
        <v>4.1490338804059945E-3</v>
      </c>
      <c r="C21" s="11">
        <f>IF(ISNUMBER(LN(monthly!B83)-LN(monthly!B82)),LN(monthly!B83)-LN(monthly!B82),#N/A)</f>
        <v>-2.3594191047697777E-3</v>
      </c>
      <c r="D21" s="11">
        <f>IF(ISNUMBER(LN(monthly!C83)-LN(monthly!C82)),LN(monthly!C83)-LN(monthly!C82),#N/A)</f>
        <v>-2.331107886844741E-2</v>
      </c>
      <c r="E21" s="11">
        <f>IF(ISNUMBER(LN(monthly!D83)-LN(monthly!D82)),LN(monthly!D83)-LN(monthly!D82),#N/A)</f>
        <v>-3.2850800291835291E-2</v>
      </c>
      <c r="F21" s="11">
        <f>IF(ISNUMBER(LN(monthly!E83)-LN(monthly!E82)),LN(monthly!E83)-LN(monthly!E82),#N/A)</f>
        <v>-6.1792163659575294E-3</v>
      </c>
      <c r="G21" s="11">
        <f>IF(ISNUMBER(LN(monthly!F83)-LN(monthly!F82)),LN(monthly!F83)-LN(monthly!F82),#N/A)</f>
        <v>1.9678631441025551E-2</v>
      </c>
      <c r="H21" s="11">
        <f>IF(ISNUMBER(LN(monthly!G83)-LN(monthly!G82)),LN(monthly!G83)-LN(monthly!G82),#N/A)</f>
        <v>-1.1852293334673192E-2</v>
      </c>
      <c r="I21" s="11">
        <f>monthly!H83</f>
        <v>6.7</v>
      </c>
      <c r="J21" s="11">
        <f>IF(ISNUMBER(LN(monthly!I83)-LN(monthly!I82)),LN(monthly!I83)-LN(monthly!I82),#N/A)</f>
        <v>0.3087040430736856</v>
      </c>
      <c r="K21" s="11">
        <f>IF(ISNUMBER(LN(monthly!J83)-LN(monthly!J82)),LN(monthly!J83)-LN(monthly!J82),#N/A)</f>
        <v>0.28796754456644358</v>
      </c>
      <c r="L21" s="11">
        <f>IF(ISNUMBER(LN(monthly!K83)-LN(monthly!K82)),LN(monthly!K83)-LN(monthly!K82),#N/A)</f>
        <v>-0.12874204944610224</v>
      </c>
      <c r="M21" s="11">
        <f>IF(ISNUMBER(LN(monthly!L83)-LN(monthly!L82)),LN(monthly!L83)-LN(monthly!L82),#N/A)</f>
        <v>-0.16236951594568705</v>
      </c>
      <c r="N21" s="11">
        <f>IF(ISNUMBER(LN(monthly!M83)-LN(monthly!M82)),LN(monthly!M83)-LN(monthly!M82),#N/A)</f>
        <v>9.6292737339354062E-4</v>
      </c>
      <c r="O21" s="11">
        <f>IF(ISNUMBER(LN(monthly!N83)-LN(monthly!N82)),LN(monthly!N83)-LN(monthly!N82),#N/A)</f>
        <v>1.8713084817170156E-3</v>
      </c>
      <c r="P21" s="6">
        <f>monthly!O83</f>
        <v>18.719619999999999</v>
      </c>
      <c r="Q21" s="6">
        <f>monthly!R83</f>
        <v>0.74980000000000002</v>
      </c>
      <c r="R21" s="11">
        <f>IF(ISNUMBER(LN(monthly!S83)-LN(monthly!S82)),LN(monthly!S83)-LN(monthly!S82),#N/A)</f>
        <v>-1.1393775533408146E-3</v>
      </c>
      <c r="S21" s="6">
        <f>monthly!W83</f>
        <v>3.3353809523809526</v>
      </c>
      <c r="T21" s="6">
        <f>monthly!X83</f>
        <v>3.7153333333333327</v>
      </c>
      <c r="U21" s="11" t="e">
        <f>IF(ISNUMBER(LN(monthly!Y83)-LN(monthly!Y82)),LN(monthly!Y83)-LN(monthly!Y82),#N/A)</f>
        <v>#N/A</v>
      </c>
      <c r="V21" s="8">
        <f>monthly!AC83</f>
        <v>0</v>
      </c>
      <c r="W21" s="8">
        <f>monthly!AD83</f>
        <v>0</v>
      </c>
    </row>
    <row r="22" spans="1:23" x14ac:dyDescent="0.35">
      <c r="A22" s="11" t="str">
        <f>monthly!A84</f>
        <v>2006M10</v>
      </c>
      <c r="B22" s="11" t="e">
        <f>monthly!AB84</f>
        <v>#N/A</v>
      </c>
      <c r="C22" s="11">
        <f>IF(ISNUMBER(LN(monthly!B84)-LN(monthly!B83)),LN(monthly!B84)-LN(monthly!B83),#N/A)</f>
        <v>1.5735644474306199E-3</v>
      </c>
      <c r="D22" s="11">
        <f>IF(ISNUMBER(LN(monthly!C84)-LN(monthly!C83)),LN(monthly!C84)-LN(monthly!C83),#N/A)</f>
        <v>1.9617630533095287E-2</v>
      </c>
      <c r="E22" s="11">
        <f>IF(ISNUMBER(LN(monthly!D84)-LN(monthly!D83)),LN(monthly!D84)-LN(monthly!D83),#N/A)</f>
        <v>5.5757166500742805E-2</v>
      </c>
      <c r="F22" s="11">
        <f>IF(ISNUMBER(LN(monthly!E84)-LN(monthly!E83)),LN(monthly!E84)-LN(monthly!E83),#N/A)</f>
        <v>2.0639842208511894E-3</v>
      </c>
      <c r="G22" s="11">
        <f>IF(ISNUMBER(LN(monthly!F84)-LN(monthly!F83)),LN(monthly!F84)-LN(monthly!F83),#N/A)</f>
        <v>-2.0582382067382277E-2</v>
      </c>
      <c r="H22" s="11">
        <f>IF(ISNUMBER(LN(monthly!G84)-LN(monthly!G83)),LN(monthly!G84)-LN(monthly!G83),#N/A)</f>
        <v>-6.4291330767325405E-3</v>
      </c>
      <c r="I22" s="11">
        <f>monthly!H84</f>
        <v>6.6</v>
      </c>
      <c r="J22" s="11">
        <f>IF(ISNUMBER(LN(monthly!I84)-LN(monthly!I83)),LN(monthly!I84)-LN(monthly!I83),#N/A)</f>
        <v>1.3930427524444511E-2</v>
      </c>
      <c r="K22" s="11">
        <f>IF(ISNUMBER(LN(monthly!J84)-LN(monthly!J83)),LN(monthly!J84)-LN(monthly!J83),#N/A)</f>
        <v>8.1572241000987589E-2</v>
      </c>
      <c r="L22" s="11">
        <f>IF(ISNUMBER(LN(monthly!K84)-LN(monthly!K83)),LN(monthly!K84)-LN(monthly!K83),#N/A)</f>
        <v>-3.0416608068314588E-2</v>
      </c>
      <c r="M22" s="11">
        <f>IF(ISNUMBER(LN(monthly!L84)-LN(monthly!L83)),LN(monthly!L84)-LN(monthly!L83),#N/A)</f>
        <v>-5.5285315657088496E-2</v>
      </c>
      <c r="N22" s="11">
        <f>IF(ISNUMBER(LN(monthly!M84)-LN(monthly!M83)),LN(monthly!M84)-LN(monthly!M83),#N/A)</f>
        <v>-2.8915682797991948E-3</v>
      </c>
      <c r="O22" s="11">
        <f>IF(ISNUMBER(LN(monthly!N84)-LN(monthly!N83)),LN(monthly!N84)-LN(monthly!N83),#N/A)</f>
        <v>6.3661896425601938E-3</v>
      </c>
      <c r="P22" s="6">
        <f>monthly!O84</f>
        <v>20.112480000000001</v>
      </c>
      <c r="Q22" s="6">
        <f>monthly!R84</f>
        <v>0.74439999999999995</v>
      </c>
      <c r="R22" s="11">
        <f>IF(ISNUMBER(LN(monthly!S84)-LN(monthly!S83)),LN(monthly!S84)-LN(monthly!S83),#N/A)</f>
        <v>2.5424719339348201E-2</v>
      </c>
      <c r="S22" s="6">
        <f>monthly!W84</f>
        <v>3.5019999999999993</v>
      </c>
      <c r="T22" s="6">
        <f>monthly!X84</f>
        <v>3.7991818181818187</v>
      </c>
      <c r="U22" s="11" t="e">
        <f>IF(ISNUMBER(LN(monthly!Y84)-LN(monthly!Y83)),LN(monthly!Y84)-LN(monthly!Y83),#N/A)</f>
        <v>#N/A</v>
      </c>
      <c r="V22" s="8">
        <f>monthly!AC84</f>
        <v>0</v>
      </c>
      <c r="W22" s="8">
        <f>monthly!AD84</f>
        <v>0</v>
      </c>
    </row>
    <row r="23" spans="1:23" x14ac:dyDescent="0.35">
      <c r="A23" s="11" t="str">
        <f>monthly!A85</f>
        <v>2006M11</v>
      </c>
      <c r="B23" s="11" t="e">
        <f>monthly!AB85</f>
        <v>#N/A</v>
      </c>
      <c r="C23" s="11">
        <f>IF(ISNUMBER(LN(monthly!B85)-LN(monthly!B84)),LN(monthly!B85)-LN(monthly!B84),#N/A)</f>
        <v>7.8585465733915782E-4</v>
      </c>
      <c r="D23" s="11">
        <f>IF(ISNUMBER(LN(monthly!C85)-LN(monthly!C84)),LN(monthly!C85)-LN(monthly!C84),#N/A)</f>
        <v>2.7713643603837212E-3</v>
      </c>
      <c r="E23" s="11">
        <f>IF(ISNUMBER(LN(monthly!D85)-LN(monthly!D84)),LN(monthly!D85)-LN(monthly!D84),#N/A)</f>
        <v>2.8783191119526208E-2</v>
      </c>
      <c r="F23" s="11">
        <f>IF(ISNUMBER(LN(monthly!E85)-LN(monthly!E84)),LN(monthly!E85)-LN(monthly!E84),#N/A)</f>
        <v>2.0597329630103189E-3</v>
      </c>
      <c r="G23" s="11">
        <f>IF(ISNUMBER(LN(monthly!F85)-LN(monthly!F84)),LN(monthly!F85)-LN(monthly!F84),#N/A)</f>
        <v>-1.182369390574145E-2</v>
      </c>
      <c r="H23" s="11">
        <f>IF(ISNUMBER(LN(monthly!G85)-LN(monthly!G84)),LN(monthly!G85)-LN(monthly!G84),#N/A)</f>
        <v>5.0655865274778833E-2</v>
      </c>
      <c r="I23" s="11">
        <f>monthly!H85</f>
        <v>6.5</v>
      </c>
      <c r="J23" s="11">
        <f>IF(ISNUMBER(LN(monthly!I85)-LN(monthly!I84)),LN(monthly!I85)-LN(monthly!I84),#N/A)</f>
        <v>2.7872887146251912E-4</v>
      </c>
      <c r="K23" s="11">
        <f>IF(ISNUMBER(LN(monthly!J85)-LN(monthly!J84)),LN(monthly!J85)-LN(monthly!J84),#N/A)</f>
        <v>-5.0174380280889608E-3</v>
      </c>
      <c r="L23" s="11">
        <f>IF(ISNUMBER(LN(monthly!K85)-LN(monthly!K84)),LN(monthly!K85)-LN(monthly!K84),#N/A)</f>
        <v>-6.4102783609190084E-3</v>
      </c>
      <c r="M23" s="11">
        <f>IF(ISNUMBER(LN(monthly!L85)-LN(monthly!L84)),LN(monthly!L85)-LN(monthly!L84),#N/A)</f>
        <v>-4.2194155427086599E-3</v>
      </c>
      <c r="N23" s="11">
        <f>IF(ISNUMBER(LN(monthly!M85)-LN(monthly!M84)),LN(monthly!M85)-LN(monthly!M84),#N/A)</f>
        <v>9.6062218054404624E-3</v>
      </c>
      <c r="O23" s="11">
        <f>IF(ISNUMBER(LN(monthly!N85)-LN(monthly!N84)),LN(monthly!N85)-LN(monthly!N84),#N/A)</f>
        <v>-7.8708877889956952E-3</v>
      </c>
      <c r="P23" s="6">
        <f>monthly!O85</f>
        <v>22.943919999999999</v>
      </c>
      <c r="Q23" s="6">
        <f>monthly!R85</f>
        <v>0.73129999999999995</v>
      </c>
      <c r="R23" s="11">
        <f>IF(ISNUMBER(LN(monthly!S85)-LN(monthly!S84)),LN(monthly!S85)-LN(monthly!S84),#N/A)</f>
        <v>-2.5150753998965492E-2</v>
      </c>
      <c r="S23" s="6">
        <f>monthly!W85</f>
        <v>3.5971818181818178</v>
      </c>
      <c r="T23" s="6">
        <f>monthly!X85</f>
        <v>3.8636818181818171</v>
      </c>
      <c r="U23" s="11" t="e">
        <f>IF(ISNUMBER(LN(monthly!Y85)-LN(monthly!Y84)),LN(monthly!Y85)-LN(monthly!Y84),#N/A)</f>
        <v>#N/A</v>
      </c>
      <c r="V23" s="8">
        <f>monthly!AC85</f>
        <v>0</v>
      </c>
      <c r="W23" s="8">
        <f>monthly!AD85</f>
        <v>0</v>
      </c>
    </row>
    <row r="24" spans="1:23" x14ac:dyDescent="0.35">
      <c r="A24" s="11" t="str">
        <f>monthly!A86</f>
        <v>2006M12</v>
      </c>
      <c r="B24" s="11">
        <f>monthly!AB86</f>
        <v>1.1670593115765016E-2</v>
      </c>
      <c r="C24" s="11">
        <f>IF(ISNUMBER(LN(monthly!B86)-LN(monthly!B85)),LN(monthly!B86)-LN(monthly!B85),#N/A)</f>
        <v>1.7134375576231875E-2</v>
      </c>
      <c r="D24" s="11">
        <f>IF(ISNUMBER(LN(monthly!C86)-LN(monthly!C85)),LN(monthly!C86)-LN(monthly!C85),#N/A)</f>
        <v>3.0883471715452693E-2</v>
      </c>
      <c r="E24" s="11">
        <f>IF(ISNUMBER(LN(monthly!D86)-LN(monthly!D85)),LN(monthly!D86)-LN(monthly!D85),#N/A)</f>
        <v>4.5835462805444038E-2</v>
      </c>
      <c r="F24" s="11">
        <f>IF(ISNUMBER(LN(monthly!E86)-LN(monthly!E85)),LN(monthly!E86)-LN(monthly!E85),#N/A)</f>
        <v>4.106781952653904E-3</v>
      </c>
      <c r="G24" s="11">
        <f>IF(ISNUMBER(LN(monthly!F86)-LN(monthly!F85)),LN(monthly!F86)-LN(monthly!F85),#N/A)</f>
        <v>2.6186597906103337E-2</v>
      </c>
      <c r="H24" s="11">
        <f>IF(ISNUMBER(LN(monthly!G86)-LN(monthly!G85)),LN(monthly!G86)-LN(monthly!G85),#N/A)</f>
        <v>-5.1525187568651987E-2</v>
      </c>
      <c r="I24" s="11">
        <f>monthly!H86</f>
        <v>6.2</v>
      </c>
      <c r="J24" s="11">
        <f>IF(ISNUMBER(LN(monthly!I86)-LN(monthly!I85)),LN(monthly!I86)-LN(monthly!I85),#N/A)</f>
        <v>-9.6803235598725834E-2</v>
      </c>
      <c r="K24" s="11">
        <f>IF(ISNUMBER(LN(monthly!J86)-LN(monthly!J85)),LN(monthly!J86)-LN(monthly!J85),#N/A)</f>
        <v>-9.2510528901534883E-2</v>
      </c>
      <c r="L24" s="11">
        <f>IF(ISNUMBER(LN(monthly!K86)-LN(monthly!K85)),LN(monthly!K86)-LN(monthly!K85),#N/A)</f>
        <v>2.435271220405788E-2</v>
      </c>
      <c r="M24" s="11">
        <f>IF(ISNUMBER(LN(monthly!L86)-LN(monthly!L85)),LN(monthly!L86)-LN(monthly!L85),#N/A)</f>
        <v>3.2244082990905198E-2</v>
      </c>
      <c r="N24" s="11">
        <f>IF(ISNUMBER(LN(monthly!M86)-LN(monthly!M85)),LN(monthly!M86)-LN(monthly!M85),#N/A)</f>
        <v>1.5180557177015608E-2</v>
      </c>
      <c r="O24" s="11">
        <f>IF(ISNUMBER(LN(monthly!N86)-LN(monthly!N85)),LN(monthly!N86)-LN(monthly!N85),#N/A)</f>
        <v>-7.0568058250675136E-4</v>
      </c>
      <c r="P24" s="6">
        <f>monthly!O86</f>
        <v>22.790400000000002</v>
      </c>
      <c r="Q24" s="6">
        <f>monthly!R86</f>
        <v>0.76729999999999998</v>
      </c>
      <c r="R24" s="11">
        <f>IF(ISNUMBER(LN(monthly!S86)-LN(monthly!S85)),LN(monthly!S86)-LN(monthly!S85),#N/A)</f>
        <v>3.4532875452395473E-3</v>
      </c>
      <c r="S24" s="6">
        <f>monthly!W86</f>
        <v>3.6872380952380945</v>
      </c>
      <c r="T24" s="6">
        <f>monthly!X86</f>
        <v>3.9275714285714294</v>
      </c>
      <c r="U24" s="11" t="e">
        <f>IF(ISNUMBER(LN(monthly!Y86)-LN(monthly!Y85)),LN(monthly!Y86)-LN(monthly!Y85),#N/A)</f>
        <v>#N/A</v>
      </c>
      <c r="V24" s="8">
        <f>monthly!AC86</f>
        <v>0</v>
      </c>
      <c r="W24" s="8">
        <f>monthly!AD86</f>
        <v>0</v>
      </c>
    </row>
    <row r="25" spans="1:23" x14ac:dyDescent="0.35">
      <c r="A25" s="11" t="str">
        <f>monthly!A87</f>
        <v>2007M01</v>
      </c>
      <c r="B25" s="11" t="e">
        <f>monthly!AB87</f>
        <v>#N/A</v>
      </c>
      <c r="C25" s="11">
        <f>IF(ISNUMBER(LN(monthly!B87)-LN(monthly!B86)),LN(monthly!B87)-LN(monthly!B86),#N/A)</f>
        <v>-1.0869672236903938E-2</v>
      </c>
      <c r="D25" s="11">
        <f>IF(ISNUMBER(LN(monthly!C87)-LN(monthly!C86)),LN(monthly!C87)-LN(monthly!C86),#N/A)</f>
        <v>-2.0787011464443061E-2</v>
      </c>
      <c r="E25" s="11">
        <f>IF(ISNUMBER(LN(monthly!D87)-LN(monthly!D86)),LN(monthly!D87)-LN(monthly!D86),#N/A)</f>
        <v>-2.9752405052155595E-2</v>
      </c>
      <c r="F25" s="11">
        <f>IF(ISNUMBER(LN(monthly!E87)-LN(monthly!E86)),LN(monthly!E87)-LN(monthly!E86),#N/A)</f>
        <v>-3.078504227087997E-3</v>
      </c>
      <c r="G25" s="11">
        <f>IF(ISNUMBER(LN(monthly!F87)-LN(monthly!F86)),LN(monthly!F87)-LN(monthly!F86),#N/A)</f>
        <v>-4.1862345360912379E-2</v>
      </c>
      <c r="H25" s="11">
        <f>IF(ISNUMBER(LN(monthly!G87)-LN(monthly!G86)),LN(monthly!G87)-LN(monthly!G86),#N/A)</f>
        <v>6.3659698993927094E-2</v>
      </c>
      <c r="I25" s="11">
        <f>monthly!H87</f>
        <v>6.2</v>
      </c>
      <c r="J25" s="11">
        <f>IF(ISNUMBER(LN(monthly!I87)-LN(monthly!I86)),LN(monthly!I87)-LN(monthly!I86),#N/A)</f>
        <v>5.7248925512963567E-2</v>
      </c>
      <c r="K25" s="11">
        <f>IF(ISNUMBER(LN(monthly!J87)-LN(monthly!J86)),LN(monthly!J87)-LN(monthly!J86),#N/A)</f>
        <v>-4.8284722426938487E-2</v>
      </c>
      <c r="L25" s="11">
        <f>IF(ISNUMBER(LN(monthly!K87)-LN(monthly!K86)),LN(monthly!K87)-LN(monthly!K86),#N/A)</f>
        <v>-9.1968489142422172E-2</v>
      </c>
      <c r="M25" s="11">
        <f>IF(ISNUMBER(LN(monthly!L87)-LN(monthly!L86)),LN(monthly!L87)-LN(monthly!L86),#N/A)</f>
        <v>-0.13572710455110393</v>
      </c>
      <c r="N25" s="11">
        <f>IF(ISNUMBER(LN(monthly!M87)-LN(monthly!M86)),LN(monthly!M87)-LN(monthly!M86),#N/A)</f>
        <v>-4.719215931646481E-3</v>
      </c>
      <c r="O25" s="11">
        <f>IF(ISNUMBER(LN(monthly!N87)-LN(monthly!N86)),LN(monthly!N87)-LN(monthly!N86),#N/A)</f>
        <v>-1.809927461772709E-2</v>
      </c>
      <c r="P25" s="6">
        <f>monthly!O87</f>
        <v>22.538969999999999</v>
      </c>
      <c r="Q25" s="6">
        <f>monthly!R87</f>
        <v>0.82650000000000001</v>
      </c>
      <c r="R25" s="11">
        <f>IF(ISNUMBER(LN(monthly!S87)-LN(monthly!S86)),LN(monthly!S87)-LN(monthly!S86),#N/A)</f>
        <v>-2.6331048349482966E-2</v>
      </c>
      <c r="S25" s="6">
        <f>monthly!W87</f>
        <v>3.7506956521739139</v>
      </c>
      <c r="T25" s="6">
        <f>monthly!X87</f>
        <v>4.0628260869565214</v>
      </c>
      <c r="U25" s="11" t="e">
        <f>IF(ISNUMBER(LN(monthly!Y87)-LN(monthly!Y86)),LN(monthly!Y87)-LN(monthly!Y86),#N/A)</f>
        <v>#N/A</v>
      </c>
      <c r="V25" s="8">
        <f>monthly!AC87</f>
        <v>0</v>
      </c>
      <c r="W25" s="8">
        <f>monthly!AD87</f>
        <v>0</v>
      </c>
    </row>
    <row r="26" spans="1:23" x14ac:dyDescent="0.35">
      <c r="A26" s="11" t="str">
        <f>monthly!A88</f>
        <v>2007M02</v>
      </c>
      <c r="B26" s="11" t="e">
        <f>monthly!AB88</f>
        <v>#N/A</v>
      </c>
      <c r="C26" s="11">
        <f>IF(ISNUMBER(LN(monthly!B88)-LN(monthly!B87)),LN(monthly!B88)-LN(monthly!B87),#N/A)</f>
        <v>7.0011954589830339E-3</v>
      </c>
      <c r="D26" s="11">
        <f>IF(ISNUMBER(LN(monthly!C88)-LN(monthly!C87)),LN(monthly!C88)-LN(monthly!C87),#N/A)</f>
        <v>3.6463121530205811E-3</v>
      </c>
      <c r="E26" s="11">
        <f>IF(ISNUMBER(LN(monthly!D88)-LN(monthly!D87)),LN(monthly!D88)-LN(monthly!D87),#N/A)</f>
        <v>-1.4925650216675912E-2</v>
      </c>
      <c r="F26" s="11">
        <f>IF(ISNUMBER(LN(monthly!E88)-LN(monthly!E87)),LN(monthly!E88)-LN(monthly!E87),#N/A)</f>
        <v>-8.2559808470188401E-3</v>
      </c>
      <c r="G26" s="11">
        <f>IF(ISNUMBER(LN(monthly!F88)-LN(monthly!F87)),LN(monthly!F88)-LN(monthly!F87),#N/A)</f>
        <v>3.4706679765499793E-2</v>
      </c>
      <c r="H26" s="11">
        <f>IF(ISNUMBER(LN(monthly!G88)-LN(monthly!G87)),LN(monthly!G88)-LN(monthly!G87),#N/A)</f>
        <v>2.4741541871399875E-2</v>
      </c>
      <c r="I26" s="11">
        <f>monthly!H88</f>
        <v>6</v>
      </c>
      <c r="J26" s="11">
        <f>IF(ISNUMBER(LN(monthly!I88)-LN(monthly!I87)),LN(monthly!I88)-LN(monthly!I87),#N/A)</f>
        <v>1.0826893540816229E-2</v>
      </c>
      <c r="K26" s="11">
        <f>IF(ISNUMBER(LN(monthly!J88)-LN(monthly!J87)),LN(monthly!J88)-LN(monthly!J87),#N/A)</f>
        <v>9.5370300346028003E-2</v>
      </c>
      <c r="L26" s="11">
        <f>IF(ISNUMBER(LN(monthly!K88)-LN(monthly!K87)),LN(monthly!K88)-LN(monthly!K87),#N/A)</f>
        <v>5.2496698446708123E-2</v>
      </c>
      <c r="M26" s="11">
        <f>IF(ISNUMBER(LN(monthly!L88)-LN(monthly!L87)),LN(monthly!L88)-LN(monthly!L87),#N/A)</f>
        <v>6.3585546685799521E-2</v>
      </c>
      <c r="N26" s="11">
        <f>IF(ISNUMBER(LN(monthly!M88)-LN(monthly!M87)),LN(monthly!M88)-LN(monthly!M87),#N/A)</f>
        <v>5.6603924717100185E-3</v>
      </c>
      <c r="O26" s="11">
        <f>IF(ISNUMBER(LN(monthly!N88)-LN(monthly!N87)),LN(monthly!N88)-LN(monthly!N87),#N/A)</f>
        <v>2.0301090218053375E-3</v>
      </c>
      <c r="P26" s="6">
        <f>monthly!O88</f>
        <v>20.227360000000001</v>
      </c>
      <c r="Q26" s="6">
        <f>monthly!R88</f>
        <v>0.90129999999999999</v>
      </c>
      <c r="R26" s="11">
        <f>IF(ISNUMBER(LN(monthly!S88)-LN(monthly!S87)),LN(monthly!S88)-LN(monthly!S87),#N/A)</f>
        <v>1.2175263041645845E-2</v>
      </c>
      <c r="S26" s="6">
        <f>monthly!W88</f>
        <v>3.8182</v>
      </c>
      <c r="T26" s="6">
        <f>monthly!X88</f>
        <v>4.0935500000000005</v>
      </c>
      <c r="U26" s="11" t="e">
        <f>IF(ISNUMBER(LN(monthly!Y88)-LN(monthly!Y87)),LN(monthly!Y88)-LN(monthly!Y87),#N/A)</f>
        <v>#N/A</v>
      </c>
      <c r="V26" s="8">
        <f>monthly!AC88</f>
        <v>0</v>
      </c>
      <c r="W26" s="8">
        <f>monthly!AD88</f>
        <v>0</v>
      </c>
    </row>
    <row r="27" spans="1:23" x14ac:dyDescent="0.35">
      <c r="A27" s="11" t="str">
        <f>monthly!A89</f>
        <v>2007M03</v>
      </c>
      <c r="B27" s="11">
        <f>monthly!AB89</f>
        <v>-3.2014983963435384E-5</v>
      </c>
      <c r="C27" s="11">
        <f>IF(ISNUMBER(LN(monthly!B89)-LN(monthly!B88)),LN(monthly!B89)-LN(monthly!B88),#N/A)</f>
        <v>6.9525193148818332E-3</v>
      </c>
      <c r="D27" s="11">
        <f>IF(ISNUMBER(LN(monthly!C89)-LN(monthly!C88)),LN(monthly!C89)-LN(monthly!C88),#N/A)</f>
        <v>1.6245844665578879E-2</v>
      </c>
      <c r="E27" s="11">
        <f>IF(ISNUMBER(LN(monthly!D89)-LN(monthly!D88)),LN(monthly!D89)-LN(monthly!D88),#N/A)</f>
        <v>-2.316156217830212E-3</v>
      </c>
      <c r="F27" s="11">
        <f>IF(ISNUMBER(LN(monthly!E89)-LN(monthly!E88)),LN(monthly!E89)-LN(monthly!E88),#N/A)</f>
        <v>1.4403541191524205E-2</v>
      </c>
      <c r="G27" s="11">
        <f>IF(ISNUMBER(LN(monthly!F89)-LN(monthly!F88)),LN(monthly!F89)-LN(monthly!F88),#N/A)</f>
        <v>6.2640025849303171E-3</v>
      </c>
      <c r="H27" s="11">
        <f>IF(ISNUMBER(LN(monthly!G89)-LN(monthly!G88)),LN(monthly!G89)-LN(monthly!G88),#N/A)</f>
        <v>-6.8568001869522277E-3</v>
      </c>
      <c r="I27" s="11">
        <f>monthly!H89</f>
        <v>6</v>
      </c>
      <c r="J27" s="11">
        <f>IF(ISNUMBER(LN(monthly!I89)-LN(monthly!I88)),LN(monthly!I89)-LN(monthly!I88),#N/A)</f>
        <v>9.1878849500064419E-2</v>
      </c>
      <c r="K27" s="11">
        <f>IF(ISNUMBER(LN(monthly!J89)-LN(monthly!J88)),LN(monthly!J89)-LN(monthly!J88),#N/A)</f>
        <v>0.13734387580093177</v>
      </c>
      <c r="L27" s="11">
        <f>IF(ISNUMBER(LN(monthly!K89)-LN(monthly!K88)),LN(monthly!K89)-LN(monthly!K88),#N/A)</f>
        <v>5.1945964920889764E-2</v>
      </c>
      <c r="M27" s="11">
        <f>IF(ISNUMBER(LN(monthly!L89)-LN(monthly!L88)),LN(monthly!L89)-LN(monthly!L88),#N/A)</f>
        <v>6.5981374113846414E-2</v>
      </c>
      <c r="N27" s="11">
        <f>IF(ISNUMBER(LN(monthly!M89)-LN(monthly!M88)),LN(monthly!M89)-LN(monthly!M88),#N/A)</f>
        <v>4.6926411781926802E-3</v>
      </c>
      <c r="O27" s="11">
        <f>IF(ISNUMBER(LN(monthly!N89)-LN(monthly!N88)),LN(monthly!N89)-LN(monthly!N88),#N/A)</f>
        <v>-3.7578338914281417E-3</v>
      </c>
      <c r="P27" s="6">
        <f>monthly!O89</f>
        <v>19.9039</v>
      </c>
      <c r="Q27" s="6">
        <f>monthly!R89</f>
        <v>0.89480000000000004</v>
      </c>
      <c r="R27" s="11">
        <f>IF(ISNUMBER(LN(monthly!S89)-LN(monthly!S88)),LN(monthly!S89)-LN(monthly!S88),#N/A)</f>
        <v>-6.3191700388212091E-3</v>
      </c>
      <c r="S27" s="6">
        <f>monthly!W89</f>
        <v>3.890909090909092</v>
      </c>
      <c r="T27" s="6">
        <f>monthly!X89</f>
        <v>4.1055454545454531</v>
      </c>
      <c r="U27" s="11" t="e">
        <f>IF(ISNUMBER(LN(monthly!Y89)-LN(monthly!Y88)),LN(monthly!Y89)-LN(monthly!Y88),#N/A)</f>
        <v>#N/A</v>
      </c>
      <c r="V27" s="8">
        <f>monthly!AC89</f>
        <v>0</v>
      </c>
      <c r="W27" s="8">
        <f>monthly!AD89</f>
        <v>0</v>
      </c>
    </row>
    <row r="28" spans="1:23" x14ac:dyDescent="0.35">
      <c r="A28" s="11" t="str">
        <f>monthly!A90</f>
        <v>2007M04</v>
      </c>
      <c r="B28" s="11" t="e">
        <f>monthly!AB90</f>
        <v>#N/A</v>
      </c>
      <c r="C28" s="11">
        <f>IF(ISNUMBER(LN(monthly!B90)-LN(monthly!B89)),LN(monthly!B90)-LN(monthly!B89),#N/A)</f>
        <v>-1.8648559078072502E-2</v>
      </c>
      <c r="D28" s="11">
        <f>IF(ISNUMBER(LN(monthly!C90)-LN(monthly!C89)),LN(monthly!C90)-LN(monthly!C89),#N/A)</f>
        <v>-1.8979331561239654E-2</v>
      </c>
      <c r="E28" s="11">
        <f>IF(ISNUMBER(LN(monthly!D90)-LN(monthly!D89)),LN(monthly!D90)-LN(monthly!D89),#N/A)</f>
        <v>3.0824358200375102E-2</v>
      </c>
      <c r="F28" s="11">
        <f>IF(ISNUMBER(LN(monthly!E90)-LN(monthly!E89)),LN(monthly!E90)-LN(monthly!E89),#N/A)</f>
        <v>6.1099986415786844E-3</v>
      </c>
      <c r="G28" s="11">
        <f>IF(ISNUMBER(LN(monthly!F90)-LN(monthly!F89)),LN(monthly!F90)-LN(monthly!F89),#N/A)</f>
        <v>-8.9245878301991155E-4</v>
      </c>
      <c r="H28" s="11">
        <f>IF(ISNUMBER(LN(monthly!G90)-LN(monthly!G89)),LN(monthly!G90)-LN(monthly!G89),#N/A)</f>
        <v>-1.7729313601194008E-2</v>
      </c>
      <c r="I28" s="11">
        <f>monthly!H90</f>
        <v>5.8</v>
      </c>
      <c r="J28" s="11">
        <f>IF(ISNUMBER(LN(monthly!I90)-LN(monthly!I89)),LN(monthly!I90)-LN(monthly!I89),#N/A)</f>
        <v>-0.13985649206153461</v>
      </c>
      <c r="K28" s="11">
        <f>IF(ISNUMBER(LN(monthly!J90)-LN(monthly!J89)),LN(monthly!J90)-LN(monthly!J89),#N/A)</f>
        <v>-0.18209767504069241</v>
      </c>
      <c r="L28" s="11">
        <f>IF(ISNUMBER(LN(monthly!K90)-LN(monthly!K89)),LN(monthly!K90)-LN(monthly!K89),#N/A)</f>
        <v>4.8396540861849857E-2</v>
      </c>
      <c r="M28" s="11">
        <f>IF(ISNUMBER(LN(monthly!L90)-LN(monthly!L89)),LN(monthly!L90)-LN(monthly!L89),#N/A)</f>
        <v>6.0927477750182923E-2</v>
      </c>
      <c r="N28" s="11">
        <f>IF(ISNUMBER(LN(monthly!M90)-LN(monthly!M89)),LN(monthly!M90)-LN(monthly!M89),#N/A)</f>
        <v>-1.2246973609973288E-2</v>
      </c>
      <c r="O28" s="11">
        <f>IF(ISNUMBER(LN(monthly!N90)-LN(monthly!N89)),LN(monthly!N90)-LN(monthly!N89),#N/A)</f>
        <v>-4.5120867514025775E-4</v>
      </c>
      <c r="P28" s="6">
        <f>monthly!O90</f>
        <v>19.921600000000002</v>
      </c>
      <c r="Q28" s="6">
        <f>monthly!R90</f>
        <v>0.85440000000000005</v>
      </c>
      <c r="R28" s="11">
        <f>IF(ISNUMBER(LN(monthly!S90)-LN(monthly!S89)),LN(monthly!S90)-LN(monthly!S89),#N/A)</f>
        <v>1.2306999364697369E-3</v>
      </c>
      <c r="S28" s="6">
        <f>monthly!W90</f>
        <v>3.9724761904761898</v>
      </c>
      <c r="T28" s="6">
        <f>monthly!X90</f>
        <v>4.2487142857142866</v>
      </c>
      <c r="U28" s="11" t="e">
        <f>IF(ISNUMBER(LN(monthly!Y90)-LN(monthly!Y89)),LN(monthly!Y90)-LN(monthly!Y89),#N/A)</f>
        <v>#N/A</v>
      </c>
      <c r="V28" s="8">
        <f>monthly!AC90</f>
        <v>0</v>
      </c>
      <c r="W28" s="8">
        <f>monthly!AD90</f>
        <v>0</v>
      </c>
    </row>
    <row r="29" spans="1:23" x14ac:dyDescent="0.35">
      <c r="A29" s="11" t="str">
        <f>monthly!A91</f>
        <v>2007M05</v>
      </c>
      <c r="B29" s="11" t="e">
        <f>monthly!AB91</f>
        <v>#N/A</v>
      </c>
      <c r="C29" s="11">
        <f>IF(ISNUMBER(LN(monthly!B91)-LN(monthly!B90)),LN(monthly!B91)-LN(monthly!B90),#N/A)</f>
        <v>2.0187020919978593E-2</v>
      </c>
      <c r="D29" s="11">
        <f>IF(ISNUMBER(LN(monthly!C91)-LN(monthly!C90)),LN(monthly!C91)-LN(monthly!C90),#N/A)</f>
        <v>3.4965462407542169E-2</v>
      </c>
      <c r="E29" s="11">
        <f>IF(ISNUMBER(LN(monthly!D91)-LN(monthly!D90)),LN(monthly!D91)-LN(monthly!D90),#N/A)</f>
        <v>-2.9086738301834281E-2</v>
      </c>
      <c r="F29" s="11">
        <f>IF(ISNUMBER(LN(monthly!E91)-LN(monthly!E90)),LN(monthly!E91)-LN(monthly!E90),#N/A)</f>
        <v>-4.069181606725536E-3</v>
      </c>
      <c r="G29" s="11">
        <f>IF(ISNUMBER(LN(monthly!F91)-LN(monthly!F90)),LN(monthly!F91)-LN(monthly!F90),#N/A)</f>
        <v>-1.1675031580502981E-2</v>
      </c>
      <c r="H29" s="11">
        <f>IF(ISNUMBER(LN(monthly!G91)-LN(monthly!G90)),LN(monthly!G91)-LN(monthly!G90),#N/A)</f>
        <v>2.8242511465659703E-2</v>
      </c>
      <c r="I29" s="11">
        <f>monthly!H91</f>
        <v>6.1</v>
      </c>
      <c r="J29" s="11">
        <f>IF(ISNUMBER(LN(monthly!I91)-LN(monthly!I90)),LN(monthly!I91)-LN(monthly!I90),#N/A)</f>
        <v>0.11474502780997042</v>
      </c>
      <c r="K29" s="11">
        <f>IF(ISNUMBER(LN(monthly!J91)-LN(monthly!J90)),LN(monthly!J91)-LN(monthly!J90),#N/A)</f>
        <v>0.14344490457499681</v>
      </c>
      <c r="L29" s="11">
        <f>IF(ISNUMBER(LN(monthly!K91)-LN(monthly!K90)),LN(monthly!K91)-LN(monthly!K90),#N/A)</f>
        <v>-9.8473666253973136E-4</v>
      </c>
      <c r="M29" s="11">
        <f>IF(ISNUMBER(LN(monthly!L91)-LN(monthly!L90)),LN(monthly!L91)-LN(monthly!L90),#N/A)</f>
        <v>-3.8835000263972574E-3</v>
      </c>
      <c r="N29" s="11">
        <f>IF(ISNUMBER(LN(monthly!M91)-LN(monthly!M90)),LN(monthly!M91)-LN(monthly!M90),#N/A)</f>
        <v>1.6917696720531339E-2</v>
      </c>
      <c r="O29" s="11">
        <f>IF(ISNUMBER(LN(monthly!N91)-LN(monthly!N90)),LN(monthly!N91)-LN(monthly!N90),#N/A)</f>
        <v>-6.7837962187793366E-3</v>
      </c>
      <c r="P29" s="6">
        <f>monthly!O91</f>
        <v>21.13618</v>
      </c>
      <c r="Q29" s="6">
        <f>monthly!R91</f>
        <v>0.78239999999999998</v>
      </c>
      <c r="R29" s="11">
        <f>IF(ISNUMBER(LN(monthly!S91)-LN(monthly!S90)),LN(monthly!S91)-LN(monthly!S90),#N/A)</f>
        <v>2.011892617039468E-2</v>
      </c>
      <c r="S29" s="6">
        <f>monthly!W91</f>
        <v>4.069</v>
      </c>
      <c r="T29" s="6">
        <f>monthly!X91</f>
        <v>4.3698695652173907</v>
      </c>
      <c r="U29" s="11" t="e">
        <f>IF(ISNUMBER(LN(monthly!Y91)-LN(monthly!Y90)),LN(monthly!Y91)-LN(monthly!Y90),#N/A)</f>
        <v>#N/A</v>
      </c>
      <c r="V29" s="8">
        <f>monthly!AC91</f>
        <v>0</v>
      </c>
      <c r="W29" s="8">
        <f>monthly!AD91</f>
        <v>0</v>
      </c>
    </row>
    <row r="30" spans="1:23" x14ac:dyDescent="0.35">
      <c r="A30" s="11" t="str">
        <f>monthly!A92</f>
        <v>2007M06</v>
      </c>
      <c r="B30" s="11">
        <f>monthly!AB92</f>
        <v>1.1822142151398651E-3</v>
      </c>
      <c r="C30" s="11">
        <f>IF(ISNUMBER(LN(monthly!B92)-LN(monthly!B91)),LN(monthly!B92)-LN(monthly!B91),#N/A)</f>
        <v>-5.3950034516594414E-3</v>
      </c>
      <c r="D30" s="11">
        <f>IF(ISNUMBER(LN(monthly!C92)-LN(monthly!C91)),LN(monthly!C92)-LN(monthly!C91),#N/A)</f>
        <v>-2.7692703078462166E-2</v>
      </c>
      <c r="E30" s="11">
        <f>IF(ISNUMBER(LN(monthly!D92)-LN(monthly!D91)),LN(monthly!D92)-LN(monthly!D91),#N/A)</f>
        <v>-8.1348502062761341E-3</v>
      </c>
      <c r="F30" s="11">
        <f>IF(ISNUMBER(LN(monthly!E92)-LN(monthly!E91)),LN(monthly!E92)-LN(monthly!E91),#N/A)</f>
        <v>1.0188487891023001E-3</v>
      </c>
      <c r="G30" s="11">
        <f>IF(ISNUMBER(LN(monthly!F92)-LN(monthly!F91)),LN(monthly!F92)-LN(monthly!F91),#N/A)</f>
        <v>-1.8232045587427415E-2</v>
      </c>
      <c r="H30" s="11">
        <f>IF(ISNUMBER(LN(monthly!G92)-LN(monthly!G91)),LN(monthly!G92)-LN(monthly!G91),#N/A)</f>
        <v>-1.6308124035100846E-2</v>
      </c>
      <c r="I30" s="11">
        <f>monthly!H92</f>
        <v>5.9</v>
      </c>
      <c r="J30" s="11">
        <f>IF(ISNUMBER(LN(monthly!I92)-LN(monthly!I91)),LN(monthly!I92)-LN(monthly!I91),#N/A)</f>
        <v>-1.6473054562069933E-2</v>
      </c>
      <c r="K30" s="11">
        <f>IF(ISNUMBER(LN(monthly!J92)-LN(monthly!J91)),LN(monthly!J92)-LN(monthly!J91),#N/A)</f>
        <v>2.0981000555922336E-2</v>
      </c>
      <c r="L30" s="11">
        <f>IF(ISNUMBER(LN(monthly!K92)-LN(monthly!K91)),LN(monthly!K92)-LN(monthly!K91),#N/A)</f>
        <v>4.9962359825865832E-2</v>
      </c>
      <c r="M30" s="11">
        <f>IF(ISNUMBER(LN(monthly!L92)-LN(monthly!L91)),LN(monthly!L92)-LN(monthly!L91),#N/A)</f>
        <v>6.4964014260119995E-2</v>
      </c>
      <c r="N30" s="11">
        <f>IF(ISNUMBER(LN(monthly!M92)-LN(monthly!M91)),LN(monthly!M92)-LN(monthly!M91),#N/A)</f>
        <v>9.3153243811183728E-4</v>
      </c>
      <c r="O30" s="11">
        <f>IF(ISNUMBER(LN(monthly!N92)-LN(monthly!N91)),LN(monthly!N92)-LN(monthly!N91),#N/A)</f>
        <v>9.9423623132217642E-3</v>
      </c>
      <c r="P30" s="6">
        <f>monthly!O92</f>
        <v>20.374169999999999</v>
      </c>
      <c r="Q30" s="6">
        <f>monthly!R92</f>
        <v>0.75929999999999997</v>
      </c>
      <c r="R30" s="11">
        <f>IF(ISNUMBER(LN(monthly!S92)-LN(monthly!S91)),LN(monthly!S92)-LN(monthly!S91),#N/A)</f>
        <v>-1.8938534238137184E-2</v>
      </c>
      <c r="S30" s="6">
        <f>monthly!W92</f>
        <v>4.1477619047619054</v>
      </c>
      <c r="T30" s="6">
        <f>monthly!X92</f>
        <v>4.505476190476192</v>
      </c>
      <c r="U30" s="11" t="e">
        <f>IF(ISNUMBER(LN(monthly!Y92)-LN(monthly!Y91)),LN(monthly!Y92)-LN(monthly!Y91),#N/A)</f>
        <v>#N/A</v>
      </c>
      <c r="V30" s="8">
        <f>monthly!AC92</f>
        <v>0</v>
      </c>
      <c r="W30" s="8">
        <f>monthly!AD92</f>
        <v>0</v>
      </c>
    </row>
    <row r="31" spans="1:23" x14ac:dyDescent="0.35">
      <c r="A31" s="11" t="str">
        <f>monthly!A93</f>
        <v>2007M07</v>
      </c>
      <c r="B31" s="11" t="e">
        <f>monthly!AB93</f>
        <v>#N/A</v>
      </c>
      <c r="C31" s="11">
        <f>IF(ISNUMBER(LN(monthly!B93)-LN(monthly!B92)),LN(monthly!B93)-LN(monthly!B92),#N/A)</f>
        <v>-6.9794777315257406E-3</v>
      </c>
      <c r="D31" s="11">
        <f>IF(ISNUMBER(LN(monthly!C93)-LN(monthly!C92)),LN(monthly!C93)-LN(monthly!C92),#N/A)</f>
        <v>1.2601426878003252E-2</v>
      </c>
      <c r="E31" s="11">
        <f>IF(ISNUMBER(LN(monthly!D93)-LN(monthly!D92)),LN(monthly!D93)-LN(monthly!D92),#N/A)</f>
        <v>2.5915645579832614E-2</v>
      </c>
      <c r="F31" s="11">
        <f>IF(ISNUMBER(LN(monthly!E93)-LN(monthly!E92)),LN(monthly!E93)-LN(monthly!E92),#N/A)</f>
        <v>1.0178117927006625E-3</v>
      </c>
      <c r="G31" s="11">
        <f>IF(ISNUMBER(LN(monthly!F93)-LN(monthly!F92)),LN(monthly!F93)-LN(monthly!F92),#N/A)</f>
        <v>-6.46056700294384E-3</v>
      </c>
      <c r="H31" s="11">
        <f>IF(ISNUMBER(LN(monthly!G93)-LN(monthly!G92)),LN(monthly!G93)-LN(monthly!G92),#N/A)</f>
        <v>-3.1730895240267287E-2</v>
      </c>
      <c r="I31" s="11">
        <f>monthly!H93</f>
        <v>6.3</v>
      </c>
      <c r="J31" s="11">
        <f>IF(ISNUMBER(LN(monthly!I93)-LN(monthly!I92)),LN(monthly!I93)-LN(monthly!I92),#N/A)</f>
        <v>1.8005388471950212E-2</v>
      </c>
      <c r="K31" s="11">
        <f>IF(ISNUMBER(LN(monthly!J93)-LN(monthly!J92)),LN(monthly!J93)-LN(monthly!J92),#N/A)</f>
        <v>5.7327101305405748E-2</v>
      </c>
      <c r="L31" s="11">
        <f>IF(ISNUMBER(LN(monthly!K93)-LN(monthly!K92)),LN(monthly!K93)-LN(monthly!K92),#N/A)</f>
        <v>3.7705616005475839E-2</v>
      </c>
      <c r="M31" s="11">
        <f>IF(ISNUMBER(LN(monthly!L93)-LN(monthly!L92)),LN(monthly!L93)-LN(monthly!L92),#N/A)</f>
        <v>5.584082382517952E-2</v>
      </c>
      <c r="N31" s="11">
        <f>IF(ISNUMBER(LN(monthly!M93)-LN(monthly!M92)),LN(monthly!M93)-LN(monthly!M92),#N/A)</f>
        <v>1.8604656529195296E-3</v>
      </c>
      <c r="O31" s="11">
        <f>IF(ISNUMBER(LN(monthly!N93)-LN(monthly!N92)),LN(monthly!N93)-LN(monthly!N92),#N/A)</f>
        <v>-1.1880753898354968E-2</v>
      </c>
      <c r="P31" s="6">
        <f>monthly!O93</f>
        <v>18.532350000000001</v>
      </c>
      <c r="Q31" s="6">
        <f>monthly!R93</f>
        <v>0.73180000000000001</v>
      </c>
      <c r="R31" s="11">
        <f>IF(ISNUMBER(LN(monthly!S93)-LN(monthly!S92)),LN(monthly!S93)-LN(monthly!S92),#N/A)</f>
        <v>-1.186388419676776E-2</v>
      </c>
      <c r="S31" s="6">
        <f>monthly!W93</f>
        <v>4.2161818181818189</v>
      </c>
      <c r="T31" s="6">
        <f>monthly!X93</f>
        <v>4.5638181818181822</v>
      </c>
      <c r="U31" s="11" t="e">
        <f>IF(ISNUMBER(LN(monthly!Y93)-LN(monthly!Y92)),LN(monthly!Y93)-LN(monthly!Y92),#N/A)</f>
        <v>#N/A</v>
      </c>
      <c r="V31" s="8">
        <f>monthly!AC93</f>
        <v>0</v>
      </c>
      <c r="W31" s="8">
        <f>monthly!AD93</f>
        <v>0</v>
      </c>
    </row>
    <row r="32" spans="1:23" x14ac:dyDescent="0.35">
      <c r="A32" s="11" t="str">
        <f>monthly!A94</f>
        <v>2007M08</v>
      </c>
      <c r="B32" s="11" t="e">
        <f>monthly!AB94</f>
        <v>#N/A</v>
      </c>
      <c r="C32" s="11">
        <f>IF(ISNUMBER(LN(monthly!B94)-LN(monthly!B93)),LN(monthly!B94)-LN(monthly!B93),#N/A)</f>
        <v>3.7423229146249071E-2</v>
      </c>
      <c r="D32" s="11">
        <f>IF(ISNUMBER(LN(monthly!C94)-LN(monthly!C93)),LN(monthly!C94)-LN(monthly!C93),#N/A)</f>
        <v>1.8609309732138257E-2</v>
      </c>
      <c r="E32" s="11">
        <f>IF(ISNUMBER(LN(monthly!D94)-LN(monthly!D93)),LN(monthly!D94)-LN(monthly!D93),#N/A)</f>
        <v>-2.7667470845364583E-2</v>
      </c>
      <c r="F32" s="11">
        <f>IF(ISNUMBER(LN(monthly!E94)-LN(monthly!E93)),LN(monthly!E94)-LN(monthly!E93),#N/A)</f>
        <v>3.0472344554688391E-3</v>
      </c>
      <c r="G32" s="11">
        <f>IF(ISNUMBER(LN(monthly!F94)-LN(monthly!F93)),LN(monthly!F94)-LN(monthly!F93),#N/A)</f>
        <v>-1.117330059812538E-2</v>
      </c>
      <c r="H32" s="11">
        <f>IF(ISNUMBER(LN(monthly!G94)-LN(monthly!G93)),LN(monthly!G94)-LN(monthly!G93),#N/A)</f>
        <v>5.9232202446180438E-2</v>
      </c>
      <c r="I32" s="11">
        <f>monthly!H94</f>
        <v>6.2</v>
      </c>
      <c r="J32" s="11">
        <f>IF(ISNUMBER(LN(monthly!I94)-LN(monthly!I93)),LN(monthly!I94)-LN(monthly!I93),#N/A)</f>
        <v>-0.30291943229111595</v>
      </c>
      <c r="K32" s="11">
        <f>IF(ISNUMBER(LN(monthly!J94)-LN(monthly!J93)),LN(monthly!J94)-LN(monthly!J93),#N/A)</f>
        <v>-0.40432393257364652</v>
      </c>
      <c r="L32" s="11">
        <f>IF(ISNUMBER(LN(monthly!K94)-LN(monthly!K93)),LN(monthly!K94)-LN(monthly!K93),#N/A)</f>
        <v>-6.4297876208001981E-2</v>
      </c>
      <c r="M32" s="11">
        <f>IF(ISNUMBER(LN(monthly!L94)-LN(monthly!L93)),LN(monthly!L94)-LN(monthly!L93),#N/A)</f>
        <v>-7.7030009031600066E-2</v>
      </c>
      <c r="N32" s="11">
        <f>IF(ISNUMBER(LN(monthly!M94)-LN(monthly!M93)),LN(monthly!M94)-LN(monthly!M93),#N/A)</f>
        <v>7.4074412778619703E-3</v>
      </c>
      <c r="O32" s="11">
        <f>IF(ISNUMBER(LN(monthly!N94)-LN(monthly!N93)),LN(monthly!N94)-LN(monthly!N93),#N/A)</f>
        <v>-1.0188769713104229E-2</v>
      </c>
      <c r="P32" s="6">
        <f>monthly!O94</f>
        <v>18.70768</v>
      </c>
      <c r="Q32" s="6">
        <f>monthly!R94</f>
        <v>0.68340000000000001</v>
      </c>
      <c r="R32" s="11">
        <f>IF(ISNUMBER(LN(monthly!S94)-LN(monthly!S93)),LN(monthly!S94)-LN(monthly!S93),#N/A)</f>
        <v>5.4607710667271547E-3</v>
      </c>
      <c r="S32" s="6">
        <f>monthly!W94</f>
        <v>4.5436086956521731</v>
      </c>
      <c r="T32" s="6">
        <f>monthly!X94</f>
        <v>4.6663478260869571</v>
      </c>
      <c r="U32" s="11" t="e">
        <f>IF(ISNUMBER(LN(monthly!Y94)-LN(monthly!Y93)),LN(monthly!Y94)-LN(monthly!Y93),#N/A)</f>
        <v>#N/A</v>
      </c>
      <c r="V32" s="8">
        <f>monthly!AC94</f>
        <v>0</v>
      </c>
      <c r="W32" s="8">
        <f>monthly!AD94</f>
        <v>0</v>
      </c>
    </row>
    <row r="33" spans="1:23" x14ac:dyDescent="0.35">
      <c r="A33" s="11" t="str">
        <f>monthly!A95</f>
        <v>2007M09</v>
      </c>
      <c r="B33" s="11">
        <f>monthly!AB95</f>
        <v>1.7856012900558937E-3</v>
      </c>
      <c r="C33" s="11">
        <f>IF(ISNUMBER(LN(monthly!B95)-LN(monthly!B94)),LN(monthly!B95)-LN(monthly!B94),#N/A)</f>
        <v>-2.5817683025941562E-2</v>
      </c>
      <c r="D33" s="11">
        <f>IF(ISNUMBER(LN(monthly!C95)-LN(monthly!C94)),LN(monthly!C95)-LN(monthly!C94),#N/A)</f>
        <v>-2.5790669140802969E-2</v>
      </c>
      <c r="E33" s="11">
        <f>IF(ISNUMBER(LN(monthly!D95)-LN(monthly!D94)),LN(monthly!D95)-LN(monthly!D94),#N/A)</f>
        <v>4.0828286520078194E-3</v>
      </c>
      <c r="F33" s="11">
        <f>IF(ISNUMBER(LN(monthly!E95)-LN(monthly!E94)),LN(monthly!E95)-LN(monthly!E94),#N/A)</f>
        <v>-1.0147134305462657E-3</v>
      </c>
      <c r="G33" s="11">
        <f>IF(ISNUMBER(LN(monthly!F95)-LN(monthly!F94)),LN(monthly!F95)-LN(monthly!F94),#N/A)</f>
        <v>-1.7950411123843324E-2</v>
      </c>
      <c r="H33" s="11">
        <f>IF(ISNUMBER(LN(monthly!G95)-LN(monthly!G94)),LN(monthly!G95)-LN(monthly!G94),#N/A)</f>
        <v>-6.1607918695976593E-2</v>
      </c>
      <c r="I33" s="11">
        <f>monthly!H95</f>
        <v>6.1</v>
      </c>
      <c r="J33" s="11">
        <f>IF(ISNUMBER(LN(monthly!I95)-LN(monthly!I94)),LN(monthly!I95)-LN(monthly!I94),#N/A)</f>
        <v>0.24616221624947698</v>
      </c>
      <c r="K33" s="11">
        <f>IF(ISNUMBER(LN(monthly!J95)-LN(monthly!J94)),LN(monthly!J95)-LN(monthly!J94),#N/A)</f>
        <v>0.23533683907722214</v>
      </c>
      <c r="L33" s="11">
        <f>IF(ISNUMBER(LN(monthly!K95)-LN(monthly!K94)),LN(monthly!K95)-LN(monthly!K94),#N/A)</f>
        <v>4.97521652056232E-2</v>
      </c>
      <c r="M33" s="11">
        <f>IF(ISNUMBER(LN(monthly!L95)-LN(monthly!L94)),LN(monthly!L95)-LN(monthly!L94),#N/A)</f>
        <v>6.3140896870932828E-2</v>
      </c>
      <c r="N33" s="11">
        <f>IF(ISNUMBER(LN(monthly!M95)-LN(monthly!M94)),LN(monthly!M95)-LN(monthly!M94),#N/A)</f>
        <v>-4.62321674145727E-3</v>
      </c>
      <c r="O33" s="11">
        <f>IF(ISNUMBER(LN(monthly!N95)-LN(monthly!N94)),LN(monthly!N95)-LN(monthly!N94),#N/A)</f>
        <v>-2.10791295132009E-2</v>
      </c>
      <c r="P33" s="6">
        <f>monthly!O95</f>
        <v>19.669609999999999</v>
      </c>
      <c r="Q33" s="6">
        <f>monthly!R95</f>
        <v>0.62460000000000004</v>
      </c>
      <c r="R33" s="11">
        <f>IF(ISNUMBER(LN(monthly!S95)-LN(monthly!S94)),LN(monthly!S95)-LN(monthly!S94),#N/A)</f>
        <v>-2.350820070395665E-2</v>
      </c>
      <c r="S33" s="6">
        <f>monthly!W95</f>
        <v>4.7416999999999998</v>
      </c>
      <c r="T33" s="6">
        <f>monthly!X95</f>
        <v>4.724499999999999</v>
      </c>
      <c r="U33" s="11" t="e">
        <f>IF(ISNUMBER(LN(monthly!Y95)-LN(monthly!Y94)),LN(monthly!Y95)-LN(monthly!Y94),#N/A)</f>
        <v>#N/A</v>
      </c>
      <c r="V33" s="8">
        <f>monthly!AC95</f>
        <v>0</v>
      </c>
      <c r="W33" s="8">
        <f>monthly!AD95</f>
        <v>0</v>
      </c>
    </row>
    <row r="34" spans="1:23" x14ac:dyDescent="0.35">
      <c r="A34" s="11" t="str">
        <f>monthly!A96</f>
        <v>2007M10</v>
      </c>
      <c r="B34" s="11" t="e">
        <f>monthly!AB96</f>
        <v>#N/A</v>
      </c>
      <c r="C34" s="11">
        <f>IF(ISNUMBER(LN(monthly!B96)-LN(monthly!B95)),LN(monthly!B96)-LN(monthly!B95),#N/A)</f>
        <v>-1.0827638652063598E-2</v>
      </c>
      <c r="D34" s="11">
        <f>IF(ISNUMBER(LN(monthly!C96)-LN(monthly!C95)),LN(monthly!C96)-LN(monthly!C95),#N/A)</f>
        <v>1.8742181809741076E-2</v>
      </c>
      <c r="E34" s="11">
        <f>IF(ISNUMBER(LN(monthly!D96)-LN(monthly!D95)),LN(monthly!D96)-LN(monthly!D95),#N/A)</f>
        <v>1.5593732092326285E-2</v>
      </c>
      <c r="F34" s="11">
        <f>IF(ISNUMBER(LN(monthly!E96)-LN(monthly!E95)),LN(monthly!E96)-LN(monthly!E95),#N/A)</f>
        <v>6.0728931578992729E-3</v>
      </c>
      <c r="G34" s="11">
        <f>IF(ISNUMBER(LN(monthly!F96)-LN(monthly!F95)),LN(monthly!F96)-LN(monthly!F95),#N/A)</f>
        <v>-2.2169582665582332E-2</v>
      </c>
      <c r="H34" s="11">
        <f>IF(ISNUMBER(LN(monthly!G96)-LN(monthly!G95)),LN(monthly!G96)-LN(monthly!G95),#N/A)</f>
        <v>1.1655678706684824E-2</v>
      </c>
      <c r="I34" s="11">
        <f>monthly!H96</f>
        <v>6.2</v>
      </c>
      <c r="J34" s="11">
        <f>IF(ISNUMBER(LN(monthly!I96)-LN(monthly!I95)),LN(monthly!I96)-LN(monthly!I95),#N/A)</f>
        <v>9.5947605247937773E-2</v>
      </c>
      <c r="K34" s="11">
        <f>IF(ISNUMBER(LN(monthly!J96)-LN(monthly!J95)),LN(monthly!J96)-LN(monthly!J95),#N/A)</f>
        <v>0.15923849366781084</v>
      </c>
      <c r="L34" s="11">
        <f>IF(ISNUMBER(LN(monthly!K96)-LN(monthly!K95)),LN(monthly!K96)-LN(monthly!K95),#N/A)</f>
        <v>4.2139807142332231E-2</v>
      </c>
      <c r="M34" s="11">
        <f>IF(ISNUMBER(LN(monthly!L96)-LN(monthly!L95)),LN(monthly!L96)-LN(monthly!L95),#N/A)</f>
        <v>4.8623650140240393E-2</v>
      </c>
      <c r="N34" s="11">
        <f>IF(ISNUMBER(LN(monthly!M96)-LN(monthly!M95)),LN(monthly!M96)-LN(monthly!M95),#N/A)</f>
        <v>7.3869218630751021E-3</v>
      </c>
      <c r="O34" s="11">
        <f>IF(ISNUMBER(LN(monthly!N96)-LN(monthly!N95)),LN(monthly!N96)-LN(monthly!N95),#N/A)</f>
        <v>-3.2270666741434528E-2</v>
      </c>
      <c r="P34" s="6">
        <f>monthly!O96</f>
        <v>18.049199999999999</v>
      </c>
      <c r="Q34" s="6">
        <f>monthly!R96</f>
        <v>0.56830000000000003</v>
      </c>
      <c r="R34" s="11">
        <f>IF(ISNUMBER(LN(monthly!S96)-LN(monthly!S95)),LN(monthly!S96)-LN(monthly!S95),#N/A)</f>
        <v>-2.0257768522712993E-2</v>
      </c>
      <c r="S34" s="6">
        <f>monthly!W96</f>
        <v>4.6873913043478259</v>
      </c>
      <c r="T34" s="6">
        <f>monthly!X96</f>
        <v>4.6466521739130435</v>
      </c>
      <c r="U34" s="11" t="e">
        <f>IF(ISNUMBER(LN(monthly!Y96)-LN(monthly!Y95)),LN(monthly!Y96)-LN(monthly!Y95),#N/A)</f>
        <v>#N/A</v>
      </c>
      <c r="V34" s="8">
        <f>monthly!AC96</f>
        <v>0</v>
      </c>
      <c r="W34" s="8">
        <f>monthly!AD96</f>
        <v>0</v>
      </c>
    </row>
    <row r="35" spans="1:23" x14ac:dyDescent="0.35">
      <c r="A35" s="11" t="str">
        <f>monthly!A97</f>
        <v>2007M11</v>
      </c>
      <c r="B35" s="11" t="e">
        <f>monthly!AB97</f>
        <v>#N/A</v>
      </c>
      <c r="C35" s="11">
        <f>IF(ISNUMBER(LN(monthly!B97)-LN(monthly!B96)),LN(monthly!B97)-LN(monthly!B96),#N/A)</f>
        <v>-1.1732633608110277E-2</v>
      </c>
      <c r="D35" s="11">
        <f>IF(ISNUMBER(LN(monthly!C97)-LN(monthly!C96)),LN(monthly!C97)-LN(monthly!C96),#N/A)</f>
        <v>6.170138570155359E-3</v>
      </c>
      <c r="E35" s="11">
        <f>IF(ISNUMBER(LN(monthly!D97)-LN(monthly!D96)),LN(monthly!D97)-LN(monthly!D96),#N/A)</f>
        <v>-1.5011829253677611E-2</v>
      </c>
      <c r="F35" s="11">
        <f>IF(ISNUMBER(LN(monthly!E97)-LN(monthly!E96)),LN(monthly!E97)-LN(monthly!E96),#N/A)</f>
        <v>1.1038747314821684E-2</v>
      </c>
      <c r="G35" s="11">
        <f>IF(ISNUMBER(LN(monthly!F97)-LN(monthly!F96)),LN(monthly!F97)-LN(monthly!F96),#N/A)</f>
        <v>3.8910554929669772E-3</v>
      </c>
      <c r="H35" s="11">
        <f>IF(ISNUMBER(LN(monthly!G97)-LN(monthly!G96)),LN(monthly!G97)-LN(monthly!G96),#N/A)</f>
        <v>9.9821600774774311E-3</v>
      </c>
      <c r="I35" s="11">
        <f>monthly!H97</f>
        <v>6.3</v>
      </c>
      <c r="J35" s="11">
        <f>IF(ISNUMBER(LN(monthly!I97)-LN(monthly!I96)),LN(monthly!I97)-LN(monthly!I96),#N/A)</f>
        <v>-3.0730314710091022E-2</v>
      </c>
      <c r="K35" s="11">
        <f>IF(ISNUMBER(LN(monthly!J97)-LN(monthly!J96)),LN(monthly!J97)-LN(monthly!J96),#N/A)</f>
        <v>-5.6980964580791493E-2</v>
      </c>
      <c r="L35" s="11">
        <f>IF(ISNUMBER(LN(monthly!K97)-LN(monthly!K96)),LN(monthly!K97)-LN(monthly!K96),#N/A)</f>
        <v>6.2121203182076812E-2</v>
      </c>
      <c r="M35" s="11">
        <f>IF(ISNUMBER(LN(monthly!L97)-LN(monthly!L96)),LN(monthly!L97)-LN(monthly!L96),#N/A)</f>
        <v>8.3048497676810662E-2</v>
      </c>
      <c r="N35" s="11">
        <f>IF(ISNUMBER(LN(monthly!M97)-LN(monthly!M96)),LN(monthly!M97)-LN(monthly!M96),#N/A)</f>
        <v>-6.46056700294384E-3</v>
      </c>
      <c r="O35" s="11">
        <f>IF(ISNUMBER(LN(monthly!N97)-LN(monthly!N96)),LN(monthly!N97)-LN(monthly!N96),#N/A)</f>
        <v>2.4451473687927106E-2</v>
      </c>
      <c r="P35" s="6">
        <f>monthly!O97</f>
        <v>19.717700000000001</v>
      </c>
      <c r="Q35" s="6">
        <f>monthly!R97</f>
        <v>0.5323</v>
      </c>
      <c r="R35" s="11">
        <f>IF(ISNUMBER(LN(monthly!S97)-LN(monthly!S96)),LN(monthly!S97)-LN(monthly!S96),#N/A)</f>
        <v>5.3200871157343954E-5</v>
      </c>
      <c r="S35" s="6">
        <f>monthly!W97</f>
        <v>4.6385454545454543</v>
      </c>
      <c r="T35" s="6">
        <f>monthly!X97</f>
        <v>4.6072272727272727</v>
      </c>
      <c r="U35" s="11" t="e">
        <f>IF(ISNUMBER(LN(monthly!Y97)-LN(monthly!Y96)),LN(monthly!Y97)-LN(monthly!Y96),#N/A)</f>
        <v>#N/A</v>
      </c>
      <c r="V35" s="8">
        <f>monthly!AC97</f>
        <v>0</v>
      </c>
      <c r="W35" s="8">
        <f>monthly!AD97</f>
        <v>0</v>
      </c>
    </row>
    <row r="36" spans="1:23" x14ac:dyDescent="0.35">
      <c r="A36" s="11" t="str">
        <f>monthly!A98</f>
        <v>2007M12</v>
      </c>
      <c r="B36" s="11">
        <f>monthly!AB98</f>
        <v>-3.1947955602689149E-3</v>
      </c>
      <c r="C36" s="11">
        <f>IF(ISNUMBER(LN(monthly!B98)-LN(monthly!B97)),LN(monthly!B98)-LN(monthly!B97),#N/A)</f>
        <v>7.0560857242085717E-3</v>
      </c>
      <c r="D36" s="11">
        <f>IF(ISNUMBER(LN(monthly!C98)-LN(monthly!C97)),LN(monthly!C98)-LN(monthly!C97),#N/A)</f>
        <v>-3.669315441104537E-2</v>
      </c>
      <c r="E36" s="11">
        <f>IF(ISNUMBER(LN(monthly!D98)-LN(monthly!D97)),LN(monthly!D98)-LN(monthly!D97),#N/A)</f>
        <v>-3.733767043764491E-2</v>
      </c>
      <c r="F36" s="11">
        <f>IF(ISNUMBER(LN(monthly!E98)-LN(monthly!E97)),LN(monthly!E98)-LN(monthly!E97),#N/A)</f>
        <v>1.994018606865211E-3</v>
      </c>
      <c r="G36" s="11">
        <f>IF(ISNUMBER(LN(monthly!F98)-LN(monthly!F97)),LN(monthly!F98)-LN(monthly!F97),#N/A)</f>
        <v>-3.8910554929669772E-3</v>
      </c>
      <c r="H36" s="11">
        <f>IF(ISNUMBER(LN(monthly!G98)-LN(monthly!G97)),LN(monthly!G98)-LN(monthly!G97),#N/A)</f>
        <v>2.0960672374139122E-2</v>
      </c>
      <c r="I36" s="11">
        <f>monthly!H98</f>
        <v>6.5</v>
      </c>
      <c r="J36" s="11">
        <f>IF(ISNUMBER(LN(monthly!I98)-LN(monthly!I97)),LN(monthly!I98)-LN(monthly!I97),#N/A)</f>
        <v>-0.13616864747185708</v>
      </c>
      <c r="K36" s="11">
        <f>IF(ISNUMBER(LN(monthly!J98)-LN(monthly!J97)),LN(monthly!J98)-LN(monthly!J97),#N/A)</f>
        <v>-0.19501361321055377</v>
      </c>
      <c r="L36" s="11">
        <f>IF(ISNUMBER(LN(monthly!K98)-LN(monthly!K97)),LN(monthly!K98)-LN(monthly!K97),#N/A)</f>
        <v>-5.7923207045043057E-3</v>
      </c>
      <c r="M36" s="11">
        <f>IF(ISNUMBER(LN(monthly!L98)-LN(monthly!L97)),LN(monthly!L98)-LN(monthly!L97),#N/A)</f>
        <v>-1.2336316817606274E-2</v>
      </c>
      <c r="N36" s="11">
        <f>IF(ISNUMBER(LN(monthly!M98)-LN(monthly!M97)),LN(monthly!M98)-LN(monthly!M97),#N/A)</f>
        <v>5.5401803756147672E-3</v>
      </c>
      <c r="O36" s="11">
        <f>IF(ISNUMBER(LN(monthly!N98)-LN(monthly!N97)),LN(monthly!N98)-LN(monthly!N97),#N/A)</f>
        <v>-4.5282149894996238E-3</v>
      </c>
      <c r="P36" s="6">
        <f>monthly!O98</f>
        <v>19.56437</v>
      </c>
      <c r="Q36" s="6">
        <f>monthly!R98</f>
        <v>0.49220000000000003</v>
      </c>
      <c r="R36" s="11">
        <f>IF(ISNUMBER(LN(monthly!S98)-LN(monthly!S97)),LN(monthly!S98)-LN(monthly!S97),#N/A)</f>
        <v>-1.166993737439137E-2</v>
      </c>
      <c r="S36" s="6">
        <f>monthly!W98</f>
        <v>4.8404285714285713</v>
      </c>
      <c r="T36" s="6">
        <f>monthly!X98</f>
        <v>4.7909523809523824</v>
      </c>
      <c r="U36" s="11" t="e">
        <f>IF(ISNUMBER(LN(monthly!Y98)-LN(monthly!Y97)),LN(monthly!Y98)-LN(monthly!Y97),#N/A)</f>
        <v>#N/A</v>
      </c>
      <c r="V36" s="8">
        <f>monthly!AC98</f>
        <v>0</v>
      </c>
      <c r="W36" s="8">
        <f>monthly!AD98</f>
        <v>0</v>
      </c>
    </row>
    <row r="37" spans="1:23" x14ac:dyDescent="0.35">
      <c r="A37" s="11" t="str">
        <f>monthly!A99</f>
        <v>2008M01</v>
      </c>
      <c r="B37" s="11" t="e">
        <f>monthly!AB99</f>
        <v>#N/A</v>
      </c>
      <c r="C37" s="11">
        <f>IF(ISNUMBER(LN(monthly!B99)-LN(monthly!B98)),LN(monthly!B99)-LN(monthly!B98),#N/A)</f>
        <v>2.0874356710558928E-2</v>
      </c>
      <c r="D37" s="11">
        <f>IF(ISNUMBER(LN(monthly!C99)-LN(monthly!C98)),LN(monthly!C99)-LN(monthly!C98),#N/A)</f>
        <v>7.4628737690813018E-2</v>
      </c>
      <c r="E37" s="11">
        <f>IF(ISNUMBER(LN(monthly!D99)-LN(monthly!D98)),LN(monthly!D99)-LN(monthly!D98),#N/A)</f>
        <v>8.7262955647023688E-2</v>
      </c>
      <c r="F37" s="11">
        <f>IF(ISNUMBER(LN(monthly!E99)-LN(monthly!E98)),LN(monthly!E99)-LN(monthly!E98),#N/A)</f>
        <v>-9.9651228973929307E-4</v>
      </c>
      <c r="G37" s="11">
        <f>IF(ISNUMBER(LN(monthly!F99)-LN(monthly!F98)),LN(monthly!F99)-LN(monthly!F98),#N/A)</f>
        <v>-1.3739175883303645E-2</v>
      </c>
      <c r="H37" s="11">
        <f>IF(ISNUMBER(LN(monthly!G99)-LN(monthly!G98)),LN(monthly!G99)-LN(monthly!G98),#N/A)</f>
        <v>-7.2379550383601554E-2</v>
      </c>
      <c r="I37" s="11">
        <f>monthly!H99</f>
        <v>6.6</v>
      </c>
      <c r="J37" s="11">
        <f>IF(ISNUMBER(LN(monthly!I99)-LN(monthly!I98)),LN(monthly!I99)-LN(monthly!I98),#N/A)</f>
        <v>0.14975537308752962</v>
      </c>
      <c r="K37" s="11">
        <f>IF(ISNUMBER(LN(monthly!J99)-LN(monthly!J98)),LN(monthly!J99)-LN(monthly!J98),#N/A)</f>
        <v>9.4658654181849045E-2</v>
      </c>
      <c r="L37" s="11">
        <f>IF(ISNUMBER(LN(monthly!K99)-LN(monthly!K98)),LN(monthly!K99)-LN(monthly!K98),#N/A)</f>
        <v>2.7017607319786308E-2</v>
      </c>
      <c r="M37" s="11">
        <f>IF(ISNUMBER(LN(monthly!L99)-LN(monthly!L98)),LN(monthly!L99)-LN(monthly!L98),#N/A)</f>
        <v>3.0983758326694755E-3</v>
      </c>
      <c r="N37" s="11">
        <f>IF(ISNUMBER(LN(monthly!M99)-LN(monthly!M98)),LN(monthly!M99)-LN(monthly!M98),#N/A)</f>
        <v>8.253141756720872E-3</v>
      </c>
      <c r="O37" s="11">
        <f>IF(ISNUMBER(LN(monthly!N99)-LN(monthly!N98)),LN(monthly!N99)-LN(monthly!N98),#N/A)</f>
        <v>4.0708717422752727E-3</v>
      </c>
      <c r="P37" s="6">
        <f>monthly!O99</f>
        <v>19.75318</v>
      </c>
      <c r="Q37" s="6">
        <f>monthly!R99</f>
        <v>0.42570000000000002</v>
      </c>
      <c r="R37" s="11">
        <f>IF(ISNUMBER(LN(monthly!S99)-LN(monthly!S98)),LN(monthly!S99)-LN(monthly!S98),#N/A)</f>
        <v>1.1174263690616471E-3</v>
      </c>
      <c r="S37" s="6">
        <f>monthly!W99</f>
        <v>4.4903478260869552</v>
      </c>
      <c r="T37" s="6">
        <f>monthly!X99</f>
        <v>4.5087826086956531</v>
      </c>
      <c r="U37" s="11" t="e">
        <f>IF(ISNUMBER(LN(monthly!Y99)-LN(monthly!Y98)),LN(monthly!Y99)-LN(monthly!Y98),#N/A)</f>
        <v>#N/A</v>
      </c>
      <c r="V37" s="8">
        <f>monthly!AC99</f>
        <v>0</v>
      </c>
      <c r="W37" s="8">
        <f>monthly!AD99</f>
        <v>0</v>
      </c>
    </row>
    <row r="38" spans="1:23" x14ac:dyDescent="0.35">
      <c r="A38" s="11" t="str">
        <f>monthly!A100</f>
        <v>2008M02</v>
      </c>
      <c r="B38" s="11" t="e">
        <f>monthly!AB100</f>
        <v>#N/A</v>
      </c>
      <c r="C38" s="11">
        <f>IF(ISNUMBER(LN(monthly!B100)-LN(monthly!B99)),LN(monthly!B100)-LN(monthly!B99),#N/A)</f>
        <v>-6.1396969536220425E-3</v>
      </c>
      <c r="D38" s="11">
        <f>IF(ISNUMBER(LN(monthly!C100)-LN(monthly!C99)),LN(monthly!C100)-LN(monthly!C99),#N/A)</f>
        <v>-5.0890695074716774E-3</v>
      </c>
      <c r="E38" s="11">
        <f>IF(ISNUMBER(LN(monthly!D100)-LN(monthly!D99)),LN(monthly!D100)-LN(monthly!D99),#N/A)</f>
        <v>-1.1074198252467582E-3</v>
      </c>
      <c r="F38" s="11">
        <f>IF(ISNUMBER(LN(monthly!E100)-LN(monthly!E99)),LN(monthly!E100)-LN(monthly!E99),#N/A)</f>
        <v>2.9865626977487736E-3</v>
      </c>
      <c r="G38" s="11">
        <f>IF(ISNUMBER(LN(monthly!F100)-LN(monthly!F99)),LN(monthly!F100)-LN(monthly!F99),#N/A)</f>
        <v>-1.5936592262812965E-2</v>
      </c>
      <c r="H38" s="11">
        <f>IF(ISNUMBER(LN(monthly!G100)-LN(monthly!G99)),LN(monthly!G100)-LN(monthly!G99),#N/A)</f>
        <v>1.9739932393379789E-2</v>
      </c>
      <c r="I38" s="11">
        <f>monthly!H100</f>
        <v>6.6</v>
      </c>
      <c r="J38" s="11">
        <f>IF(ISNUMBER(LN(monthly!I100)-LN(monthly!I99)),LN(monthly!I100)-LN(monthly!I99),#N/A)</f>
        <v>-1.9672213446401798E-2</v>
      </c>
      <c r="K38" s="11">
        <f>IF(ISNUMBER(LN(monthly!J100)-LN(monthly!J99)),LN(monthly!J100)-LN(monthly!J99),#N/A)</f>
        <v>9.4827032367764019E-2</v>
      </c>
      <c r="L38" s="11">
        <f>IF(ISNUMBER(LN(monthly!K100)-LN(monthly!K99)),LN(monthly!K100)-LN(monthly!K99),#N/A)</f>
        <v>4.6556731071902391E-2</v>
      </c>
      <c r="M38" s="11">
        <f>IF(ISNUMBER(LN(monthly!L100)-LN(monthly!L99)),LN(monthly!L100)-LN(monthly!L99),#N/A)</f>
        <v>2.9716472328477295E-2</v>
      </c>
      <c r="N38" s="11">
        <f>IF(ISNUMBER(LN(monthly!M100)-LN(monthly!M99)),LN(monthly!M100)-LN(monthly!M99),#N/A)</f>
        <v>-9.1365926867492675E-4</v>
      </c>
      <c r="O38" s="11">
        <f>IF(ISNUMBER(LN(monthly!N100)-LN(monthly!N99)),LN(monthly!N100)-LN(monthly!N99),#N/A)</f>
        <v>-8.1334348335868611E-3</v>
      </c>
      <c r="P38" s="6">
        <f>monthly!O100</f>
        <v>17.649039999999999</v>
      </c>
      <c r="Q38" s="6">
        <f>monthly!R100</f>
        <v>0.34699999999999998</v>
      </c>
      <c r="R38" s="11">
        <f>IF(ISNUMBER(LN(monthly!S100)-LN(monthly!S99)),LN(monthly!S100)-LN(monthly!S99),#N/A)</f>
        <v>-3.2680823092641198E-3</v>
      </c>
      <c r="S38" s="6">
        <f>monthly!W100</f>
        <v>4.3620952380952378</v>
      </c>
      <c r="T38" s="6">
        <f>monthly!X100</f>
        <v>4.3488571428571436</v>
      </c>
      <c r="U38" s="11" t="e">
        <f>IF(ISNUMBER(LN(monthly!Y100)-LN(monthly!Y99)),LN(monthly!Y100)-LN(monthly!Y99),#N/A)</f>
        <v>#N/A</v>
      </c>
      <c r="V38" s="8">
        <f>monthly!AC100</f>
        <v>0</v>
      </c>
      <c r="W38" s="8">
        <f>monthly!AD100</f>
        <v>0</v>
      </c>
    </row>
    <row r="39" spans="1:23" x14ac:dyDescent="0.35">
      <c r="A39" s="11" t="str">
        <f>monthly!A101</f>
        <v>2008M03</v>
      </c>
      <c r="B39" s="11">
        <f>monthly!AB101</f>
        <v>1.0375916404930408E-2</v>
      </c>
      <c r="C39" s="11">
        <f>IF(ISNUMBER(LN(monthly!B101)-LN(monthly!B100)),LN(monthly!B101)-LN(monthly!B100),#N/A)</f>
        <v>4.6083030861945318E-3</v>
      </c>
      <c r="D39" s="11">
        <f>IF(ISNUMBER(LN(monthly!C101)-LN(monthly!C100)),LN(monthly!C101)-LN(monthly!C100),#N/A)</f>
        <v>-1.4561285118820599E-2</v>
      </c>
      <c r="E39" s="11">
        <f>IF(ISNUMBER(LN(monthly!D101)-LN(monthly!D100)),LN(monthly!D101)-LN(monthly!D100),#N/A)</f>
        <v>-3.3296368164483781E-3</v>
      </c>
      <c r="F39" s="11">
        <f>IF(ISNUMBER(LN(monthly!E101)-LN(monthly!E100)),LN(monthly!E101)-LN(monthly!E100),#N/A)</f>
        <v>-9.9900930750864703E-3</v>
      </c>
      <c r="G39" s="11">
        <f>IF(ISNUMBER(LN(monthly!F101)-LN(monthly!F100)),LN(monthly!F101)-LN(monthly!F100),#N/A)</f>
        <v>-2.3363175398593228E-2</v>
      </c>
      <c r="H39" s="11">
        <f>IF(ISNUMBER(LN(monthly!G101)-LN(monthly!G100)),LN(monthly!G101)-LN(monthly!G100),#N/A)</f>
        <v>-7.6499097009111949E-2</v>
      </c>
      <c r="I39" s="11">
        <f>monthly!H101</f>
        <v>6.5</v>
      </c>
      <c r="J39" s="11">
        <f>IF(ISNUMBER(LN(monthly!I101)-LN(monthly!I100)),LN(monthly!I101)-LN(monthly!I100),#N/A)</f>
        <v>-1.2950575517901797E-2</v>
      </c>
      <c r="K39" s="11">
        <f>IF(ISNUMBER(LN(monthly!J101)-LN(monthly!J100)),LN(monthly!J101)-LN(monthly!J100),#N/A)</f>
        <v>-1.3537094043337916E-2</v>
      </c>
      <c r="L39" s="11">
        <f>IF(ISNUMBER(LN(monthly!K101)-LN(monthly!K100)),LN(monthly!K101)-LN(monthly!K100),#N/A)</f>
        <v>2.1358554103878546E-2</v>
      </c>
      <c r="M39" s="11">
        <f>IF(ISNUMBER(LN(monthly!L101)-LN(monthly!L100)),LN(monthly!L101)-LN(monthly!L100),#N/A)</f>
        <v>3.6850153227280913E-2</v>
      </c>
      <c r="N39" s="11">
        <f>IF(ISNUMBER(LN(monthly!M101)-LN(monthly!M100)),LN(monthly!M101)-LN(monthly!M100),#N/A)</f>
        <v>-4.5808600489660734E-3</v>
      </c>
      <c r="O39" s="11">
        <f>IF(ISNUMBER(LN(monthly!N101)-LN(monthly!N100)),LN(monthly!N101)-LN(monthly!N100),#N/A)</f>
        <v>-5.9386887797412413E-3</v>
      </c>
      <c r="P39" s="6">
        <f>monthly!O101</f>
        <v>18.08465</v>
      </c>
      <c r="Q39" s="6">
        <f>monthly!R101</f>
        <v>0.2422</v>
      </c>
      <c r="R39" s="11">
        <f>IF(ISNUMBER(LN(monthly!S101)-LN(monthly!S100)),LN(monthly!S101)-LN(monthly!S100),#N/A)</f>
        <v>-2.4493065716789886E-2</v>
      </c>
      <c r="S39" s="6">
        <f>monthly!W101</f>
        <v>4.6037619047619049</v>
      </c>
      <c r="T39" s="6">
        <f>monthly!X101</f>
        <v>4.5981428571428564</v>
      </c>
      <c r="U39" s="11" t="e">
        <f>IF(ISNUMBER(LN(monthly!Y101)-LN(monthly!Y100)),LN(monthly!Y101)-LN(monthly!Y100),#N/A)</f>
        <v>#N/A</v>
      </c>
      <c r="V39" s="8">
        <f>monthly!AC101</f>
        <v>0</v>
      </c>
      <c r="W39" s="8">
        <f>monthly!AD101</f>
        <v>0</v>
      </c>
    </row>
    <row r="40" spans="1:23" x14ac:dyDescent="0.35">
      <c r="A40" s="11" t="str">
        <f>monthly!A102</f>
        <v>2008M04</v>
      </c>
      <c r="B40" s="11" t="e">
        <f>monthly!AB102</f>
        <v>#N/A</v>
      </c>
      <c r="C40" s="11">
        <f>IF(ISNUMBER(LN(monthly!B102)-LN(monthly!B101)),LN(monthly!B102)-LN(monthly!B101),#N/A)</f>
        <v>9.9123953056583503E-3</v>
      </c>
      <c r="D40" s="11">
        <f>IF(ISNUMBER(LN(monthly!C102)-LN(monthly!C101)),LN(monthly!C102)-LN(monthly!C101),#N/A)</f>
        <v>1.2859157048290548E-2</v>
      </c>
      <c r="E40" s="11">
        <f>IF(ISNUMBER(LN(monthly!D102)-LN(monthly!D101)),LN(monthly!D102)-LN(monthly!D101),#N/A)</f>
        <v>-3.277129418234459E-2</v>
      </c>
      <c r="F40" s="11">
        <f>IF(ISNUMBER(LN(monthly!E102)-LN(monthly!E101)),LN(monthly!E102)-LN(monthly!E101),#N/A)</f>
        <v>1.0983635133964498E-2</v>
      </c>
      <c r="G40" s="11">
        <f>IF(ISNUMBER(LN(monthly!F102)-LN(monthly!F101)),LN(monthly!F102)-LN(monthly!F101),#N/A)</f>
        <v>-1.4493007302566419E-2</v>
      </c>
      <c r="H40" s="11">
        <f>IF(ISNUMBER(LN(monthly!G102)-LN(monthly!G101)),LN(monthly!G102)-LN(monthly!G101),#N/A)</f>
        <v>1.5835915875353379E-2</v>
      </c>
      <c r="I40" s="11">
        <f>monthly!H102</f>
        <v>6.7</v>
      </c>
      <c r="J40" s="11">
        <f>IF(ISNUMBER(LN(monthly!I102)-LN(monthly!I101)),LN(monthly!I102)-LN(monthly!I101),#N/A)</f>
        <v>4.276084340306241E-2</v>
      </c>
      <c r="K40" s="11">
        <f>IF(ISNUMBER(LN(monthly!J102)-LN(monthly!J101)),LN(monthly!J102)-LN(monthly!J101),#N/A)</f>
        <v>3.7863426892977614E-2</v>
      </c>
      <c r="L40" s="11">
        <f>IF(ISNUMBER(LN(monthly!K102)-LN(monthly!K101)),LN(monthly!K102)-LN(monthly!K101),#N/A)</f>
        <v>2.2388994893479008E-2</v>
      </c>
      <c r="M40" s="11">
        <f>IF(ISNUMBER(LN(monthly!L102)-LN(monthly!L101)),LN(monthly!L102)-LN(monthly!L101),#N/A)</f>
        <v>3.4841775228835026E-2</v>
      </c>
      <c r="N40" s="11">
        <f>IF(ISNUMBER(LN(monthly!M102)-LN(monthly!M101)),LN(monthly!M102)-LN(monthly!M101),#N/A)</f>
        <v>1.0959013789719307E-2</v>
      </c>
      <c r="O40" s="11">
        <f>IF(ISNUMBER(LN(monthly!N102)-LN(monthly!N101)),LN(monthly!N102)-LN(monthly!N101),#N/A)</f>
        <v>-2.5287614416653614E-2</v>
      </c>
      <c r="P40" s="6">
        <f>monthly!O102</f>
        <v>14.897740000000001</v>
      </c>
      <c r="Q40" s="6">
        <f>monthly!R102</f>
        <v>0.18129999999999999</v>
      </c>
      <c r="R40" s="11">
        <f>IF(ISNUMBER(LN(monthly!S102)-LN(monthly!S101)),LN(monthly!S102)-LN(monthly!S101),#N/A)</f>
        <v>-2.4024181006155665E-2</v>
      </c>
      <c r="S40" s="6">
        <f>monthly!W102</f>
        <v>4.7835000000000001</v>
      </c>
      <c r="T40" s="6">
        <f>monthly!X102</f>
        <v>4.8199090909090909</v>
      </c>
      <c r="U40" s="11" t="e">
        <f>IF(ISNUMBER(LN(monthly!Y102)-LN(monthly!Y101)),LN(monthly!Y102)-LN(monthly!Y101),#N/A)</f>
        <v>#N/A</v>
      </c>
      <c r="V40" s="8">
        <f>monthly!AC102</f>
        <v>0</v>
      </c>
      <c r="W40" s="8">
        <f>monthly!AD102</f>
        <v>0</v>
      </c>
    </row>
    <row r="41" spans="1:23" x14ac:dyDescent="0.35">
      <c r="A41" s="11" t="str">
        <f>monthly!A103</f>
        <v>2008M05</v>
      </c>
      <c r="B41" s="11" t="e">
        <f>monthly!AB103</f>
        <v>#N/A</v>
      </c>
      <c r="C41" s="11">
        <f>IF(ISNUMBER(LN(monthly!B103)-LN(monthly!B102)),LN(monthly!B103)-LN(monthly!B102),#N/A)</f>
        <v>-3.6311443872998339E-2</v>
      </c>
      <c r="D41" s="11">
        <f>IF(ISNUMBER(LN(monthly!C103)-LN(monthly!C102)),LN(monthly!C103)-LN(monthly!C102),#N/A)</f>
        <v>-1.7182553319996963E-2</v>
      </c>
      <c r="E41" s="11">
        <f>IF(ISNUMBER(LN(monthly!D103)-LN(monthly!D102)),LN(monthly!D103)-LN(monthly!D102),#N/A)</f>
        <v>-5.7603845919791397E-3</v>
      </c>
      <c r="F41" s="11">
        <f>IF(ISNUMBER(LN(monthly!E103)-LN(monthly!E102)),LN(monthly!E103)-LN(monthly!E102),#N/A)</f>
        <v>5.9406115301205986E-3</v>
      </c>
      <c r="G41" s="11">
        <f>IF(ISNUMBER(LN(monthly!F103)-LN(monthly!F102)),LN(monthly!F103)-LN(monthly!F102),#N/A)</f>
        <v>3.8859695078399703E-2</v>
      </c>
      <c r="H41" s="11">
        <f>IF(ISNUMBER(LN(monthly!G103)-LN(monthly!G102)),LN(monthly!G103)-LN(monthly!G102),#N/A)</f>
        <v>-2.4121859317105532E-2</v>
      </c>
      <c r="I41" s="11">
        <f>monthly!H103</f>
        <v>6.8</v>
      </c>
      <c r="J41" s="11">
        <f>IF(ISNUMBER(LN(monthly!I103)-LN(monthly!I102)),LN(monthly!I103)-LN(monthly!I102),#N/A)</f>
        <v>-4.4848835440127743E-2</v>
      </c>
      <c r="K41" s="11">
        <f>IF(ISNUMBER(LN(monthly!J103)-LN(monthly!J102)),LN(monthly!J103)-LN(monthly!J102),#N/A)</f>
        <v>-3.0779351904707042E-2</v>
      </c>
      <c r="L41" s="11">
        <f>IF(ISNUMBER(LN(monthly!K103)-LN(monthly!K102)),LN(monthly!K103)-LN(monthly!K102),#N/A)</f>
        <v>0.11490888052652082</v>
      </c>
      <c r="M41" s="11">
        <f>IF(ISNUMBER(LN(monthly!L103)-LN(monthly!L102)),LN(monthly!L103)-LN(monthly!L102),#N/A)</f>
        <v>0.13997460168056453</v>
      </c>
      <c r="N41" s="11">
        <f>IF(ISNUMBER(LN(monthly!M103)-LN(monthly!M102)),LN(monthly!M103)-LN(monthly!M102),#N/A)</f>
        <v>-2.9495225697634631E-2</v>
      </c>
      <c r="O41" s="11">
        <f>IF(ISNUMBER(LN(monthly!N103)-LN(monthly!N102)),LN(monthly!N103)-LN(monthly!N102),#N/A)</f>
        <v>-2.5954282923819072E-3</v>
      </c>
      <c r="P41" s="6">
        <f>monthly!O103</f>
        <v>13.258620000000001</v>
      </c>
      <c r="Q41" s="6">
        <f>monthly!R103</f>
        <v>0.12590000000000001</v>
      </c>
      <c r="R41" s="11">
        <f>IF(ISNUMBER(LN(monthly!S103)-LN(monthly!S102)),LN(monthly!S103)-LN(monthly!S102),#N/A)</f>
        <v>-3.9828777090349377E-3</v>
      </c>
      <c r="S41" s="6">
        <f>monthly!W103</f>
        <v>4.8573636363636368</v>
      </c>
      <c r="T41" s="6">
        <f>monthly!X103</f>
        <v>4.9920454545454547</v>
      </c>
      <c r="U41" s="11" t="e">
        <f>IF(ISNUMBER(LN(monthly!Y103)-LN(monthly!Y102)),LN(monthly!Y103)-LN(monthly!Y102),#N/A)</f>
        <v>#N/A</v>
      </c>
      <c r="V41" s="8">
        <f>monthly!AC103</f>
        <v>0</v>
      </c>
      <c r="W41" s="8">
        <f>monthly!AD103</f>
        <v>0</v>
      </c>
    </row>
    <row r="42" spans="1:23" x14ac:dyDescent="0.35">
      <c r="A42" s="11" t="str">
        <f>monthly!A104</f>
        <v>2008M06</v>
      </c>
      <c r="B42" s="11">
        <f>monthly!AB104</f>
        <v>-9.0304426324738785E-3</v>
      </c>
      <c r="C42" s="11">
        <f>IF(ISNUMBER(LN(monthly!B104)-LN(monthly!B103)),LN(monthly!B104)-LN(monthly!B103),#N/A)</f>
        <v>1.0954726139866366E-2</v>
      </c>
      <c r="D42" s="11">
        <f>IF(ISNUMBER(LN(monthly!C104)-LN(monthly!C103)),LN(monthly!C104)-LN(monthly!C103),#N/A)</f>
        <v>2.5664368375905688E-2</v>
      </c>
      <c r="E42" s="11">
        <f>IF(ISNUMBER(LN(monthly!D104)-LN(monthly!D103)),LN(monthly!D104)-LN(monthly!D103),#N/A)</f>
        <v>1.1487777109642217E-2</v>
      </c>
      <c r="F42" s="11">
        <f>IF(ISNUMBER(LN(monthly!E104)-LN(monthly!E103)),LN(monthly!E104)-LN(monthly!E103),#N/A)</f>
        <v>9.8667990244560855E-4</v>
      </c>
      <c r="G42" s="11">
        <f>IF(ISNUMBER(LN(monthly!F104)-LN(monthly!F103)),LN(monthly!F104)-LN(monthly!F103),#N/A)</f>
        <v>-2.4366687775833284E-2</v>
      </c>
      <c r="H42" s="11">
        <f>IF(ISNUMBER(LN(monthly!G104)-LN(monthly!G103)),LN(monthly!G104)-LN(monthly!G103),#N/A)</f>
        <v>-5.5426664991028218E-2</v>
      </c>
      <c r="I42" s="11">
        <f>monthly!H104</f>
        <v>6.8</v>
      </c>
      <c r="J42" s="11">
        <f>IF(ISNUMBER(LN(monthly!I104)-LN(monthly!I103)),LN(monthly!I104)-LN(monthly!I103),#N/A)</f>
        <v>1.6379949379167869E-2</v>
      </c>
      <c r="K42" s="11">
        <f>IF(ISNUMBER(LN(monthly!J104)-LN(monthly!J103)),LN(monthly!J104)-LN(monthly!J103),#N/A)</f>
        <v>-1.2129365040847162E-2</v>
      </c>
      <c r="L42" s="11">
        <f>IF(ISNUMBER(LN(monthly!K104)-LN(monthly!K103)),LN(monthly!K104)-LN(monthly!K103),#N/A)</f>
        <v>6.4949620835036193E-2</v>
      </c>
      <c r="M42" s="11">
        <f>IF(ISNUMBER(LN(monthly!L104)-LN(monthly!L103)),LN(monthly!L104)-LN(monthly!L103),#N/A)</f>
        <v>6.6965706795182101E-2</v>
      </c>
      <c r="N42" s="11">
        <f>IF(ISNUMBER(LN(monthly!M104)-LN(monthly!M103)),LN(monthly!M104)-LN(monthly!M103),#N/A)</f>
        <v>1.8691594227036035E-3</v>
      </c>
      <c r="O42" s="11">
        <f>IF(ISNUMBER(LN(monthly!N104)-LN(monthly!N103)),LN(monthly!N104)-LN(monthly!N103),#N/A)</f>
        <v>-2.8874443845536835E-2</v>
      </c>
      <c r="P42" s="6">
        <f>monthly!O104</f>
        <v>10.48518</v>
      </c>
      <c r="Q42" s="6">
        <f>monthly!R104</f>
        <v>5.62E-2</v>
      </c>
      <c r="R42" s="11">
        <f>IF(ISNUMBER(LN(monthly!S104)-LN(monthly!S103)),LN(monthly!S104)-LN(monthly!S103),#N/A)</f>
        <v>-2.3941358423254844E-2</v>
      </c>
      <c r="S42" s="6">
        <f>monthly!W104</f>
        <v>4.9405238095238087</v>
      </c>
      <c r="T42" s="6">
        <f>monthly!X104</f>
        <v>5.3608095238095244</v>
      </c>
      <c r="U42" s="11" t="e">
        <f>IF(ISNUMBER(LN(monthly!Y104)-LN(monthly!Y103)),LN(monthly!Y104)-LN(monthly!Y103),#N/A)</f>
        <v>#N/A</v>
      </c>
      <c r="V42" s="8">
        <f>monthly!AC104</f>
        <v>0</v>
      </c>
      <c r="W42" s="8">
        <f>monthly!AD104</f>
        <v>0</v>
      </c>
    </row>
    <row r="43" spans="1:23" x14ac:dyDescent="0.35">
      <c r="A43" s="11" t="str">
        <f>monthly!A105</f>
        <v>2008M07</v>
      </c>
      <c r="B43" s="11" t="e">
        <f>monthly!AB105</f>
        <v>#N/A</v>
      </c>
      <c r="C43" s="11">
        <f>IF(ISNUMBER(LN(monthly!B105)-LN(monthly!B104)),LN(monthly!B105)-LN(monthly!B104),#N/A)</f>
        <v>-3.2426724030195864E-2</v>
      </c>
      <c r="D43" s="11">
        <f>IF(ISNUMBER(LN(monthly!C105)-LN(monthly!C104)),LN(monthly!C105)-LN(monthly!C104),#N/A)</f>
        <v>-2.3068088250274066E-2</v>
      </c>
      <c r="E43" s="11">
        <f>IF(ISNUMBER(LN(monthly!D105)-LN(monthly!D104)),LN(monthly!D105)-LN(monthly!D104),#N/A)</f>
        <v>1.7118406462763858E-3</v>
      </c>
      <c r="F43" s="11">
        <f>IF(ISNUMBER(LN(monthly!E105)-LN(monthly!E104)),LN(monthly!E105)-LN(monthly!E104),#N/A)</f>
        <v>1.9704439872985091E-3</v>
      </c>
      <c r="G43" s="11">
        <f>IF(ISNUMBER(LN(monthly!F105)-LN(monthly!F104)),LN(monthly!F105)-LN(monthly!F104),#N/A)</f>
        <v>-3.9837552897317607E-2</v>
      </c>
      <c r="H43" s="11">
        <f>IF(ISNUMBER(LN(monthly!G105)-LN(monthly!G104)),LN(monthly!G105)-LN(monthly!G104),#N/A)</f>
        <v>2.438164982731017E-2</v>
      </c>
      <c r="I43" s="11">
        <f>monthly!H105</f>
        <v>6.6</v>
      </c>
      <c r="J43" s="11">
        <f>IF(ISNUMBER(LN(monthly!I105)-LN(monthly!I104)),LN(monthly!I105)-LN(monthly!I104),#N/A)</f>
        <v>7.1728320985947391E-2</v>
      </c>
      <c r="K43" s="11">
        <f>IF(ISNUMBER(LN(monthly!J105)-LN(monthly!J104)),LN(monthly!J105)-LN(monthly!J104),#N/A)</f>
        <v>0.16625704521840667</v>
      </c>
      <c r="L43" s="11">
        <f>IF(ISNUMBER(LN(monthly!K105)-LN(monthly!K104)),LN(monthly!K105)-LN(monthly!K104),#N/A)</f>
        <v>-5.5641565501494128E-3</v>
      </c>
      <c r="M43" s="11">
        <f>IF(ISNUMBER(LN(monthly!L105)-LN(monthly!L104)),LN(monthly!L105)-LN(monthly!L104),#N/A)</f>
        <v>-8.5592533956697636E-3</v>
      </c>
      <c r="N43" s="11">
        <f>IF(ISNUMBER(LN(monthly!M105)-LN(monthly!M104)),LN(monthly!M105)-LN(monthly!M104),#N/A)</f>
        <v>-1.032388334163592E-2</v>
      </c>
      <c r="O43" s="11">
        <f>IF(ISNUMBER(LN(monthly!N105)-LN(monthly!N104)),LN(monthly!N105)-LN(monthly!N104),#N/A)</f>
        <v>-3.6964391022426657E-2</v>
      </c>
      <c r="P43" s="6">
        <f>monthly!O105</f>
        <v>7.92042</v>
      </c>
      <c r="Q43" s="6">
        <f>monthly!R105</f>
        <v>-9.1999999999999998E-2</v>
      </c>
      <c r="R43" s="11">
        <f>IF(ISNUMBER(LN(monthly!S105)-LN(monthly!S104)),LN(monthly!S105)-LN(monthly!S104),#N/A)</f>
        <v>-3.4410584233284691E-2</v>
      </c>
      <c r="S43" s="6">
        <f>monthly!W105</f>
        <v>4.9609999999999994</v>
      </c>
      <c r="T43" s="6">
        <f>monthly!X105</f>
        <v>5.393217391304348</v>
      </c>
      <c r="U43" s="11" t="e">
        <f>IF(ISNUMBER(LN(monthly!Y105)-LN(monthly!Y104)),LN(monthly!Y105)-LN(monthly!Y104),#N/A)</f>
        <v>#N/A</v>
      </c>
      <c r="V43" s="8">
        <f>monthly!AC105</f>
        <v>0</v>
      </c>
      <c r="W43" s="8">
        <f>monthly!AD105</f>
        <v>0</v>
      </c>
    </row>
    <row r="44" spans="1:23" x14ac:dyDescent="0.35">
      <c r="A44" s="11" t="str">
        <f>monthly!A106</f>
        <v>2008M08</v>
      </c>
      <c r="B44" s="11" t="e">
        <f>monthly!AB106</f>
        <v>#N/A</v>
      </c>
      <c r="C44" s="11">
        <f>IF(ISNUMBER(LN(monthly!B106)-LN(monthly!B105)),LN(monthly!B106)-LN(monthly!B105),#N/A)</f>
        <v>-2.5235364355074452E-2</v>
      </c>
      <c r="D44" s="11">
        <f>IF(ISNUMBER(LN(monthly!C106)-LN(monthly!C105)),LN(monthly!C106)-LN(monthly!C105),#N/A)</f>
        <v>-3.1609304121516857E-2</v>
      </c>
      <c r="E44" s="11">
        <f>IF(ISNUMBER(LN(monthly!D106)-LN(monthly!D105)),LN(monthly!D106)-LN(monthly!D105),#N/A)</f>
        <v>-1.7831936404198778E-2</v>
      </c>
      <c r="F44" s="11">
        <f>IF(ISNUMBER(LN(monthly!E106)-LN(monthly!E105)),LN(monthly!E106)-LN(monthly!E105),#N/A)</f>
        <v>-1.2877840176491517E-2</v>
      </c>
      <c r="G44" s="11">
        <f>IF(ISNUMBER(LN(monthly!F106)-LN(monthly!F105)),LN(monthly!F106)-LN(monthly!F105),#N/A)</f>
        <v>-8.5929637228323585E-3</v>
      </c>
      <c r="H44" s="11">
        <f>IF(ISNUMBER(LN(monthly!G106)-LN(monthly!G105)),LN(monthly!G106)-LN(monthly!G105),#N/A)</f>
        <v>-3.1191132946483791E-2</v>
      </c>
      <c r="I44" s="11">
        <f>monthly!H106</f>
        <v>6.7</v>
      </c>
      <c r="J44" s="11">
        <f>IF(ISNUMBER(LN(monthly!I106)-LN(monthly!I105)),LN(monthly!I106)-LN(monthly!I105),#N/A)</f>
        <v>-0.39853228373929994</v>
      </c>
      <c r="K44" s="11">
        <f>IF(ISNUMBER(LN(monthly!J106)-LN(monthly!J105)),LN(monthly!J106)-LN(monthly!J105),#N/A)</f>
        <v>-0.56557211375199046</v>
      </c>
      <c r="L44" s="11">
        <f>IF(ISNUMBER(LN(monthly!K106)-LN(monthly!K105)),LN(monthly!K106)-LN(monthly!K105),#N/A)</f>
        <v>-9.419486895074769E-2</v>
      </c>
      <c r="M44" s="11">
        <f>IF(ISNUMBER(LN(monthly!L106)-LN(monthly!L105)),LN(monthly!L106)-LN(monthly!L105),#N/A)</f>
        <v>-0.11078750423689598</v>
      </c>
      <c r="N44" s="11">
        <f>IF(ISNUMBER(LN(monthly!M106)-LN(monthly!M105)),LN(monthly!M106)-LN(monthly!M105),#N/A)</f>
        <v>-3.7807228399060477E-3</v>
      </c>
      <c r="O44" s="11">
        <f>IF(ISNUMBER(LN(monthly!N106)-LN(monthly!N105)),LN(monthly!N106)-LN(monthly!N105),#N/A)</f>
        <v>3.6231479854222925E-3</v>
      </c>
      <c r="P44" s="6">
        <f>monthly!O106</f>
        <v>5.0387199999999996</v>
      </c>
      <c r="Q44" s="6">
        <f>monthly!R106</f>
        <v>-0.28449999999999998</v>
      </c>
      <c r="R44" s="11">
        <f>IF(ISNUMBER(LN(monthly!S106)-LN(monthly!S105)),LN(monthly!S106)-LN(monthly!S105),#N/A)</f>
        <v>3.7740353136367588E-2</v>
      </c>
      <c r="S44" s="6">
        <f>monthly!W106</f>
        <v>4.9651904761904762</v>
      </c>
      <c r="T44" s="6">
        <f>monthly!X106</f>
        <v>5.3230476190476184</v>
      </c>
      <c r="U44" s="11" t="e">
        <f>IF(ISNUMBER(LN(monthly!Y106)-LN(monthly!Y105)),LN(monthly!Y106)-LN(monthly!Y105),#N/A)</f>
        <v>#N/A</v>
      </c>
      <c r="V44" s="8">
        <f>monthly!AC106</f>
        <v>0</v>
      </c>
      <c r="W44" s="8">
        <f>monthly!AD106</f>
        <v>0</v>
      </c>
    </row>
    <row r="45" spans="1:23" x14ac:dyDescent="0.35">
      <c r="A45" s="11" t="str">
        <f>monthly!A107</f>
        <v>2008M09</v>
      </c>
      <c r="B45" s="11">
        <f>monthly!AB107</f>
        <v>-1.1962026462740027E-2</v>
      </c>
      <c r="C45" s="11">
        <f>IF(ISNUMBER(LN(monthly!B107)-LN(monthly!B106)),LN(monthly!B107)-LN(monthly!B106),#N/A)</f>
        <v>-6.6170630192949886E-3</v>
      </c>
      <c r="D45" s="11">
        <f>IF(ISNUMBER(LN(monthly!C107)-LN(monthly!C106)),LN(monthly!C107)-LN(monthly!C106),#N/A)</f>
        <v>-2.6797693571154468E-3</v>
      </c>
      <c r="E45" s="11">
        <f>IF(ISNUMBER(LN(monthly!D107)-LN(monthly!D106)),LN(monthly!D107)-LN(monthly!D106),#N/A)</f>
        <v>-1.6384216713379196E-2</v>
      </c>
      <c r="F45" s="11">
        <f>IF(ISNUMBER(LN(monthly!E107)-LN(monthly!E106)),LN(monthly!E107)-LN(monthly!E106),#N/A)</f>
        <v>2.9865626977487736E-3</v>
      </c>
      <c r="G45" s="11">
        <f>IF(ISNUMBER(LN(monthly!F107)-LN(monthly!F106)),LN(monthly!F107)-LN(monthly!F106),#N/A)</f>
        <v>1.1796383440369596E-2</v>
      </c>
      <c r="H45" s="11">
        <f>IF(ISNUMBER(LN(monthly!G107)-LN(monthly!G106)),LN(monthly!G107)-LN(monthly!G106),#N/A)</f>
        <v>2.4444162972104166E-2</v>
      </c>
      <c r="I45" s="11">
        <f>monthly!H107</f>
        <v>6.8</v>
      </c>
      <c r="J45" s="11">
        <f>IF(ISNUMBER(LN(monthly!I107)-LN(monthly!I106)),LN(monthly!I107)-LN(monthly!I106),#N/A)</f>
        <v>0.36275245581877869</v>
      </c>
      <c r="K45" s="11">
        <f>IF(ISNUMBER(LN(monthly!J107)-LN(monthly!J106)),LN(monthly!J107)-LN(monthly!J106),#N/A)</f>
        <v>0.38762352676124756</v>
      </c>
      <c r="L45" s="11">
        <f>IF(ISNUMBER(LN(monthly!K107)-LN(monthly!K106)),LN(monthly!K107)-LN(monthly!K106),#N/A)</f>
        <v>-8.7506917138521878E-2</v>
      </c>
      <c r="M45" s="11">
        <f>IF(ISNUMBER(LN(monthly!L107)-LN(monthly!L106)),LN(monthly!L107)-LN(monthly!L106),#N/A)</f>
        <v>-0.1016683785468171</v>
      </c>
      <c r="N45" s="11">
        <f>IF(ISNUMBER(LN(monthly!M107)-LN(monthly!M106)),LN(monthly!M107)-LN(monthly!M106),#N/A)</f>
        <v>-6.6508558699096554E-3</v>
      </c>
      <c r="O45" s="11">
        <f>IF(ISNUMBER(LN(monthly!N107)-LN(monthly!N106)),LN(monthly!N107)-LN(monthly!N106),#N/A)</f>
        <v>-5.5855743009047387E-2</v>
      </c>
      <c r="P45" s="6">
        <f>monthly!O107</f>
        <v>-1.1185799999999999</v>
      </c>
      <c r="Q45" s="6">
        <f>monthly!R107</f>
        <v>-0.46739999999999998</v>
      </c>
      <c r="R45" s="11">
        <f>IF(ISNUMBER(LN(monthly!S107)-LN(monthly!S106)),LN(monthly!S107)-LN(monthly!S106),#N/A)</f>
        <v>-5.7822357299245564E-2</v>
      </c>
      <c r="S45" s="6">
        <f>monthly!W107</f>
        <v>5.0191818181818171</v>
      </c>
      <c r="T45" s="6">
        <f>monthly!X107</f>
        <v>5.383909090909091</v>
      </c>
      <c r="U45" s="11" t="e">
        <f>IF(ISNUMBER(LN(monthly!Y107)-LN(monthly!Y106)),LN(monthly!Y107)-LN(monthly!Y106),#N/A)</f>
        <v>#N/A</v>
      </c>
      <c r="V45" s="8">
        <f>monthly!AC107</f>
        <v>0</v>
      </c>
      <c r="W45" s="8">
        <f>monthly!AD107</f>
        <v>0</v>
      </c>
    </row>
    <row r="46" spans="1:23" x14ac:dyDescent="0.35">
      <c r="A46" s="11" t="str">
        <f>monthly!A108</f>
        <v>2008M10</v>
      </c>
      <c r="B46" s="11" t="e">
        <f>monthly!AB108</f>
        <v>#N/A</v>
      </c>
      <c r="C46" s="11">
        <f>IF(ISNUMBER(LN(monthly!B108)-LN(monthly!B107)),LN(monthly!B108)-LN(monthly!B107),#N/A)</f>
        <v>-2.096512846504428E-2</v>
      </c>
      <c r="D46" s="11">
        <f>IF(ISNUMBER(LN(monthly!C108)-LN(monthly!C107)),LN(monthly!C108)-LN(monthly!C107),#N/A)</f>
        <v>-3.7361976558655918E-2</v>
      </c>
      <c r="E46" s="11">
        <f>IF(ISNUMBER(LN(monthly!D108)-LN(monthly!D107)),LN(monthly!D108)-LN(monthly!D107),#N/A)</f>
        <v>-1.1869575555383705E-2</v>
      </c>
      <c r="F46" s="11">
        <f>IF(ISNUMBER(LN(monthly!E108)-LN(monthly!E107)),LN(monthly!E108)-LN(monthly!E107),#N/A)</f>
        <v>-2.0080996057049383E-2</v>
      </c>
      <c r="G46" s="11">
        <f>IF(ISNUMBER(LN(monthly!F108)-LN(monthly!F107)),LN(monthly!F108)-LN(monthly!F107),#N/A)</f>
        <v>-4.4694086947428602E-2</v>
      </c>
      <c r="H46" s="11">
        <f>IF(ISNUMBER(LN(monthly!G108)-LN(monthly!G107)),LN(monthly!G108)-LN(monthly!G107),#N/A)</f>
        <v>-6.1783001753068945E-2</v>
      </c>
      <c r="I46" s="11">
        <f>monthly!H108</f>
        <v>6.9</v>
      </c>
      <c r="J46" s="11">
        <f>IF(ISNUMBER(LN(monthly!I108)-LN(monthly!I107)),LN(monthly!I108)-LN(monthly!I107),#N/A)</f>
        <v>-8.0870060872744176E-3</v>
      </c>
      <c r="K46" s="11">
        <f>IF(ISNUMBER(LN(monthly!J108)-LN(monthly!J107)),LN(monthly!J108)-LN(monthly!J107),#N/A)</f>
        <v>5.6570779533846149E-2</v>
      </c>
      <c r="L46" s="11">
        <f>IF(ISNUMBER(LN(monthly!K108)-LN(monthly!K107)),LN(monthly!K108)-LN(monthly!K107),#N/A)</f>
        <v>-0.22407335147417662</v>
      </c>
      <c r="M46" s="11">
        <f>IF(ISNUMBER(LN(monthly!L108)-LN(monthly!L107)),LN(monthly!L108)-LN(monthly!L107),#N/A)</f>
        <v>-0.24717196213995418</v>
      </c>
      <c r="N46" s="11">
        <f>IF(ISNUMBER(LN(monthly!M108)-LN(monthly!M107)),LN(monthly!M108)-LN(monthly!M107),#N/A)</f>
        <v>-2.705479023163182E-2</v>
      </c>
      <c r="O46" s="11">
        <f>IF(ISNUMBER(LN(monthly!N108)-LN(monthly!N107)),LN(monthly!N108)-LN(monthly!N107),#N/A)</f>
        <v>-8.989775737461736E-2</v>
      </c>
      <c r="P46" s="6">
        <f>monthly!O108</f>
        <v>-10.68685</v>
      </c>
      <c r="Q46" s="6">
        <f>monthly!R108</f>
        <v>-0.6462</v>
      </c>
      <c r="R46" s="11">
        <f>IF(ISNUMBER(LN(monthly!S108)-LN(monthly!S107)),LN(monthly!S108)-LN(monthly!S107),#N/A)</f>
        <v>-0.11320198306352713</v>
      </c>
      <c r="S46" s="6">
        <f>monthly!W108</f>
        <v>5.1130869565217401</v>
      </c>
      <c r="T46" s="6">
        <f>monthly!X108</f>
        <v>5.247826086956521</v>
      </c>
      <c r="U46" s="11" t="e">
        <f>IF(ISNUMBER(LN(monthly!Y108)-LN(monthly!Y107)),LN(monthly!Y108)-LN(monthly!Y107),#N/A)</f>
        <v>#N/A</v>
      </c>
      <c r="V46" s="8">
        <f>monthly!AC108</f>
        <v>0</v>
      </c>
      <c r="W46" s="8">
        <f>monthly!AD108</f>
        <v>0</v>
      </c>
    </row>
    <row r="47" spans="1:23" x14ac:dyDescent="0.35">
      <c r="A47" s="11" t="str">
        <f>monthly!A109</f>
        <v>2008M11</v>
      </c>
      <c r="B47" s="11" t="e">
        <f>monthly!AB109</f>
        <v>#N/A</v>
      </c>
      <c r="C47" s="11">
        <f>IF(ISNUMBER(LN(monthly!B109)-LN(monthly!B108)),LN(monthly!B109)-LN(monthly!B108),#N/A)</f>
        <v>-3.4486176071169439E-2</v>
      </c>
      <c r="D47" s="11">
        <f>IF(ISNUMBER(LN(monthly!C109)-LN(monthly!C108)),LN(monthly!C109)-LN(monthly!C108),#N/A)</f>
        <v>-5.6339480045920709E-2</v>
      </c>
      <c r="E47" s="11">
        <f>IF(ISNUMBER(LN(monthly!D109)-LN(monthly!D108)),LN(monthly!D109)-LN(monthly!D108),#N/A)</f>
        <v>-3.4622346640729162E-2</v>
      </c>
      <c r="F47" s="11">
        <f>IF(ISNUMBER(LN(monthly!E109)-LN(monthly!E108)),LN(monthly!E109)-LN(monthly!E108),#N/A)</f>
        <v>-2.0304575503820033E-3</v>
      </c>
      <c r="G47" s="11">
        <f>IF(ISNUMBER(LN(monthly!F109)-LN(monthly!F108)),LN(monthly!F109)-LN(monthly!F108),#N/A)</f>
        <v>-8.3672475724115181E-2</v>
      </c>
      <c r="H47" s="11">
        <f>IF(ISNUMBER(LN(monthly!G109)-LN(monthly!G108)),LN(monthly!G109)-LN(monthly!G108),#N/A)</f>
        <v>-9.3367013037122248E-2</v>
      </c>
      <c r="I47" s="11">
        <f>monthly!H109</f>
        <v>7</v>
      </c>
      <c r="J47" s="11">
        <f>IF(ISNUMBER(LN(monthly!I109)-LN(monthly!I108)),LN(monthly!I109)-LN(monthly!I108),#N/A)</f>
        <v>-0.11929059532281094</v>
      </c>
      <c r="K47" s="11">
        <f>IF(ISNUMBER(LN(monthly!J109)-LN(monthly!J108)),LN(monthly!J109)-LN(monthly!J108),#N/A)</f>
        <v>-0.19278229075526809</v>
      </c>
      <c r="L47" s="11">
        <f>IF(ISNUMBER(LN(monthly!K109)-LN(monthly!K108)),LN(monthly!K109)-LN(monthly!K108),#N/A)</f>
        <v>-0.20015403308951019</v>
      </c>
      <c r="M47" s="11">
        <f>IF(ISNUMBER(LN(monthly!L109)-LN(monthly!L108)),LN(monthly!L109)-LN(monthly!L108),#N/A)</f>
        <v>-0.25495079592429004</v>
      </c>
      <c r="N47" s="11">
        <f>IF(ISNUMBER(LN(monthly!M109)-LN(monthly!M108)),LN(monthly!M109)-LN(monthly!M108),#N/A)</f>
        <v>-3.6911921112412038E-2</v>
      </c>
      <c r="O47" s="11">
        <f>IF(ISNUMBER(LN(monthly!N109)-LN(monthly!N108)),LN(monthly!N109)-LN(monthly!N108),#N/A)</f>
        <v>-0.14427324201777703</v>
      </c>
      <c r="P47" s="6">
        <f>monthly!O109</f>
        <v>-20.444959999999998</v>
      </c>
      <c r="Q47" s="6">
        <f>monthly!R109</f>
        <v>-0.8357</v>
      </c>
      <c r="R47" s="11">
        <f>IF(ISNUMBER(LN(monthly!S109)-LN(monthly!S108)),LN(monthly!S109)-LN(monthly!S108),#N/A)</f>
        <v>-0.12673384775962449</v>
      </c>
      <c r="S47" s="6">
        <f>monthly!W109</f>
        <v>4.2382999999999988</v>
      </c>
      <c r="T47" s="6">
        <f>monthly!X109</f>
        <v>4.3503999999999996</v>
      </c>
      <c r="U47" s="11" t="e">
        <f>IF(ISNUMBER(LN(monthly!Y109)-LN(monthly!Y108)),LN(monthly!Y109)-LN(monthly!Y108),#N/A)</f>
        <v>#N/A</v>
      </c>
      <c r="V47" s="8">
        <f>monthly!AC109</f>
        <v>0</v>
      </c>
      <c r="W47" s="8">
        <f>monthly!AD109</f>
        <v>0</v>
      </c>
    </row>
    <row r="48" spans="1:23" x14ac:dyDescent="0.35">
      <c r="A48" s="11" t="str">
        <f>monthly!A110</f>
        <v>2008M12</v>
      </c>
      <c r="B48" s="11">
        <f>monthly!AB110</f>
        <v>-2.5017191761181223E-2</v>
      </c>
      <c r="C48" s="11">
        <f>IF(ISNUMBER(LN(monthly!B110)-LN(monthly!B109)),LN(monthly!B110)-LN(monthly!B109),#N/A)</f>
        <v>-4.3017385083691018E-2</v>
      </c>
      <c r="D48" s="11">
        <f>IF(ISNUMBER(LN(monthly!C110)-LN(monthly!C109)),LN(monthly!C110)-LN(monthly!C109),#N/A)</f>
        <v>-3.3969300058214635E-2</v>
      </c>
      <c r="E48" s="11">
        <f>IF(ISNUMBER(LN(monthly!D110)-LN(monthly!D109)),LN(monthly!D110)-LN(monthly!D109),#N/A)</f>
        <v>-0.10687243952497294</v>
      </c>
      <c r="F48" s="11">
        <f>IF(ISNUMBER(LN(monthly!E110)-LN(monthly!E109)),LN(monthly!E110)-LN(monthly!E109),#N/A)</f>
        <v>-2.0534602441707683E-2</v>
      </c>
      <c r="G48" s="11">
        <f>IF(ISNUMBER(LN(monthly!F110)-LN(monthly!F109)),LN(monthly!F110)-LN(monthly!F109),#N/A)</f>
        <v>-5.9943035967033431E-2</v>
      </c>
      <c r="H48" s="11">
        <f>IF(ISNUMBER(LN(monthly!G110)-LN(monthly!G109)),LN(monthly!G110)-LN(monthly!G109),#N/A)</f>
        <v>0.14113278788929584</v>
      </c>
      <c r="I48" s="11">
        <f>monthly!H110</f>
        <v>6.8</v>
      </c>
      <c r="J48" s="11">
        <f>IF(ISNUMBER(LN(monthly!I110)-LN(monthly!I109)),LN(monthly!I110)-LN(monthly!I109),#N/A)</f>
        <v>-0.13419528754646315</v>
      </c>
      <c r="K48" s="11">
        <f>IF(ISNUMBER(LN(monthly!J110)-LN(monthly!J109)),LN(monthly!J110)-LN(monthly!J109),#N/A)</f>
        <v>-6.3420788326359556E-2</v>
      </c>
      <c r="L48" s="11">
        <f>IF(ISNUMBER(LN(monthly!K110)-LN(monthly!K109)),LN(monthly!K110)-LN(monthly!K109),#N/A)</f>
        <v>-0.24323030988094718</v>
      </c>
      <c r="M48" s="11">
        <f>IF(ISNUMBER(LN(monthly!L110)-LN(monthly!L109)),LN(monthly!L110)-LN(monthly!L109),#N/A)</f>
        <v>-0.29630619489587851</v>
      </c>
      <c r="N48" s="11">
        <f>IF(ISNUMBER(LN(monthly!M110)-LN(monthly!M109)),LN(monthly!M110)-LN(monthly!M109),#N/A)</f>
        <v>-3.5163912457666591E-2</v>
      </c>
      <c r="O48" s="11">
        <f>IF(ISNUMBER(LN(monthly!N110)-LN(monthly!N109)),LN(monthly!N110)-LN(monthly!N109),#N/A)</f>
        <v>-4.9382901006203905E-2</v>
      </c>
      <c r="P48" s="6">
        <f>monthly!O110</f>
        <v>-31.879249999999999</v>
      </c>
      <c r="Q48" s="6">
        <f>monthly!R110</f>
        <v>-1.0528999999999999</v>
      </c>
      <c r="R48" s="11">
        <f>IF(ISNUMBER(LN(monthly!S110)-LN(monthly!S109)),LN(monthly!S110)-LN(monthly!S109),#N/A)</f>
        <v>1.6778134141005818E-2</v>
      </c>
      <c r="S48" s="6">
        <f>monthly!W110</f>
        <v>3.2663913043478261</v>
      </c>
      <c r="T48" s="6">
        <f>monthly!X110</f>
        <v>3.4257391304347826</v>
      </c>
      <c r="U48" s="11" t="e">
        <f>IF(ISNUMBER(LN(monthly!Y110)-LN(monthly!Y109)),LN(monthly!Y110)-LN(monthly!Y109),#N/A)</f>
        <v>#N/A</v>
      </c>
      <c r="V48" s="8">
        <f>monthly!AC110</f>
        <v>0</v>
      </c>
      <c r="W48" s="8">
        <f>monthly!AD110</f>
        <v>0</v>
      </c>
    </row>
    <row r="49" spans="1:23" x14ac:dyDescent="0.35">
      <c r="A49" s="11" t="str">
        <f>monthly!A111</f>
        <v>2009M01</v>
      </c>
      <c r="B49" s="11" t="e">
        <f>monthly!AB111</f>
        <v>#N/A</v>
      </c>
      <c r="C49" s="11">
        <f>IF(ISNUMBER(LN(monthly!B111)-LN(monthly!B110)),LN(monthly!B111)-LN(monthly!B110),#N/A)</f>
        <v>-3.8268785427899132E-2</v>
      </c>
      <c r="D49" s="11">
        <f>IF(ISNUMBER(LN(monthly!C111)-LN(monthly!C110)),LN(monthly!C111)-LN(monthly!C110),#N/A)</f>
        <v>-5.0010420574660763E-2</v>
      </c>
      <c r="E49" s="11">
        <f>IF(ISNUMBER(LN(monthly!D111)-LN(monthly!D110)),LN(monthly!D111)-LN(monthly!D110),#N/A)</f>
        <v>2.6469139445725709E-2</v>
      </c>
      <c r="F49" s="11">
        <f>IF(ISNUMBER(LN(monthly!E111)-LN(monthly!E110)),LN(monthly!E111)-LN(monthly!E110),#N/A)</f>
        <v>-7.2879031575912023E-3</v>
      </c>
      <c r="G49" s="11">
        <f>IF(ISNUMBER(LN(monthly!F111)-LN(monthly!F110)),LN(monthly!F111)-LN(monthly!F110),#N/A)</f>
        <v>-7.7519768043181614E-3</v>
      </c>
      <c r="H49" s="11">
        <f>IF(ISNUMBER(LN(monthly!G111)-LN(monthly!G110)),LN(monthly!G111)-LN(monthly!G110),#N/A)</f>
        <v>-0.18072092493241598</v>
      </c>
      <c r="I49" s="11">
        <f>monthly!H111</f>
        <v>7.2</v>
      </c>
      <c r="J49" s="11">
        <f>IF(ISNUMBER(LN(monthly!I111)-LN(monthly!I110)),LN(monthly!I111)-LN(monthly!I110),#N/A)</f>
        <v>-5.5580492258505032E-2</v>
      </c>
      <c r="K49" s="11">
        <f>IF(ISNUMBER(LN(monthly!J111)-LN(monthly!J110)),LN(monthly!J111)-LN(monthly!J110),#N/A)</f>
        <v>-0.20383725513003625</v>
      </c>
      <c r="L49" s="11">
        <f>IF(ISNUMBER(LN(monthly!K111)-LN(monthly!K110)),LN(monthly!K111)-LN(monthly!K110),#N/A)</f>
        <v>4.9480057263369126E-2</v>
      </c>
      <c r="M49" s="11">
        <f>IF(ISNUMBER(LN(monthly!L111)-LN(monthly!L110)),LN(monthly!L111)-LN(monthly!L110),#N/A)</f>
        <v>7.2869860678098419E-2</v>
      </c>
      <c r="N49" s="11">
        <f>IF(ISNUMBER(LN(monthly!M111)-LN(monthly!M110)),LN(monthly!M111)-LN(monthly!M110),#N/A)</f>
        <v>-4.1919087334628458E-2</v>
      </c>
      <c r="O49" s="11">
        <f>IF(ISNUMBER(LN(monthly!N111)-LN(monthly!N110)),LN(monthly!N111)-LN(monthly!N110),#N/A)</f>
        <v>1.6244713610633177E-2</v>
      </c>
      <c r="P49" s="6">
        <f>monthly!O111</f>
        <v>-32.317320000000002</v>
      </c>
      <c r="Q49" s="6">
        <f>monthly!R111</f>
        <v>-1.2056</v>
      </c>
      <c r="R49" s="11">
        <f>IF(ISNUMBER(LN(monthly!S111)-LN(monthly!S110)),LN(monthly!S111)-LN(monthly!S110),#N/A)</f>
        <v>1.4577351134503758E-2</v>
      </c>
      <c r="S49" s="6">
        <f>monthly!W111</f>
        <v>2.4763181818181819</v>
      </c>
      <c r="T49" s="6">
        <f>monthly!X111</f>
        <v>2.6410454545454543</v>
      </c>
      <c r="U49" s="11" t="e">
        <f>IF(ISNUMBER(LN(monthly!Y111)-LN(monthly!Y110)),LN(monthly!Y111)-LN(monthly!Y110),#N/A)</f>
        <v>#N/A</v>
      </c>
      <c r="V49" s="8">
        <f>monthly!AC111</f>
        <v>0</v>
      </c>
      <c r="W49" s="8">
        <f>monthly!AD111</f>
        <v>0</v>
      </c>
    </row>
    <row r="50" spans="1:23" x14ac:dyDescent="0.35">
      <c r="A50" s="11" t="str">
        <f>monthly!A112</f>
        <v>2009M02</v>
      </c>
      <c r="B50" s="11" t="e">
        <f>monthly!AB112</f>
        <v>#N/A</v>
      </c>
      <c r="C50" s="11">
        <f>IF(ISNUMBER(LN(monthly!B112)-LN(monthly!B111)),LN(monthly!B112)-LN(monthly!B111),#N/A)</f>
        <v>-3.7813521029540276E-2</v>
      </c>
      <c r="D50" s="11">
        <f>IF(ISNUMBER(LN(monthly!C112)-LN(monthly!C111)),LN(monthly!C112)-LN(monthly!C111),#N/A)</f>
        <v>-1.3986241974739855E-2</v>
      </c>
      <c r="E50" s="11">
        <f>IF(ISNUMBER(LN(monthly!D112)-LN(monthly!D111)),LN(monthly!D112)-LN(monthly!D111),#N/A)</f>
        <v>7.1089355070363069E-2</v>
      </c>
      <c r="F50" s="11">
        <f>IF(ISNUMBER(LN(monthly!E112)-LN(monthly!E111)),LN(monthly!E112)-LN(monthly!E111),#N/A)</f>
        <v>6.2500203451714142E-3</v>
      </c>
      <c r="G50" s="11">
        <f>IF(ISNUMBER(LN(monthly!F112)-LN(monthly!F111)),LN(monthly!F112)-LN(monthly!F111),#N/A)</f>
        <v>-5.2015721960732009E-3</v>
      </c>
      <c r="H50" s="11">
        <f>IF(ISNUMBER(LN(monthly!G112)-LN(monthly!G111)),LN(monthly!G112)-LN(monthly!G111),#N/A)</f>
        <v>9.091486904411461E-2</v>
      </c>
      <c r="I50" s="11">
        <f>monthly!H112</f>
        <v>7.2</v>
      </c>
      <c r="J50" s="11">
        <f>IF(ISNUMBER(LN(monthly!I112)-LN(monthly!I111)),LN(monthly!I112)-LN(monthly!I111),#N/A)</f>
        <v>7.9233375426976949E-3</v>
      </c>
      <c r="K50" s="11">
        <f>IF(ISNUMBER(LN(monthly!J112)-LN(monthly!J111)),LN(monthly!J112)-LN(monthly!J111),#N/A)</f>
        <v>0.12686460006415956</v>
      </c>
      <c r="L50" s="11">
        <f>IF(ISNUMBER(LN(monthly!K112)-LN(monthly!K111)),LN(monthly!K112)-LN(monthly!K111),#N/A)</f>
        <v>1.2337373759841341E-2</v>
      </c>
      <c r="M50" s="11">
        <f>IF(ISNUMBER(LN(monthly!L112)-LN(monthly!L111)),LN(monthly!L112)-LN(monthly!L111),#N/A)</f>
        <v>1.8854800763629775E-2</v>
      </c>
      <c r="N50" s="11">
        <f>IF(ISNUMBER(LN(monthly!M112)-LN(monthly!M111)),LN(monthly!M112)-LN(monthly!M111),#N/A)</f>
        <v>-2.3321434533772667E-2</v>
      </c>
      <c r="O50" s="11">
        <f>IF(ISNUMBER(LN(monthly!N112)-LN(monthly!N111)),LN(monthly!N112)-LN(monthly!N111),#N/A)</f>
        <v>-2.5628374917710417E-2</v>
      </c>
      <c r="P50" s="6">
        <f>monthly!O112</f>
        <v>-31.504000000000001</v>
      </c>
      <c r="Q50" s="6">
        <f>monthly!R112</f>
        <v>-1.2684</v>
      </c>
      <c r="R50" s="11">
        <f>IF(ISNUMBER(LN(monthly!S112)-LN(monthly!S111)),LN(monthly!S112)-LN(monthly!S111),#N/A)</f>
        <v>-3.0073988784601546E-2</v>
      </c>
      <c r="S50" s="6">
        <f>monthly!W112</f>
        <v>1.9430500000000002</v>
      </c>
      <c r="T50" s="6">
        <f>monthly!X112</f>
        <v>2.1353999999999997</v>
      </c>
      <c r="U50" s="11" t="e">
        <f>IF(ISNUMBER(LN(monthly!Y112)-LN(monthly!Y111)),LN(monthly!Y112)-LN(monthly!Y111),#N/A)</f>
        <v>#N/A</v>
      </c>
      <c r="V50" s="8">
        <f>monthly!AC112</f>
        <v>0</v>
      </c>
      <c r="W50" s="8">
        <f>monthly!AD112</f>
        <v>0</v>
      </c>
    </row>
    <row r="51" spans="1:23" x14ac:dyDescent="0.35">
      <c r="A51" s="11" t="str">
        <f>monthly!A113</f>
        <v>2009M03</v>
      </c>
      <c r="B51" s="11">
        <f>monthly!AB113</f>
        <v>-2.8344385131861216E-2</v>
      </c>
      <c r="C51" s="11">
        <f>IF(ISNUMBER(LN(monthly!B113)-LN(monthly!B112)),LN(monthly!B113)-LN(monthly!B112),#N/A)</f>
        <v>-4.03280453869721E-2</v>
      </c>
      <c r="D51" s="11">
        <f>IF(ISNUMBER(LN(monthly!C113)-LN(monthly!C112)),LN(monthly!C113)-LN(monthly!C112),#N/A)</f>
        <v>-2.5234471178541718E-2</v>
      </c>
      <c r="E51" s="11">
        <f>IF(ISNUMBER(LN(monthly!D113)-LN(monthly!D112)),LN(monthly!D113)-LN(monthly!D112),#N/A)</f>
        <v>-3.3621942696260732E-2</v>
      </c>
      <c r="F51" s="11">
        <f>IF(ISNUMBER(LN(monthly!E113)-LN(monthly!E112)),LN(monthly!E113)-LN(monthly!E112),#N/A)</f>
        <v>-3.1201273362437831E-3</v>
      </c>
      <c r="G51" s="11">
        <f>IF(ISNUMBER(LN(monthly!F113)-LN(monthly!F112)),LN(monthly!F113)-LN(monthly!F112),#N/A)</f>
        <v>-8.428899855498706E-2</v>
      </c>
      <c r="H51" s="11">
        <f>IF(ISNUMBER(LN(monthly!G113)-LN(monthly!G112)),LN(monthly!G113)-LN(monthly!G112),#N/A)</f>
        <v>8.1839588198956648E-2</v>
      </c>
      <c r="I51" s="11">
        <f>monthly!H113</f>
        <v>7.6</v>
      </c>
      <c r="J51" s="11">
        <f>IF(ISNUMBER(LN(monthly!I113)-LN(monthly!I112)),LN(monthly!I113)-LN(monthly!I112),#N/A)</f>
        <v>3.853659519055519E-2</v>
      </c>
      <c r="K51" s="11">
        <f>IF(ISNUMBER(LN(monthly!J113)-LN(monthly!J112)),LN(monthly!J113)-LN(monthly!J112),#N/A)</f>
        <v>8.4508683387852557E-2</v>
      </c>
      <c r="L51" s="11">
        <f>IF(ISNUMBER(LN(monthly!K113)-LN(monthly!K112)),LN(monthly!K113)-LN(monthly!K112),#N/A)</f>
        <v>2.4227295335323973E-2</v>
      </c>
      <c r="M51" s="11">
        <f>IF(ISNUMBER(LN(monthly!L113)-LN(monthly!L112)),LN(monthly!L113)-LN(monthly!L112),#N/A)</f>
        <v>5.5880458394456767E-2</v>
      </c>
      <c r="N51" s="11">
        <f>IF(ISNUMBER(LN(monthly!M113)-LN(monthly!M112)),LN(monthly!M113)-LN(monthly!M112),#N/A)</f>
        <v>-1.3574869091068642E-2</v>
      </c>
      <c r="O51" s="11">
        <f>IF(ISNUMBER(LN(monthly!N113)-LN(monthly!N112)),LN(monthly!N113)-LN(monthly!N112),#N/A)</f>
        <v>1.1236023396112849E-2</v>
      </c>
      <c r="P51" s="6">
        <f>monthly!O113</f>
        <v>-34.091410000000003</v>
      </c>
      <c r="Q51" s="6">
        <f>monthly!R113</f>
        <v>-1.2236</v>
      </c>
      <c r="R51" s="11">
        <f>IF(ISNUMBER(LN(monthly!S113)-LN(monthly!S112)),LN(monthly!S113)-LN(monthly!S112),#N/A)</f>
        <v>-1.1644672104047959E-2</v>
      </c>
      <c r="S51" s="6">
        <f>monthly!W113</f>
        <v>1.6354545454545457</v>
      </c>
      <c r="T51" s="6">
        <f>monthly!X113</f>
        <v>1.9089090909090907</v>
      </c>
      <c r="U51" s="11" t="e">
        <f>IF(ISNUMBER(LN(monthly!Y113)-LN(monthly!Y112)),LN(monthly!Y113)-LN(monthly!Y112),#N/A)</f>
        <v>#N/A</v>
      </c>
      <c r="V51" s="8">
        <f>monthly!AC113</f>
        <v>0</v>
      </c>
      <c r="W51" s="8">
        <f>monthly!AD113</f>
        <v>0</v>
      </c>
    </row>
    <row r="52" spans="1:23" x14ac:dyDescent="0.35">
      <c r="A52" s="11" t="str">
        <f>monthly!A114</f>
        <v>2009M04</v>
      </c>
      <c r="B52" s="11" t="e">
        <f>monthly!AB114</f>
        <v>#N/A</v>
      </c>
      <c r="C52" s="11">
        <f>IF(ISNUMBER(LN(monthly!B114)-LN(monthly!B113)),LN(monthly!B114)-LN(monthly!B113),#N/A)</f>
        <v>5.1308475823441668E-3</v>
      </c>
      <c r="D52" s="11">
        <f>IF(ISNUMBER(LN(monthly!C114)-LN(monthly!C113)),LN(monthly!C114)-LN(monthly!C113),#N/A)</f>
        <v>8.8496152769828029E-3</v>
      </c>
      <c r="E52" s="11">
        <f>IF(ISNUMBER(LN(monthly!D114)-LN(monthly!D113)),LN(monthly!D114)-LN(monthly!D113),#N/A)</f>
        <v>-2.5839807659249203E-3</v>
      </c>
      <c r="F52" s="11">
        <f>IF(ISNUMBER(LN(monthly!E114)-LN(monthly!E113)),LN(monthly!E114)-LN(monthly!E113),#N/A)</f>
        <v>4.1580101486635712E-3</v>
      </c>
      <c r="G52" s="11">
        <f>IF(ISNUMBER(LN(monthly!F114)-LN(monthly!F113)),LN(monthly!F114)-LN(monthly!F113),#N/A)</f>
        <v>6.1875403718087085E-2</v>
      </c>
      <c r="H52" s="11">
        <f>IF(ISNUMBER(LN(monthly!G114)-LN(monthly!G113)),LN(monthly!G114)-LN(monthly!G113),#N/A)</f>
        <v>8.5815145126453274E-3</v>
      </c>
      <c r="I52" s="11">
        <f>monthly!H114</f>
        <v>7.4</v>
      </c>
      <c r="J52" s="11">
        <f>IF(ISNUMBER(LN(monthly!I114)-LN(monthly!I113)),LN(monthly!I114)-LN(monthly!I113),#N/A)</f>
        <v>-8.4213858774791817E-2</v>
      </c>
      <c r="K52" s="11">
        <f>IF(ISNUMBER(LN(monthly!J114)-LN(monthly!J113)),LN(monthly!J114)-LN(monthly!J113),#N/A)</f>
        <v>-8.7154597373558573E-2</v>
      </c>
      <c r="L52" s="11">
        <f>IF(ISNUMBER(LN(monthly!K114)-LN(monthly!K113)),LN(monthly!K114)-LN(monthly!K113),#N/A)</f>
        <v>6.4372283916674711E-2</v>
      </c>
      <c r="M52" s="11">
        <f>IF(ISNUMBER(LN(monthly!L114)-LN(monthly!L113)),LN(monthly!L114)-LN(monthly!L113),#N/A)</f>
        <v>7.0802826732190738E-2</v>
      </c>
      <c r="N52" s="11">
        <f>IF(ISNUMBER(LN(monthly!M114)-LN(monthly!M113)),LN(monthly!M114)-LN(monthly!M113),#N/A)</f>
        <v>-1.3761685072681829E-2</v>
      </c>
      <c r="O52" s="11">
        <f>IF(ISNUMBER(LN(monthly!N114)-LN(monthly!N113)),LN(monthly!N114)-LN(monthly!N113),#N/A)</f>
        <v>8.2173504121729302E-2</v>
      </c>
      <c r="P52" s="6">
        <f>monthly!O114</f>
        <v>-27.539639999999999</v>
      </c>
      <c r="Q52" s="6">
        <f>monthly!R114</f>
        <v>-1.0895999999999999</v>
      </c>
      <c r="R52" s="11">
        <f>IF(ISNUMBER(LN(monthly!S114)-LN(monthly!S113)),LN(monthly!S114)-LN(monthly!S113),#N/A)</f>
        <v>7.3147809077299009E-2</v>
      </c>
      <c r="S52" s="6">
        <f>monthly!W114</f>
        <v>1.4234545454545455</v>
      </c>
      <c r="T52" s="6">
        <f>monthly!X114</f>
        <v>1.7720000000000005</v>
      </c>
      <c r="U52" s="11" t="e">
        <f>IF(ISNUMBER(LN(monthly!Y114)-LN(monthly!Y113)),LN(monthly!Y114)-LN(monthly!Y113),#N/A)</f>
        <v>#N/A</v>
      </c>
      <c r="V52" s="8">
        <f>monthly!AC114</f>
        <v>0</v>
      </c>
      <c r="W52" s="8">
        <f>monthly!AD114</f>
        <v>0</v>
      </c>
    </row>
    <row r="53" spans="1:23" x14ac:dyDescent="0.35">
      <c r="A53" s="11" t="str">
        <f>monthly!A115</f>
        <v>2009M05</v>
      </c>
      <c r="B53" s="11" t="e">
        <f>monthly!AB115</f>
        <v>#N/A</v>
      </c>
      <c r="C53" s="11">
        <f>IF(ISNUMBER(LN(monthly!B115)-LN(monthly!B114)),LN(monthly!B115)-LN(monthly!B114),#N/A)</f>
        <v>1.8256085115809562E-2</v>
      </c>
      <c r="D53" s="11">
        <f>IF(ISNUMBER(LN(monthly!C115)-LN(monthly!C114)),LN(monthly!C115)-LN(monthly!C114),#N/A)</f>
        <v>-1.4420660326438295E-2</v>
      </c>
      <c r="E53" s="11">
        <f>IF(ISNUMBER(LN(monthly!D115)-LN(monthly!D114)),LN(monthly!D115)-LN(monthly!D114),#N/A)</f>
        <v>2.4913457164013053E-2</v>
      </c>
      <c r="F53" s="11">
        <f>IF(ISNUMBER(LN(monthly!E115)-LN(monthly!E114)),LN(monthly!E115)-LN(monthly!E114),#N/A)</f>
        <v>3.1072008427486253E-3</v>
      </c>
      <c r="G53" s="11">
        <f>IF(ISNUMBER(LN(monthly!F115)-LN(monthly!F114)),LN(monthly!F115)-LN(monthly!F114),#N/A)</f>
        <v>7.4488851990739846E-2</v>
      </c>
      <c r="H53" s="11">
        <f>IF(ISNUMBER(LN(monthly!G115)-LN(monthly!G114)),LN(monthly!G115)-LN(monthly!G114),#N/A)</f>
        <v>5.7070323702834713E-3</v>
      </c>
      <c r="I53" s="11">
        <f>monthly!H115</f>
        <v>7.4</v>
      </c>
      <c r="J53" s="11">
        <f>IF(ISNUMBER(LN(monthly!I115)-LN(monthly!I114)),LN(monthly!I115)-LN(monthly!I114),#N/A)</f>
        <v>-3.6869047151403933E-2</v>
      </c>
      <c r="K53" s="11">
        <f>IF(ISNUMBER(LN(monthly!J115)-LN(monthly!J114)),LN(monthly!J115)-LN(monthly!J114),#N/A)</f>
        <v>1.4140173953178348E-2</v>
      </c>
      <c r="L53" s="11">
        <f>IF(ISNUMBER(LN(monthly!K115)-LN(monthly!K114)),LN(monthly!K115)-LN(monthly!K114),#N/A)</f>
        <v>7.6776300695920341E-2</v>
      </c>
      <c r="M53" s="11">
        <f>IF(ISNUMBER(LN(monthly!L115)-LN(monthly!L114)),LN(monthly!L115)-LN(monthly!L114),#N/A)</f>
        <v>9.8756478447912244E-2</v>
      </c>
      <c r="N53" s="11">
        <f>IF(ISNUMBER(LN(monthly!M115)-LN(monthly!M114)),LN(monthly!M115)-LN(monthly!M114),#N/A)</f>
        <v>2.3960073747145039E-2</v>
      </c>
      <c r="O53" s="11">
        <f>IF(ISNUMBER(LN(monthly!N115)-LN(monthly!N114)),LN(monthly!N115)-LN(monthly!N114),#N/A)</f>
        <v>9.9213031093917881E-2</v>
      </c>
      <c r="P53" s="6">
        <f>monthly!O115</f>
        <v>-21.527270000000001</v>
      </c>
      <c r="Q53" s="6">
        <f>monthly!R115</f>
        <v>-0.88500000000000001</v>
      </c>
      <c r="R53" s="11">
        <f>IF(ISNUMBER(LN(monthly!S115)-LN(monthly!S114)),LN(monthly!S115)-LN(monthly!S114),#N/A)</f>
        <v>9.9718185482621902E-2</v>
      </c>
      <c r="S53" s="6">
        <f>monthly!W115</f>
        <v>1.2856666666666665</v>
      </c>
      <c r="T53" s="6">
        <f>monthly!X115</f>
        <v>1.6484285714285714</v>
      </c>
      <c r="U53" s="11" t="e">
        <f>IF(ISNUMBER(LN(monthly!Y115)-LN(monthly!Y114)),LN(monthly!Y115)-LN(monthly!Y114),#N/A)</f>
        <v>#N/A</v>
      </c>
      <c r="V53" s="8">
        <f>monthly!AC115</f>
        <v>0</v>
      </c>
      <c r="W53" s="8">
        <f>monthly!AD115</f>
        <v>0</v>
      </c>
    </row>
    <row r="54" spans="1:23" x14ac:dyDescent="0.35">
      <c r="A54" s="11" t="str">
        <f>monthly!A116</f>
        <v>2009M06</v>
      </c>
      <c r="B54" s="11">
        <f>monthly!AB116</f>
        <v>-3.1565905832238172E-3</v>
      </c>
      <c r="C54" s="11">
        <f>IF(ISNUMBER(LN(monthly!B116)-LN(monthly!B115)),LN(monthly!B116)-LN(monthly!B115),#N/A)</f>
        <v>-8.0726977251108778E-3</v>
      </c>
      <c r="D54" s="11">
        <f>IF(ISNUMBER(LN(monthly!C116)-LN(monthly!C115)),LN(monthly!C116)-LN(monthly!C115),#N/A)</f>
        <v>-1.1236073266926105E-2</v>
      </c>
      <c r="E54" s="11">
        <f>IF(ISNUMBER(LN(monthly!D116)-LN(monthly!D115)),LN(monthly!D116)-LN(monthly!D115),#N/A)</f>
        <v>-3.1402772603763118E-2</v>
      </c>
      <c r="F54" s="11">
        <f>IF(ISNUMBER(LN(monthly!E116)-LN(monthly!E115)),LN(monthly!E116)-LN(monthly!E115),#N/A)</f>
        <v>5.1573090071448391E-3</v>
      </c>
      <c r="G54" s="11">
        <f>IF(ISNUMBER(LN(monthly!F116)-LN(monthly!F115)),LN(monthly!F116)-LN(monthly!F115),#N/A)</f>
        <v>-4.9627893421293479E-3</v>
      </c>
      <c r="H54" s="11">
        <f>IF(ISNUMBER(LN(monthly!G116)-LN(monthly!G115)),LN(monthly!G116)-LN(monthly!G115),#N/A)</f>
        <v>6.8051583758800049E-2</v>
      </c>
      <c r="I54" s="11">
        <f>monthly!H116</f>
        <v>7.6</v>
      </c>
      <c r="J54" s="11">
        <f>IF(ISNUMBER(LN(monthly!I116)-LN(monthly!I115)),LN(monthly!I116)-LN(monthly!I115),#N/A)</f>
        <v>0.11109621677255888</v>
      </c>
      <c r="K54" s="11">
        <f>IF(ISNUMBER(LN(monthly!J116)-LN(monthly!J115)),LN(monthly!J116)-LN(monthly!J115),#N/A)</f>
        <v>2.8498039557366184E-2</v>
      </c>
      <c r="L54" s="11">
        <f>IF(ISNUMBER(LN(monthly!K116)-LN(monthly!K115)),LN(monthly!K116)-LN(monthly!K115),#N/A)</f>
        <v>0.11547089589800397</v>
      </c>
      <c r="M54" s="11">
        <f>IF(ISNUMBER(LN(monthly!L116)-LN(monthly!L115)),LN(monthly!L116)-LN(monthly!L115),#N/A)</f>
        <v>0.14988208033970363</v>
      </c>
      <c r="N54" s="11">
        <f>IF(ISNUMBER(LN(monthly!M116)-LN(monthly!M115)),LN(monthly!M116)-LN(monthly!M115),#N/A)</f>
        <v>5.6211502704295313E-3</v>
      </c>
      <c r="O54" s="11">
        <f>IF(ISNUMBER(LN(monthly!N116)-LN(monthly!N115)),LN(monthly!N116)-LN(monthly!N115),#N/A)</f>
        <v>4.6603520659428188E-2</v>
      </c>
      <c r="P54" s="6">
        <f>monthly!O116</f>
        <v>-17.034210000000002</v>
      </c>
      <c r="Q54" s="6">
        <f>monthly!R116</f>
        <v>-0.60760000000000003</v>
      </c>
      <c r="R54" s="11">
        <f>IF(ISNUMBER(LN(monthly!S116)-LN(monthly!S115)),LN(monthly!S116)-LN(monthly!S115),#N/A)</f>
        <v>3.7735872642724821E-2</v>
      </c>
      <c r="S54" s="6">
        <f>monthly!W116</f>
        <v>1.2279090909090908</v>
      </c>
      <c r="T54" s="6">
        <f>monthly!X116</f>
        <v>1.6104545454545454</v>
      </c>
      <c r="U54" s="11" t="e">
        <f>IF(ISNUMBER(LN(monthly!Y116)-LN(monthly!Y115)),LN(monthly!Y116)-LN(monthly!Y115),#N/A)</f>
        <v>#N/A</v>
      </c>
      <c r="V54" s="8">
        <f>monthly!AC116</f>
        <v>0</v>
      </c>
      <c r="W54" s="8">
        <f>monthly!AD116</f>
        <v>0</v>
      </c>
    </row>
    <row r="55" spans="1:23" x14ac:dyDescent="0.35">
      <c r="A55" s="11" t="str">
        <f>monthly!A117</f>
        <v>2009M07</v>
      </c>
      <c r="B55" s="11" t="e">
        <f>monthly!AB117</f>
        <v>#N/A</v>
      </c>
      <c r="C55" s="11">
        <f>IF(ISNUMBER(LN(monthly!B117)-LN(monthly!B116)),LN(monthly!B117)-LN(monthly!B116),#N/A)</f>
        <v>2.2044980920127522E-2</v>
      </c>
      <c r="D55" s="11">
        <f>IF(ISNUMBER(LN(monthly!C117)-LN(monthly!C116)),LN(monthly!C117)-LN(monthly!C116),#N/A)</f>
        <v>2.3451661035050364E-2</v>
      </c>
      <c r="E55" s="11">
        <f>IF(ISNUMBER(LN(monthly!D117)-LN(monthly!D116)),LN(monthly!D117)-LN(monthly!D116),#N/A)</f>
        <v>-4.5677077785555298E-3</v>
      </c>
      <c r="F55" s="11">
        <f>IF(ISNUMBER(LN(monthly!E117)-LN(monthly!E116)),LN(monthly!E117)-LN(monthly!E116),#N/A)</f>
        <v>-4.1237171838615083E-3</v>
      </c>
      <c r="G55" s="11">
        <f>IF(ISNUMBER(LN(monthly!F117)-LN(monthly!F116)),LN(monthly!F117)-LN(monthly!F116),#N/A)</f>
        <v>6.3838649418813453E-2</v>
      </c>
      <c r="H55" s="11">
        <f>IF(ISNUMBER(LN(monthly!G117)-LN(monthly!G116)),LN(monthly!G117)-LN(monthly!G116),#N/A)</f>
        <v>2.6052812296009975E-2</v>
      </c>
      <c r="I55" s="11">
        <f>monthly!H117</f>
        <v>7.8</v>
      </c>
      <c r="J55" s="11">
        <f>IF(ISNUMBER(LN(monthly!I117)-LN(monthly!I116)),LN(monthly!I117)-LN(monthly!I116),#N/A)</f>
        <v>5.2620923250508156E-3</v>
      </c>
      <c r="K55" s="11">
        <f>IF(ISNUMBER(LN(monthly!J117)-LN(monthly!J116)),LN(monthly!J117)-LN(monthly!J116),#N/A)</f>
        <v>0.16667763972677285</v>
      </c>
      <c r="L55" s="11">
        <f>IF(ISNUMBER(LN(monthly!K117)-LN(monthly!K116)),LN(monthly!K117)-LN(monthly!K116),#N/A)</f>
        <v>-5.38957682051322E-2</v>
      </c>
      <c r="M55" s="11">
        <f>IF(ISNUMBER(LN(monthly!L117)-LN(monthly!L116)),LN(monthly!L117)-LN(monthly!L116),#N/A)</f>
        <v>-6.6317001993660973E-2</v>
      </c>
      <c r="N55" s="11">
        <f>IF(ISNUMBER(LN(monthly!M117)-LN(monthly!M116)),LN(monthly!M117)-LN(monthly!M116),#N/A)</f>
        <v>2.2396425935049535E-3</v>
      </c>
      <c r="O55" s="11">
        <f>IF(ISNUMBER(LN(monthly!N117)-LN(monthly!N116)),LN(monthly!N117)-LN(monthly!N116),#N/A)</f>
        <v>8.1737151784182061E-2</v>
      </c>
      <c r="P55" s="6">
        <f>monthly!O117</f>
        <v>-8.2224799999999991</v>
      </c>
      <c r="Q55" s="6">
        <f>monthly!R117</f>
        <v>-0.42</v>
      </c>
      <c r="R55" s="11">
        <f>IF(ISNUMBER(LN(monthly!S117)-LN(monthly!S116)),LN(monthly!S117)-LN(monthly!S116),#N/A)</f>
        <v>6.0628094598889515E-2</v>
      </c>
      <c r="S55" s="6">
        <f>monthly!W117</f>
        <v>0.97495652173913061</v>
      </c>
      <c r="T55" s="6">
        <f>monthly!X117</f>
        <v>1.4119565217391306</v>
      </c>
      <c r="U55" s="11" t="e">
        <f>IF(ISNUMBER(LN(monthly!Y117)-LN(monthly!Y116)),LN(monthly!Y117)-LN(monthly!Y116),#N/A)</f>
        <v>#N/A</v>
      </c>
      <c r="V55" s="8">
        <f>monthly!AC117</f>
        <v>0</v>
      </c>
      <c r="W55" s="8">
        <f>monthly!AD117</f>
        <v>0</v>
      </c>
    </row>
    <row r="56" spans="1:23" x14ac:dyDescent="0.35">
      <c r="A56" s="11" t="str">
        <f>monthly!A118</f>
        <v>2009M08</v>
      </c>
      <c r="B56" s="11" t="e">
        <f>monthly!AB118</f>
        <v>#N/A</v>
      </c>
      <c r="C56" s="11">
        <f>IF(ISNUMBER(LN(monthly!B118)-LN(monthly!B117)),LN(monthly!B118)-LN(monthly!B117),#N/A)</f>
        <v>-2.2044980920127522E-2</v>
      </c>
      <c r="D56" s="11">
        <f>IF(ISNUMBER(LN(monthly!C118)-LN(monthly!C117)),LN(monthly!C118)-LN(monthly!C117),#N/A)</f>
        <v>-1.3333530869465093E-2</v>
      </c>
      <c r="E56" s="11">
        <f>IF(ISNUMBER(LN(monthly!D118)-LN(monthly!D117)),LN(monthly!D118)-LN(monthly!D117),#N/A)</f>
        <v>-6.2752456320892769E-2</v>
      </c>
      <c r="F56" s="11">
        <f>IF(ISNUMBER(LN(monthly!E118)-LN(monthly!E117)),LN(monthly!E118)-LN(monthly!E117),#N/A)</f>
        <v>2.0639842208511894E-3</v>
      </c>
      <c r="G56" s="11">
        <f>IF(ISNUMBER(LN(monthly!F118)-LN(monthly!F117)),LN(monthly!F118)-LN(monthly!F117),#N/A)</f>
        <v>3.2149726410149349E-2</v>
      </c>
      <c r="H56" s="11">
        <f>IF(ISNUMBER(LN(monthly!G118)-LN(monthly!G117)),LN(monthly!G118)-LN(monthly!G117),#N/A)</f>
        <v>-5.2194203983749077E-2</v>
      </c>
      <c r="I56" s="11">
        <f>monthly!H118</f>
        <v>7.9</v>
      </c>
      <c r="J56" s="11">
        <f>IF(ISNUMBER(LN(monthly!I118)-LN(monthly!I117)),LN(monthly!I118)-LN(monthly!I117),#N/A)</f>
        <v>-0.37421084541564298</v>
      </c>
      <c r="K56" s="11">
        <f>IF(ISNUMBER(LN(monthly!J118)-LN(monthly!J117)),LN(monthly!J118)-LN(monthly!J117),#N/A)</f>
        <v>-0.59209880105824197</v>
      </c>
      <c r="L56" s="11">
        <f>IF(ISNUMBER(LN(monthly!K118)-LN(monthly!K117)),LN(monthly!K118)-LN(monthly!K117),#N/A)</f>
        <v>8.9270856463255832E-2</v>
      </c>
      <c r="M56" s="11">
        <f>IF(ISNUMBER(LN(monthly!L118)-LN(monthly!L117)),LN(monthly!L118)-LN(monthly!L117),#N/A)</f>
        <v>0.10409389104263322</v>
      </c>
      <c r="N56" s="11">
        <f>IF(ISNUMBER(LN(monthly!M118)-LN(monthly!M117)),LN(monthly!M118)-LN(monthly!M117),#N/A)</f>
        <v>1.1179431013408347E-3</v>
      </c>
      <c r="O56" s="11">
        <f>IF(ISNUMBER(LN(monthly!N118)-LN(monthly!N117)),LN(monthly!N118)-LN(monthly!N117),#N/A)</f>
        <v>4.2187780507884742E-2</v>
      </c>
      <c r="P56" s="6">
        <f>monthly!O118</f>
        <v>0.57077999999999995</v>
      </c>
      <c r="Q56" s="6">
        <f>monthly!R118</f>
        <v>-0.21</v>
      </c>
      <c r="R56" s="11">
        <f>IF(ISNUMBER(LN(monthly!S118)-LN(monthly!S117)),LN(monthly!S118)-LN(monthly!S117),#N/A)</f>
        <v>-2.489095999175106E-2</v>
      </c>
      <c r="S56" s="6">
        <f>monthly!W118</f>
        <v>0.86047619047619051</v>
      </c>
      <c r="T56" s="6">
        <f>monthly!X118</f>
        <v>1.3342857142857141</v>
      </c>
      <c r="U56" s="11" t="e">
        <f>IF(ISNUMBER(LN(monthly!Y118)-LN(monthly!Y117)),LN(monthly!Y118)-LN(monthly!Y117),#N/A)</f>
        <v>#N/A</v>
      </c>
      <c r="V56" s="8">
        <f>monthly!AC118</f>
        <v>0</v>
      </c>
      <c r="W56" s="8">
        <f>monthly!AD118</f>
        <v>0</v>
      </c>
    </row>
    <row r="57" spans="1:23" x14ac:dyDescent="0.35">
      <c r="A57" s="11" t="str">
        <f>monthly!A119</f>
        <v>2009M09</v>
      </c>
      <c r="B57" s="11">
        <f>monthly!AB119</f>
        <v>4.7885946930712464E-3</v>
      </c>
      <c r="C57" s="11">
        <f>IF(ISNUMBER(LN(monthly!B119)-LN(monthly!B118)),LN(monthly!B119)-LN(monthly!B118),#N/A)</f>
        <v>2.8958588704945498E-2</v>
      </c>
      <c r="D57" s="11">
        <f>IF(ISNUMBER(LN(monthly!C119)-LN(monthly!C118)),LN(monthly!C119)-LN(monthly!C118),#N/A)</f>
        <v>4.1627039512077246E-2</v>
      </c>
      <c r="E57" s="11">
        <f>IF(ISNUMBER(LN(monthly!D119)-LN(monthly!D118)),LN(monthly!D119)-LN(monthly!D118),#N/A)</f>
        <v>3.4899196851985614E-2</v>
      </c>
      <c r="F57" s="11">
        <f>IF(ISNUMBER(LN(monthly!E119)-LN(monthly!E118)),LN(monthly!E119)-LN(monthly!E118),#N/A)</f>
        <v>4.1152321451063401E-3</v>
      </c>
      <c r="G57" s="11">
        <f>IF(ISNUMBER(LN(monthly!F119)-LN(monthly!F118)),LN(monthly!F119)-LN(monthly!F118),#N/A)</f>
        <v>1.5695389463691534E-2</v>
      </c>
      <c r="H57" s="11">
        <f>IF(ISNUMBER(LN(monthly!G119)-LN(monthly!G118)),LN(monthly!G119)-LN(monthly!G118),#N/A)</f>
        <v>2.1647603197227028E-2</v>
      </c>
      <c r="I57" s="11">
        <f>monthly!H119</f>
        <v>8.1</v>
      </c>
      <c r="J57" s="11">
        <f>IF(ISNUMBER(LN(monthly!I119)-LN(monthly!I118)),LN(monthly!I119)-LN(monthly!I118),#N/A)</f>
        <v>0.40617819781407505</v>
      </c>
      <c r="K57" s="11">
        <f>IF(ISNUMBER(LN(monthly!J119)-LN(monthly!J118)),LN(monthly!J119)-LN(monthly!J118),#N/A)</f>
        <v>0.45971899121034099</v>
      </c>
      <c r="L57" s="11">
        <f>IF(ISNUMBER(LN(monthly!K119)-LN(monthly!K118)),LN(monthly!K119)-LN(monthly!K118),#N/A)</f>
        <v>-8.2777327152707691E-2</v>
      </c>
      <c r="M57" s="11">
        <f>IF(ISNUMBER(LN(monthly!L119)-LN(monthly!L118)),LN(monthly!L119)-LN(monthly!L118),#N/A)</f>
        <v>-9.36006153267952E-2</v>
      </c>
      <c r="N57" s="11">
        <f>IF(ISNUMBER(LN(monthly!M119)-LN(monthly!M118)),LN(monthly!M119)-LN(monthly!M118),#N/A)</f>
        <v>2.3192646399275318E-2</v>
      </c>
      <c r="O57" s="11">
        <f>IF(ISNUMBER(LN(monthly!N119)-LN(monthly!N118)),LN(monthly!N119)-LN(monthly!N118),#N/A)</f>
        <v>2.1648048700851685E-2</v>
      </c>
      <c r="P57" s="6">
        <f>monthly!O119</f>
        <v>2.6386400000000001</v>
      </c>
      <c r="Q57" s="6">
        <f>monthly!R119</f>
        <v>7.0000000000000007E-2</v>
      </c>
      <c r="R57" s="11">
        <f>IF(ISNUMBER(LN(monthly!S119)-LN(monthly!S118)),LN(monthly!S119)-LN(monthly!S118),#N/A)</f>
        <v>7.2591213147561451E-2</v>
      </c>
      <c r="S57" s="6">
        <f>monthly!W119</f>
        <v>0.77209090909090927</v>
      </c>
      <c r="T57" s="6">
        <f>monthly!X119</f>
        <v>1.2610454545454546</v>
      </c>
      <c r="U57" s="11" t="e">
        <f>IF(ISNUMBER(LN(monthly!Y119)-LN(monthly!Y118)),LN(monthly!Y119)-LN(monthly!Y118),#N/A)</f>
        <v>#N/A</v>
      </c>
      <c r="V57" s="8">
        <f>monthly!AC119</f>
        <v>0</v>
      </c>
      <c r="W57" s="8">
        <f>monthly!AD119</f>
        <v>0</v>
      </c>
    </row>
    <row r="58" spans="1:23" x14ac:dyDescent="0.35">
      <c r="A58" s="11" t="str">
        <f>monthly!A120</f>
        <v>2009M10</v>
      </c>
      <c r="B58" s="11" t="e">
        <f>monthly!AB120</f>
        <v>#N/A</v>
      </c>
      <c r="C58" s="11">
        <f>IF(ISNUMBER(LN(monthly!B120)-LN(monthly!B119)),LN(monthly!B120)-LN(monthly!B119),#N/A)</f>
        <v>1.6593840981211194E-2</v>
      </c>
      <c r="D58" s="11">
        <f>IF(ISNUMBER(LN(monthly!C120)-LN(monthly!C119)),LN(monthly!C120)-LN(monthly!C119),#N/A)</f>
        <v>-2.2789917425633632E-2</v>
      </c>
      <c r="E58" s="11">
        <f>IF(ISNUMBER(LN(monthly!D120)-LN(monthly!D119)),LN(monthly!D120)-LN(monthly!D119),#N/A)</f>
        <v>-2.6936043222223205E-3</v>
      </c>
      <c r="F58" s="11">
        <f>IF(ISNUMBER(LN(monthly!E120)-LN(monthly!E119)),LN(monthly!E120)-LN(monthly!E119),#N/A)</f>
        <v>-2.0554991820960211E-3</v>
      </c>
      <c r="G58" s="11">
        <f>IF(ISNUMBER(LN(monthly!F120)-LN(monthly!F119)),LN(monthly!F120)-LN(monthly!F119),#N/A)</f>
        <v>2.7429037170063175E-2</v>
      </c>
      <c r="H58" s="11">
        <f>IF(ISNUMBER(LN(monthly!G120)-LN(monthly!G119)),LN(monthly!G120)-LN(monthly!G119),#N/A)</f>
        <v>6.4565329710953634E-2</v>
      </c>
      <c r="I58" s="11">
        <f>monthly!H120</f>
        <v>8.1999999999999993</v>
      </c>
      <c r="J58" s="11">
        <f>IF(ISNUMBER(LN(monthly!I120)-LN(monthly!I119)),LN(monthly!I120)-LN(monthly!I119),#N/A)</f>
        <v>3.17844441963544E-3</v>
      </c>
      <c r="K58" s="11">
        <f>IF(ISNUMBER(LN(monthly!J120)-LN(monthly!J119)),LN(monthly!J120)-LN(monthly!J119),#N/A)</f>
        <v>2.0189198958291854E-2</v>
      </c>
      <c r="L58" s="11">
        <f>IF(ISNUMBER(LN(monthly!K120)-LN(monthly!K119)),LN(monthly!K120)-LN(monthly!K119),#N/A)</f>
        <v>4.8430516620149966E-2</v>
      </c>
      <c r="M58" s="11">
        <f>IF(ISNUMBER(LN(monthly!L120)-LN(monthly!L119)),LN(monthly!L120)-LN(monthly!L119),#N/A)</f>
        <v>5.8780850167567067E-2</v>
      </c>
      <c r="N58" s="11">
        <f>IF(ISNUMBER(LN(monthly!M120)-LN(monthly!M119)),LN(monthly!M120)-LN(monthly!M119),#N/A)</f>
        <v>-4.3763745997988934E-3</v>
      </c>
      <c r="O58" s="11">
        <f>IF(ISNUMBER(LN(monthly!N120)-LN(monthly!N119)),LN(monthly!N120)-LN(monthly!N119),#N/A)</f>
        <v>2.8763642079337792E-2</v>
      </c>
      <c r="P58" s="6">
        <f>monthly!O120</f>
        <v>6.7696800000000001</v>
      </c>
      <c r="Q58" s="6">
        <f>monthly!R120</f>
        <v>0.33</v>
      </c>
      <c r="R58" s="11">
        <f>IF(ISNUMBER(LN(monthly!S120)-LN(monthly!S119)),LN(monthly!S120)-LN(monthly!S119),#N/A)</f>
        <v>3.4338230404713066E-2</v>
      </c>
      <c r="S58" s="6">
        <f>monthly!W120</f>
        <v>0.73750000000000004</v>
      </c>
      <c r="T58" s="6">
        <f>monthly!X120</f>
        <v>1.2426363636363638</v>
      </c>
      <c r="U58" s="11" t="e">
        <f>IF(ISNUMBER(LN(monthly!Y120)-LN(monthly!Y119)),LN(monthly!Y120)-LN(monthly!Y119),#N/A)</f>
        <v>#N/A</v>
      </c>
      <c r="V58" s="8">
        <f>monthly!AC120</f>
        <v>0</v>
      </c>
      <c r="W58" s="8">
        <f>monthly!AD120</f>
        <v>0</v>
      </c>
    </row>
    <row r="59" spans="1:23" x14ac:dyDescent="0.35">
      <c r="A59" s="11" t="str">
        <f>monthly!A121</f>
        <v>2009M11</v>
      </c>
      <c r="B59" s="11" t="e">
        <f>monthly!AB121</f>
        <v>#N/A</v>
      </c>
      <c r="C59" s="11">
        <f>IF(ISNUMBER(LN(monthly!B121)-LN(monthly!B120)),LN(monthly!B121)-LN(monthly!B120),#N/A)</f>
        <v>2.8999536997895703E-3</v>
      </c>
      <c r="D59" s="11">
        <f>IF(ISNUMBER(LN(monthly!C121)-LN(monthly!C120)),LN(monthly!C121)-LN(monthly!C120),#N/A)</f>
        <v>2.3862303587385725E-2</v>
      </c>
      <c r="E59" s="11">
        <f>IF(ISNUMBER(LN(monthly!D121)-LN(monthly!D120)),LN(monthly!D121)-LN(monthly!D120),#N/A)</f>
        <v>1.2730490186147136E-2</v>
      </c>
      <c r="F59" s="11">
        <f>IF(ISNUMBER(LN(monthly!E121)-LN(monthly!E120)),LN(monthly!E121)-LN(monthly!E120),#N/A)</f>
        <v>1.0235503894026721E-2</v>
      </c>
      <c r="G59" s="11">
        <f>IF(ISNUMBER(LN(monthly!F121)-LN(monthly!F120)),LN(monthly!F121)-LN(monthly!F120),#N/A)</f>
        <v>3.1951599806602893E-2</v>
      </c>
      <c r="H59" s="11">
        <f>IF(ISNUMBER(LN(monthly!G121)-LN(monthly!G120)),LN(monthly!G121)-LN(monthly!G120),#N/A)</f>
        <v>-3.8381030398696225E-2</v>
      </c>
      <c r="I59" s="11">
        <f>monthly!H121</f>
        <v>8.1999999999999993</v>
      </c>
      <c r="J59" s="11">
        <f>IF(ISNUMBER(LN(monthly!I121)-LN(monthly!I120)),LN(monthly!I121)-LN(monthly!I120),#N/A)</f>
        <v>-2.0461110323843457E-2</v>
      </c>
      <c r="K59" s="11">
        <f>IF(ISNUMBER(LN(monthly!J121)-LN(monthly!J120)),LN(monthly!J121)-LN(monthly!J120),#N/A)</f>
        <v>-3.7021318278004145E-2</v>
      </c>
      <c r="L59" s="11">
        <f>IF(ISNUMBER(LN(monthly!K121)-LN(monthly!K120)),LN(monthly!K121)-LN(monthly!K120),#N/A)</f>
        <v>4.0287422062678324E-2</v>
      </c>
      <c r="M59" s="11">
        <f>IF(ISNUMBER(LN(monthly!L121)-LN(monthly!L120)),LN(monthly!L121)-LN(monthly!L120),#N/A)</f>
        <v>4.5221750203520372E-2</v>
      </c>
      <c r="N59" s="11">
        <f>IF(ISNUMBER(LN(monthly!M121)-LN(monthly!M120)),LN(monthly!M121)-LN(monthly!M120),#N/A)</f>
        <v>3.2840752011900065E-3</v>
      </c>
      <c r="O59" s="11">
        <f>IF(ISNUMBER(LN(monthly!N121)-LN(monthly!N120)),LN(monthly!N121)-LN(monthly!N120),#N/A)</f>
        <v>9.0629629542302581E-3</v>
      </c>
      <c r="P59" s="6">
        <f>monthly!O121</f>
        <v>11.4056</v>
      </c>
      <c r="Q59" s="6">
        <f>monthly!R121</f>
        <v>0.55000000000000004</v>
      </c>
      <c r="R59" s="11">
        <f>IF(ISNUMBER(LN(monthly!S121)-LN(monthly!S120)),LN(monthly!S121)-LN(monthly!S120),#N/A)</f>
        <v>1.7110641495845957E-2</v>
      </c>
      <c r="S59" s="6">
        <f>monthly!W121</f>
        <v>0.71619047619047616</v>
      </c>
      <c r="T59" s="6">
        <f>monthly!X121</f>
        <v>1.2305714285714289</v>
      </c>
      <c r="U59" s="11" t="e">
        <f>IF(ISNUMBER(LN(monthly!Y121)-LN(monthly!Y120)),LN(monthly!Y121)-LN(monthly!Y120),#N/A)</f>
        <v>#N/A</v>
      </c>
      <c r="V59" s="8">
        <f>monthly!AC121</f>
        <v>0</v>
      </c>
      <c r="W59" s="8">
        <f>monthly!AD121</f>
        <v>0</v>
      </c>
    </row>
    <row r="60" spans="1:23" x14ac:dyDescent="0.35">
      <c r="A60" s="11" t="str">
        <f>monthly!A122</f>
        <v>2009M12</v>
      </c>
      <c r="B60" s="11">
        <f>monthly!AB122</f>
        <v>3.1203939583992479E-3</v>
      </c>
      <c r="C60" s="11">
        <f>IF(ISNUMBER(LN(monthly!B122)-LN(monthly!B121)),LN(monthly!B122)-LN(monthly!B121),#N/A)</f>
        <v>-1.4584604654762856E-2</v>
      </c>
      <c r="D60" s="11">
        <f>IF(ISNUMBER(LN(monthly!C122)-LN(monthly!C121)),LN(monthly!C122)-LN(monthly!C121),#N/A)</f>
        <v>2.6442577123516386E-2</v>
      </c>
      <c r="E60" s="11">
        <f>IF(ISNUMBER(LN(monthly!D122)-LN(monthly!D121)),LN(monthly!D122)-LN(monthly!D121),#N/A)</f>
        <v>-7.1754909530324262E-2</v>
      </c>
      <c r="F60" s="11">
        <f>IF(ISNUMBER(LN(monthly!E122)-LN(monthly!E121)),LN(monthly!E122)-LN(monthly!E121),#N/A)</f>
        <v>4.0650462481695016E-3</v>
      </c>
      <c r="G60" s="11">
        <f>IF(ISNUMBER(LN(monthly!F122)-LN(monthly!F121)),LN(monthly!F122)-LN(monthly!F121),#N/A)</f>
        <v>1.6632400049141793E-2</v>
      </c>
      <c r="H60" s="11">
        <f>IF(ISNUMBER(LN(monthly!G122)-LN(monthly!G121)),LN(monthly!G122)-LN(monthly!G121),#N/A)</f>
        <v>1.5882356075394455E-2</v>
      </c>
      <c r="I60" s="11">
        <f>monthly!H122</f>
        <v>8.3000000000000007</v>
      </c>
      <c r="J60" s="11">
        <f>IF(ISNUMBER(LN(monthly!I122)-LN(monthly!I121)),LN(monthly!I122)-LN(monthly!I121),#N/A)</f>
        <v>-5.7654181006210337E-2</v>
      </c>
      <c r="K60" s="11">
        <f>IF(ISNUMBER(LN(monthly!J122)-LN(monthly!J121)),LN(monthly!J122)-LN(monthly!J121),#N/A)</f>
        <v>-2.4374883188551522E-2</v>
      </c>
      <c r="L60" s="11">
        <f>IF(ISNUMBER(LN(monthly!K122)-LN(monthly!K121)),LN(monthly!K122)-LN(monthly!K121),#N/A)</f>
        <v>5.9055289740417294E-3</v>
      </c>
      <c r="M60" s="11">
        <f>IF(ISNUMBER(LN(monthly!L122)-LN(monthly!L121)),LN(monthly!L122)-LN(monthly!L121),#N/A)</f>
        <v>-1.3257769945650644E-2</v>
      </c>
      <c r="N60" s="11">
        <f>IF(ISNUMBER(LN(monthly!M122)-LN(monthly!M121)),LN(monthly!M122)-LN(monthly!M121),#N/A)</f>
        <v>0</v>
      </c>
      <c r="O60" s="11">
        <f>IF(ISNUMBER(LN(monthly!N122)-LN(monthly!N121)),LN(monthly!N122)-LN(monthly!N121),#N/A)</f>
        <v>7.7057085332294939E-3</v>
      </c>
      <c r="P60" s="6">
        <f>monthly!O122</f>
        <v>12.285439999999999</v>
      </c>
      <c r="Q60" s="6">
        <f>monthly!R122</f>
        <v>0.68</v>
      </c>
      <c r="R60" s="11">
        <f>IF(ISNUMBER(LN(monthly!S122)-LN(monthly!S121)),LN(monthly!S122)-LN(monthly!S121),#N/A)</f>
        <v>1.4031782637134338E-2</v>
      </c>
      <c r="S60" s="6">
        <f>monthly!W122</f>
        <v>0.71182608695652172</v>
      </c>
      <c r="T60" s="6">
        <f>monthly!X122</f>
        <v>1.2423478260869565</v>
      </c>
      <c r="U60" s="11" t="e">
        <f>IF(ISNUMBER(LN(monthly!Y122)-LN(monthly!Y121)),LN(monthly!Y122)-LN(monthly!Y121),#N/A)</f>
        <v>#N/A</v>
      </c>
      <c r="V60" s="8">
        <f>monthly!AC122</f>
        <v>0</v>
      </c>
      <c r="W60" s="8">
        <f>monthly!AD122</f>
        <v>0</v>
      </c>
    </row>
    <row r="61" spans="1:23" x14ac:dyDescent="0.35">
      <c r="A61" s="11" t="str">
        <f>monthly!A123</f>
        <v>2010M01</v>
      </c>
      <c r="B61" s="11" t="e">
        <f>monthly!AB123</f>
        <v>#N/A</v>
      </c>
      <c r="C61" s="11">
        <f>IF(ISNUMBER(LN(monthly!B123)-LN(monthly!B122)),LN(monthly!B123)-LN(monthly!B122),#N/A)</f>
        <v>3.4652167705572445E-2</v>
      </c>
      <c r="D61" s="11">
        <f>IF(ISNUMBER(LN(monthly!C123)-LN(monthly!C122)),LN(monthly!C123)-LN(monthly!C122),#N/A)</f>
        <v>3.285716515777537E-2</v>
      </c>
      <c r="E61" s="11">
        <f>IF(ISNUMBER(LN(monthly!D123)-LN(monthly!D122)),LN(monthly!D123)-LN(monthly!D122),#N/A)</f>
        <v>4.1336883401449143E-2</v>
      </c>
      <c r="F61" s="11">
        <f>IF(ISNUMBER(LN(monthly!E123)-LN(monthly!E122)),LN(monthly!E123)-LN(monthly!E122),#N/A)</f>
        <v>0</v>
      </c>
      <c r="G61" s="11">
        <f>IF(ISNUMBER(LN(monthly!F123)-LN(monthly!F122)),LN(monthly!F123)-LN(monthly!F122),#N/A)</f>
        <v>5.026183478088786E-2</v>
      </c>
      <c r="H61" s="11">
        <f>IF(ISNUMBER(LN(monthly!G123)-LN(monthly!G122)),LN(monthly!G123)-LN(monthly!G122),#N/A)</f>
        <v>3.2735427173568254E-2</v>
      </c>
      <c r="I61" s="11">
        <f>monthly!H123</f>
        <v>8.3000000000000007</v>
      </c>
      <c r="J61" s="11">
        <f>IF(ISNUMBER(LN(monthly!I123)-LN(monthly!I122)),LN(monthly!I123)-LN(monthly!I122),#N/A)</f>
        <v>1.6698168526872337E-2</v>
      </c>
      <c r="K61" s="11">
        <f>IF(ISNUMBER(LN(monthly!J123)-LN(monthly!J122)),LN(monthly!J123)-LN(monthly!J122),#N/A)</f>
        <v>-0.16417636475858544</v>
      </c>
      <c r="L61" s="11">
        <f>IF(ISNUMBER(LN(monthly!K123)-LN(monthly!K122)),LN(monthly!K123)-LN(monthly!K122),#N/A)</f>
        <v>-5.9055289740417294E-3</v>
      </c>
      <c r="M61" s="11">
        <f>IF(ISNUMBER(LN(monthly!L123)-LN(monthly!L122)),LN(monthly!L123)-LN(monthly!L122),#N/A)</f>
        <v>5.019641085720572E-2</v>
      </c>
      <c r="N61" s="11">
        <f>IF(ISNUMBER(LN(monthly!M123)-LN(monthly!M122)),LN(monthly!M123)-LN(monthly!M122),#N/A)</f>
        <v>1.7335212001545308E-2</v>
      </c>
      <c r="O61" s="11">
        <f>IF(ISNUMBER(LN(monthly!N123)-LN(monthly!N122)),LN(monthly!N123)-LN(monthly!N122),#N/A)</f>
        <v>1.5366264539999008E-2</v>
      </c>
      <c r="P61" s="6">
        <f>monthly!O123</f>
        <v>15.32145</v>
      </c>
      <c r="Q61" s="6">
        <f>monthly!R123</f>
        <v>0.78</v>
      </c>
      <c r="R61" s="11">
        <f>IF(ISNUMBER(LN(monthly!S123)-LN(monthly!S122)),LN(monthly!S123)-LN(monthly!S122),#N/A)</f>
        <v>1.8562538180879162E-2</v>
      </c>
      <c r="S61" s="6">
        <f>monthly!W123</f>
        <v>0.68071428571428561</v>
      </c>
      <c r="T61" s="6">
        <f>monthly!X123</f>
        <v>1.2329047619047619</v>
      </c>
      <c r="U61" s="11" t="e">
        <f>IF(ISNUMBER(LN(monthly!Y123)-LN(monthly!Y122)),LN(monthly!Y123)-LN(monthly!Y122),#N/A)</f>
        <v>#N/A</v>
      </c>
      <c r="V61" s="8">
        <f>monthly!AC123</f>
        <v>0</v>
      </c>
      <c r="W61" s="8">
        <f>monthly!AD123</f>
        <v>0</v>
      </c>
    </row>
    <row r="62" spans="1:23" x14ac:dyDescent="0.35">
      <c r="A62" s="11" t="str">
        <f>monthly!A124</f>
        <v>2010M02</v>
      </c>
      <c r="B62" s="11" t="e">
        <f>monthly!AB124</f>
        <v>#N/A</v>
      </c>
      <c r="C62" s="11">
        <f>IF(ISNUMBER(LN(monthly!B124)-LN(monthly!B123)),LN(monthly!B124)-LN(monthly!B123),#N/A)</f>
        <v>-9.5057749997007335E-3</v>
      </c>
      <c r="D62" s="11">
        <f>IF(ISNUMBER(LN(monthly!C124)-LN(monthly!C123)),LN(monthly!C124)-LN(monthly!C123),#N/A)</f>
        <v>-1.8349138668196652E-2</v>
      </c>
      <c r="E62" s="11">
        <f>IF(ISNUMBER(LN(monthly!D124)-LN(monthly!D123)),LN(monthly!D124)-LN(monthly!D123),#N/A)</f>
        <v>-3.2080854342390275E-2</v>
      </c>
      <c r="F62" s="11">
        <f>IF(ISNUMBER(LN(monthly!E124)-LN(monthly!E123)),LN(monthly!E124)-LN(monthly!E123),#N/A)</f>
        <v>3.0379770200772427E-3</v>
      </c>
      <c r="G62" s="11">
        <f>IF(ISNUMBER(LN(monthly!F124)-LN(monthly!F123)),LN(monthly!F124)-LN(monthly!F123),#N/A)</f>
        <v>-9.8087305559158011E-4</v>
      </c>
      <c r="H62" s="11">
        <f>IF(ISNUMBER(LN(monthly!G124)-LN(monthly!G123)),LN(monthly!G124)-LN(monthly!G123),#N/A)</f>
        <v>-2.956850421556112E-2</v>
      </c>
      <c r="I62" s="11">
        <f>monthly!H124</f>
        <v>8.5</v>
      </c>
      <c r="J62" s="11">
        <f>IF(ISNUMBER(LN(monthly!I124)-LN(monthly!I123)),LN(monthly!I124)-LN(monthly!I123),#N/A)</f>
        <v>0.10511403078602299</v>
      </c>
      <c r="K62" s="11">
        <f>IF(ISNUMBER(LN(monthly!J124)-LN(monthly!J123)),LN(monthly!J124)-LN(monthly!J123),#N/A)</f>
        <v>0.1814520516497069</v>
      </c>
      <c r="L62" s="11">
        <f>IF(ISNUMBER(LN(monthly!K124)-LN(monthly!K123)),LN(monthly!K124)-LN(monthly!K123),#N/A)</f>
        <v>6.8864020296333095E-3</v>
      </c>
      <c r="M62" s="11">
        <f>IF(ISNUMBER(LN(monthly!L124)-LN(monthly!L123)),LN(monthly!L124)-LN(monthly!L123),#N/A)</f>
        <v>9.0253320220421429E-3</v>
      </c>
      <c r="N62" s="11">
        <f>IF(ISNUMBER(LN(monthly!M124)-LN(monthly!M123)),LN(monthly!M124)-LN(monthly!M123),#N/A)</f>
        <v>-5.385042630887682E-3</v>
      </c>
      <c r="O62" s="11">
        <f>IF(ISNUMBER(LN(monthly!N124)-LN(monthly!N123)),LN(monthly!N124)-LN(monthly!N123),#N/A)</f>
        <v>3.4540746030652159E-2</v>
      </c>
      <c r="P62" s="6">
        <f>monthly!O124</f>
        <v>18.805520000000001</v>
      </c>
      <c r="Q62" s="6">
        <f>monthly!R124</f>
        <v>0.77</v>
      </c>
      <c r="R62" s="11">
        <f>IF(ISNUMBER(LN(monthly!S124)-LN(monthly!S123)),LN(monthly!S124)-LN(monthly!S123),#N/A)</f>
        <v>-2.2824795659492914E-3</v>
      </c>
      <c r="S62" s="6">
        <f>monthly!W124</f>
        <v>0.66170000000000007</v>
      </c>
      <c r="T62" s="6">
        <f>monthly!X124</f>
        <v>1.2252000000000001</v>
      </c>
      <c r="U62" s="11" t="e">
        <f>IF(ISNUMBER(LN(monthly!Y124)-LN(monthly!Y123)),LN(monthly!Y124)-LN(monthly!Y123),#N/A)</f>
        <v>#N/A</v>
      </c>
      <c r="V62" s="8">
        <f>monthly!AC124</f>
        <v>0</v>
      </c>
      <c r="W62" s="8">
        <f>monthly!AD124</f>
        <v>0</v>
      </c>
    </row>
    <row r="63" spans="1:23" x14ac:dyDescent="0.35">
      <c r="A63" s="11" t="str">
        <f>monthly!A125</f>
        <v>2010M03</v>
      </c>
      <c r="B63" s="11">
        <f>monthly!AB125</f>
        <v>3.2047693369321451E-3</v>
      </c>
      <c r="C63" s="11">
        <f>IF(ISNUMBER(LN(monthly!B125)-LN(monthly!B124)),LN(monthly!B125)-LN(monthly!B124),#N/A)</f>
        <v>4.7641824271185129E-3</v>
      </c>
      <c r="D63" s="11">
        <f>IF(ISNUMBER(LN(monthly!C125)-LN(monthly!C124)),LN(monthly!C125)-LN(monthly!C124),#N/A)</f>
        <v>7.1758380700712721E-3</v>
      </c>
      <c r="E63" s="11">
        <f>IF(ISNUMBER(LN(monthly!D125)-LN(monthly!D124)),LN(monthly!D125)-LN(monthly!D124),#N/A)</f>
        <v>3.4137762849567821E-2</v>
      </c>
      <c r="F63" s="11">
        <f>IF(ISNUMBER(LN(monthly!E125)-LN(monthly!E124)),LN(monthly!E125)-LN(monthly!E124),#N/A)</f>
        <v>6.0484055358802635E-3</v>
      </c>
      <c r="G63" s="11">
        <f>IF(ISNUMBER(LN(monthly!F125)-LN(monthly!F124)),LN(monthly!F125)-LN(monthly!F124),#N/A)</f>
        <v>1.9607849419402967E-3</v>
      </c>
      <c r="H63" s="11">
        <f>IF(ISNUMBER(LN(monthly!G125)-LN(monthly!G124)),LN(monthly!G125)-LN(monthly!G124),#N/A)</f>
        <v>2.1415592813511353E-2</v>
      </c>
      <c r="I63" s="11">
        <f>monthly!H125</f>
        <v>8.4</v>
      </c>
      <c r="J63" s="11">
        <f>IF(ISNUMBER(LN(monthly!I125)-LN(monthly!I124)),LN(monthly!I125)-LN(monthly!I124),#N/A)</f>
        <v>0.12688549664304283</v>
      </c>
      <c r="K63" s="11">
        <f>IF(ISNUMBER(LN(monthly!J125)-LN(monthly!J124)),LN(monthly!J125)-LN(monthly!J124),#N/A)</f>
        <v>0.18216384157033083</v>
      </c>
      <c r="L63" s="11">
        <f>IF(ISNUMBER(LN(monthly!K125)-LN(monthly!K124)),LN(monthly!K125)-LN(monthly!K124),#N/A)</f>
        <v>4.3172171865209386E-2</v>
      </c>
      <c r="M63" s="11">
        <f>IF(ISNUMBER(LN(monthly!L125)-LN(monthly!L124)),LN(monthly!L125)-LN(monthly!L124),#N/A)</f>
        <v>7.7759364699134359E-2</v>
      </c>
      <c r="N63" s="11">
        <f>IF(ISNUMBER(LN(monthly!M125)-LN(monthly!M124)),LN(monthly!M125)-LN(monthly!M124),#N/A)</f>
        <v>1.8192047987278137E-2</v>
      </c>
      <c r="O63" s="11">
        <f>IF(ISNUMBER(LN(monthly!N125)-LN(monthly!N124)),LN(monthly!N125)-LN(monthly!N124),#N/A)</f>
        <v>4.3605020837123476E-2</v>
      </c>
      <c r="P63" s="6">
        <f>monthly!O125</f>
        <v>18.37011</v>
      </c>
      <c r="Q63" s="6">
        <f>monthly!R125</f>
        <v>0.79</v>
      </c>
      <c r="R63" s="11">
        <f>IF(ISNUMBER(LN(monthly!S125)-LN(monthly!S124)),LN(monthly!S125)-LN(monthly!S124),#N/A)</f>
        <v>3.9790189379637741E-2</v>
      </c>
      <c r="S63" s="6">
        <f>monthly!W125</f>
        <v>0.64495652173913032</v>
      </c>
      <c r="T63" s="6">
        <f>monthly!X125</f>
        <v>1.2151304347826084</v>
      </c>
      <c r="U63" s="11" t="e">
        <f>IF(ISNUMBER(LN(monthly!Y125)-LN(monthly!Y124)),LN(monthly!Y125)-LN(monthly!Y124),#N/A)</f>
        <v>#N/A</v>
      </c>
      <c r="V63" s="8">
        <f>monthly!AC125</f>
        <v>0</v>
      </c>
      <c r="W63" s="8">
        <f>monthly!AD125</f>
        <v>0</v>
      </c>
    </row>
    <row r="64" spans="1:23" x14ac:dyDescent="0.35">
      <c r="A64" s="11" t="str">
        <f>monthly!A126</f>
        <v>2010M04</v>
      </c>
      <c r="B64" s="11" t="e">
        <f>monthly!AB126</f>
        <v>#N/A</v>
      </c>
      <c r="C64" s="11">
        <f>IF(ISNUMBER(LN(monthly!B126)-LN(monthly!B125)),LN(monthly!B126)-LN(monthly!B125),#N/A)</f>
        <v>8.5187453163273474E-3</v>
      </c>
      <c r="D64" s="11">
        <f>IF(ISNUMBER(LN(monthly!C126)-LN(monthly!C125)),LN(monthly!C126)-LN(monthly!C125),#N/A)</f>
        <v>-4.0941715326630046E-3</v>
      </c>
      <c r="E64" s="11">
        <f>IF(ISNUMBER(LN(monthly!D126)-LN(monthly!D125)),LN(monthly!D126)-LN(monthly!D125),#N/A)</f>
        <v>1.0221554071538463E-2</v>
      </c>
      <c r="F64" s="11">
        <f>IF(ISNUMBER(LN(monthly!E126)-LN(monthly!E125)),LN(monthly!E126)-LN(monthly!E125),#N/A)</f>
        <v>-7.0600394107245279E-3</v>
      </c>
      <c r="G64" s="11">
        <f>IF(ISNUMBER(LN(monthly!F126)-LN(monthly!F125)),LN(monthly!F126)-LN(monthly!F125),#N/A)</f>
        <v>7.8049176693841815E-3</v>
      </c>
      <c r="H64" s="11">
        <f>IF(ISNUMBER(LN(monthly!G126)-LN(monthly!G125)),LN(monthly!G126)-LN(monthly!G125),#N/A)</f>
        <v>-0.3048787352165494</v>
      </c>
      <c r="I64" s="11">
        <f>monthly!H126</f>
        <v>8.6</v>
      </c>
      <c r="J64" s="11">
        <f>IF(ISNUMBER(LN(monthly!I126)-LN(monthly!I125)),LN(monthly!I126)-LN(monthly!I125),#N/A)</f>
        <v>-0.10519601927428468</v>
      </c>
      <c r="K64" s="11">
        <f>IF(ISNUMBER(LN(monthly!J126)-LN(monthly!J125)),LN(monthly!J126)-LN(monthly!J125),#N/A)</f>
        <v>-8.9070944738168123E-2</v>
      </c>
      <c r="L64" s="11">
        <f>IF(ISNUMBER(LN(monthly!K126)-LN(monthly!K125)),LN(monthly!K126)-LN(monthly!K125),#N/A)</f>
        <v>8.9746287856275586E-2</v>
      </c>
      <c r="M64" s="11">
        <f>IF(ISNUMBER(LN(monthly!L126)-LN(monthly!L125)),LN(monthly!L126)-LN(monthly!L125),#N/A)</f>
        <v>8.5208700220517741E-2</v>
      </c>
      <c r="N64" s="11">
        <f>IF(ISNUMBER(LN(monthly!M126)-LN(monthly!M125)),LN(monthly!M126)-LN(monthly!M125),#N/A)</f>
        <v>5.2882196215646715E-3</v>
      </c>
      <c r="O64" s="11">
        <f>IF(ISNUMBER(LN(monthly!N126)-LN(monthly!N125)),LN(monthly!N126)-LN(monthly!N125),#N/A)</f>
        <v>1.621796129911246E-2</v>
      </c>
      <c r="P64" s="6">
        <f>monthly!O126</f>
        <v>20.595600000000001</v>
      </c>
      <c r="Q64" s="6">
        <f>monthly!R126</f>
        <v>0.67</v>
      </c>
      <c r="R64" s="11">
        <f>IF(ISNUMBER(LN(monthly!S126)-LN(monthly!S125)),LN(monthly!S126)-LN(monthly!S125),#N/A)</f>
        <v>1.0551792471209964E-2</v>
      </c>
      <c r="S64" s="6">
        <f>monthly!W126</f>
        <v>0.64381818181818184</v>
      </c>
      <c r="T64" s="6">
        <f>monthly!X126</f>
        <v>1.2241363636363636</v>
      </c>
      <c r="U64" s="11" t="e">
        <f>IF(ISNUMBER(LN(monthly!Y126)-LN(monthly!Y125)),LN(monthly!Y126)-LN(monthly!Y125),#N/A)</f>
        <v>#N/A</v>
      </c>
      <c r="V64" s="8">
        <f>monthly!AC126</f>
        <v>0</v>
      </c>
      <c r="W64" s="8">
        <f>monthly!AD126</f>
        <v>0</v>
      </c>
    </row>
    <row r="65" spans="1:23" x14ac:dyDescent="0.35">
      <c r="A65" s="11" t="str">
        <f>monthly!A127</f>
        <v>2010M05</v>
      </c>
      <c r="B65" s="11" t="e">
        <f>monthly!AB127</f>
        <v>#N/A</v>
      </c>
      <c r="C65" s="11">
        <f>IF(ISNUMBER(LN(monthly!B127)-LN(monthly!B126)),LN(monthly!B127)-LN(monthly!B126),#N/A)</f>
        <v>3.7629395295430967E-3</v>
      </c>
      <c r="D65" s="11">
        <f>IF(ISNUMBER(LN(monthly!C127)-LN(monthly!C126)),LN(monthly!C127)-LN(monthly!C126),#N/A)</f>
        <v>1.6277063332140962E-2</v>
      </c>
      <c r="E65" s="11">
        <f>IF(ISNUMBER(LN(monthly!D127)-LN(monthly!D126)),LN(monthly!D127)-LN(monthly!D126),#N/A)</f>
        <v>-1.0221554071538463E-2</v>
      </c>
      <c r="F65" s="11">
        <f>IF(ISNUMBER(LN(monthly!E127)-LN(monthly!E126)),LN(monthly!E127)-LN(monthly!E126),#N/A)</f>
        <v>9.068072213969991E-3</v>
      </c>
      <c r="G65" s="11">
        <f>IF(ISNUMBER(LN(monthly!F127)-LN(monthly!F126)),LN(monthly!F127)-LN(monthly!F126),#N/A)</f>
        <v>-1.5671231585366208E-2</v>
      </c>
      <c r="H65" s="11">
        <f>IF(ISNUMBER(LN(monthly!G127)-LN(monthly!G126)),LN(monthly!G127)-LN(monthly!G126),#N/A)</f>
        <v>-7.6977836715492742E-3</v>
      </c>
      <c r="I65" s="11">
        <f>monthly!H127</f>
        <v>8.5</v>
      </c>
      <c r="J65" s="11">
        <f>IF(ISNUMBER(LN(monthly!I127)-LN(monthly!I126)),LN(monthly!I127)-LN(monthly!I126),#N/A)</f>
        <v>5.0133401174095482E-2</v>
      </c>
      <c r="K65" s="11">
        <f>IF(ISNUMBER(LN(monthly!J127)-LN(monthly!J126)),LN(monthly!J127)-LN(monthly!J126),#N/A)</f>
        <v>1.2927367429742986E-2</v>
      </c>
      <c r="L65" s="11">
        <f>IF(ISNUMBER(LN(monthly!K127)-LN(monthly!K126)),LN(monthly!K127)-LN(monthly!K126),#N/A)</f>
        <v>-1.0353845730742606E-2</v>
      </c>
      <c r="M65" s="11">
        <f>IF(ISNUMBER(LN(monthly!L127)-LN(monthly!L126)),LN(monthly!L127)-LN(monthly!L126),#N/A)</f>
        <v>-5.1695142896072355E-2</v>
      </c>
      <c r="N65" s="11">
        <f>IF(ISNUMBER(LN(monthly!M127)-LN(monthly!M126)),LN(monthly!M127)-LN(monthly!M126),#N/A)</f>
        <v>1.7773599083963809E-2</v>
      </c>
      <c r="O65" s="11">
        <f>IF(ISNUMBER(LN(monthly!N127)-LN(monthly!N126)),LN(monthly!N127)-LN(monthly!N126),#N/A)</f>
        <v>-3.0568888268860839E-2</v>
      </c>
      <c r="P65" s="6">
        <f>monthly!O127</f>
        <v>20.968170000000001</v>
      </c>
      <c r="Q65" s="6">
        <f>monthly!R127</f>
        <v>0.55000000000000004</v>
      </c>
      <c r="R65" s="11">
        <f>IF(ISNUMBER(LN(monthly!S127)-LN(monthly!S126)),LN(monthly!S127)-LN(monthly!S126),#N/A)</f>
        <v>-5.0376833601695203E-3</v>
      </c>
      <c r="S65" s="6">
        <f>monthly!W127</f>
        <v>0.68652380952380954</v>
      </c>
      <c r="T65" s="6">
        <f>monthly!X127</f>
        <v>1.2493333333333336</v>
      </c>
      <c r="U65" s="11" t="e">
        <f>IF(ISNUMBER(LN(monthly!Y127)-LN(monthly!Y126)),LN(monthly!Y127)-LN(monthly!Y126),#N/A)</f>
        <v>#N/A</v>
      </c>
      <c r="V65" s="8">
        <f>monthly!AC127</f>
        <v>0</v>
      </c>
      <c r="W65" s="8">
        <f>monthly!AD127</f>
        <v>0</v>
      </c>
    </row>
    <row r="66" spans="1:23" x14ac:dyDescent="0.35">
      <c r="A66" s="11" t="str">
        <f>monthly!A128</f>
        <v>2010M06</v>
      </c>
      <c r="B66" s="11">
        <f>monthly!AB128</f>
        <v>7.3578254318142911E-3</v>
      </c>
      <c r="C66" s="11">
        <f>IF(ISNUMBER(LN(monthly!B128)-LN(monthly!B127)),LN(monthly!B128)-LN(monthly!B127),#N/A)</f>
        <v>2.411990768954464E-2</v>
      </c>
      <c r="D66" s="11">
        <f>IF(ISNUMBER(LN(monthly!C128)-LN(monthly!C127)),LN(monthly!C128)-LN(monthly!C127),#N/A)</f>
        <v>3.9569949686971917E-2</v>
      </c>
      <c r="E66" s="11">
        <f>IF(ISNUMBER(LN(monthly!D128)-LN(monthly!D127)),LN(monthly!D128)-LN(monthly!D127),#N/A)</f>
        <v>2.3689771122405112E-2</v>
      </c>
      <c r="F66" s="11">
        <f>IF(ISNUMBER(LN(monthly!E128)-LN(monthly!E127)),LN(monthly!E128)-LN(monthly!E127),#N/A)</f>
        <v>-8.0564383391257266E-3</v>
      </c>
      <c r="G66" s="11">
        <f>IF(ISNUMBER(LN(monthly!F128)-LN(monthly!F127)),LN(monthly!F128)-LN(monthly!F127),#N/A)</f>
        <v>7.8663139159820261E-3</v>
      </c>
      <c r="H66" s="11">
        <f>IF(ISNUMBER(LN(monthly!G128)-LN(monthly!G127)),LN(monthly!G128)-LN(monthly!G127),#N/A)</f>
        <v>3.4729268420848669E-2</v>
      </c>
      <c r="I66" s="11">
        <f>monthly!H128</f>
        <v>8.4</v>
      </c>
      <c r="J66" s="11">
        <f>IF(ISNUMBER(LN(monthly!I128)-LN(monthly!I127)),LN(monthly!I128)-LN(monthly!I127),#N/A)</f>
        <v>0.11256619920550293</v>
      </c>
      <c r="K66" s="11">
        <f>IF(ISNUMBER(LN(monthly!J128)-LN(monthly!J127)),LN(monthly!J128)-LN(monthly!J127),#N/A)</f>
        <v>7.7183508779921084E-2</v>
      </c>
      <c r="L66" s="11">
        <f>IF(ISNUMBER(LN(monthly!K128)-LN(monthly!K127)),LN(monthly!K128)-LN(monthly!K127),#N/A)</f>
        <v>2.9903979653531643E-2</v>
      </c>
      <c r="M66" s="11">
        <f>IF(ISNUMBER(LN(monthly!L128)-LN(monthly!L127)),LN(monthly!L128)-LN(monthly!L127),#N/A)</f>
        <v>1.9108861698046375E-2</v>
      </c>
      <c r="N66" s="11">
        <f>IF(ISNUMBER(LN(monthly!M128)-LN(monthly!M127)),LN(monthly!M128)-LN(monthly!M127),#N/A)</f>
        <v>1.0357328735324245E-3</v>
      </c>
      <c r="O66" s="11">
        <f>IF(ISNUMBER(LN(monthly!N128)-LN(monthly!N127)),LN(monthly!N128)-LN(monthly!N127),#N/A)</f>
        <v>-3.5711011760657385E-3</v>
      </c>
      <c r="P66" s="6">
        <f>monthly!O128</f>
        <v>21.972359999999998</v>
      </c>
      <c r="Q66" s="6">
        <f>monthly!R128</f>
        <v>0.46</v>
      </c>
      <c r="R66" s="11">
        <f>IF(ISNUMBER(LN(monthly!S128)-LN(monthly!S127)),LN(monthly!S128)-LN(monthly!S127),#N/A)</f>
        <v>5.6553796189375838E-3</v>
      </c>
      <c r="S66" s="6">
        <f>monthly!W128</f>
        <v>0.72759090909090895</v>
      </c>
      <c r="T66" s="6">
        <f>monthly!X128</f>
        <v>1.281318181818182</v>
      </c>
      <c r="U66" s="11" t="e">
        <f>IF(ISNUMBER(LN(monthly!Y128)-LN(monthly!Y127)),LN(monthly!Y128)-LN(monthly!Y127),#N/A)</f>
        <v>#N/A</v>
      </c>
      <c r="V66" s="8">
        <f>monthly!AC128</f>
        <v>0</v>
      </c>
      <c r="W66" s="8">
        <f>monthly!AD128</f>
        <v>0</v>
      </c>
    </row>
    <row r="67" spans="1:23" x14ac:dyDescent="0.35">
      <c r="A67" s="11" t="str">
        <f>monthly!A129</f>
        <v>2010M07</v>
      </c>
      <c r="B67" s="11" t="e">
        <f>monthly!AB129</f>
        <v>#N/A</v>
      </c>
      <c r="C67" s="11">
        <f>IF(ISNUMBER(LN(monthly!B129)-LN(monthly!B128)),LN(monthly!B129)-LN(monthly!B128),#N/A)</f>
        <v>-1.8348629001101457E-3</v>
      </c>
      <c r="D67" s="11">
        <f>IF(ISNUMBER(LN(monthly!C129)-LN(monthly!C128)),LN(monthly!C129)-LN(monthly!C128),#N/A)</f>
        <v>-3.0529205034822482E-2</v>
      </c>
      <c r="E67" s="11">
        <f>IF(ISNUMBER(LN(monthly!D129)-LN(monthly!D128)),LN(monthly!D129)-LN(monthly!D128),#N/A)</f>
        <v>-1.3386882855970228E-3</v>
      </c>
      <c r="F67" s="11">
        <f>IF(ISNUMBER(LN(monthly!E129)-LN(monthly!E128)),LN(monthly!E129)-LN(monthly!E128),#N/A)</f>
        <v>9.05894468875168E-3</v>
      </c>
      <c r="G67" s="11">
        <f>IF(ISNUMBER(LN(monthly!F129)-LN(monthly!F128)),LN(monthly!F129)-LN(monthly!F128),#N/A)</f>
        <v>6.8326278504455829E-3</v>
      </c>
      <c r="H67" s="11">
        <f>IF(ISNUMBER(LN(monthly!G129)-LN(monthly!G128)),LN(monthly!G129)-LN(monthly!G128),#N/A)</f>
        <v>-5.2256540579307398E-3</v>
      </c>
      <c r="I67" s="11">
        <f>monthly!H129</f>
        <v>8.3000000000000007</v>
      </c>
      <c r="J67" s="11">
        <f>IF(ISNUMBER(LN(monthly!I129)-LN(monthly!I128)),LN(monthly!I129)-LN(monthly!I128),#N/A)</f>
        <v>-5.9969038487105664E-2</v>
      </c>
      <c r="K67" s="11">
        <f>IF(ISNUMBER(LN(monthly!J129)-LN(monthly!J128)),LN(monthly!J129)-LN(monthly!J128),#N/A)</f>
        <v>9.8578883105835402E-2</v>
      </c>
      <c r="L67" s="11">
        <f>IF(ISNUMBER(LN(monthly!K129)-LN(monthly!K128)),LN(monthly!K129)-LN(monthly!K128),#N/A)</f>
        <v>-4.2176359442036571E-3</v>
      </c>
      <c r="M67" s="11">
        <f>IF(ISNUMBER(LN(monthly!L129)-LN(monthly!L128)),LN(monthly!L129)-LN(monthly!L128),#N/A)</f>
        <v>-3.5316671924899623E-2</v>
      </c>
      <c r="N67" s="11">
        <f>IF(ISNUMBER(LN(monthly!M129)-LN(monthly!M128)),LN(monthly!M129)-LN(monthly!M128),#N/A)</f>
        <v>-4.1493835468120466E-3</v>
      </c>
      <c r="O67" s="11">
        <f>IF(ISNUMBER(LN(monthly!N129)-LN(monthly!N128)),LN(monthly!N129)-LN(monthly!N128),#N/A)</f>
        <v>1.8647659818559426E-2</v>
      </c>
      <c r="P67" s="6">
        <f>monthly!O129</f>
        <v>21.220189999999999</v>
      </c>
      <c r="Q67" s="6">
        <f>monthly!R129</f>
        <v>0.4</v>
      </c>
      <c r="R67" s="11">
        <f>IF(ISNUMBER(LN(monthly!S129)-LN(monthly!S128)),LN(monthly!S129)-LN(monthly!S128),#N/A)</f>
        <v>1.2381395117282423E-3</v>
      </c>
      <c r="S67" s="6">
        <f>monthly!W129</f>
        <v>0.84881818181818192</v>
      </c>
      <c r="T67" s="6">
        <f>monthly!X129</f>
        <v>1.3733636363636366</v>
      </c>
      <c r="U67" s="11" t="e">
        <f>IF(ISNUMBER(LN(monthly!Y129)-LN(monthly!Y128)),LN(monthly!Y129)-LN(monthly!Y128),#N/A)</f>
        <v>#N/A</v>
      </c>
      <c r="V67" s="8">
        <f>monthly!AC129</f>
        <v>0</v>
      </c>
      <c r="W67" s="8">
        <f>monthly!AD129</f>
        <v>0</v>
      </c>
    </row>
    <row r="68" spans="1:23" x14ac:dyDescent="0.35">
      <c r="A68" s="11" t="str">
        <f>monthly!A130</f>
        <v>2010M08</v>
      </c>
      <c r="B68" s="11" t="e">
        <f>monthly!AB130</f>
        <v>#N/A</v>
      </c>
      <c r="C68" s="11">
        <f>IF(ISNUMBER(LN(monthly!B130)-LN(monthly!B129)),LN(monthly!B130)-LN(monthly!B129),#N/A)</f>
        <v>3.3411685766675525E-2</v>
      </c>
      <c r="D68" s="11">
        <f>IF(ISNUMBER(LN(monthly!C130)-LN(monthly!C129)),LN(monthly!C130)-LN(monthly!C129),#N/A)</f>
        <v>-6.018072325563395E-3</v>
      </c>
      <c r="E68" s="11">
        <f>IF(ISNUMBER(LN(monthly!D130)-LN(monthly!D129)),LN(monthly!D130)-LN(monthly!D129),#N/A)</f>
        <v>-4.4512654639659921E-2</v>
      </c>
      <c r="F68" s="11">
        <f>IF(ISNUMBER(LN(monthly!E130)-LN(monthly!E129)),LN(monthly!E130)-LN(monthly!E129),#N/A)</f>
        <v>-3.0105391528714165E-3</v>
      </c>
      <c r="G68" s="11">
        <f>IF(ISNUMBER(LN(monthly!F130)-LN(monthly!F129)),LN(monthly!F130)-LN(monthly!F129),#N/A)</f>
        <v>-1.3712261863982E-2</v>
      </c>
      <c r="H68" s="11">
        <f>IF(ISNUMBER(LN(monthly!G130)-LN(monthly!G129)),LN(monthly!G130)-LN(monthly!G129),#N/A)</f>
        <v>-5.5960808906389659E-2</v>
      </c>
      <c r="I68" s="11">
        <f>monthly!H130</f>
        <v>8.1999999999999993</v>
      </c>
      <c r="J68" s="11">
        <f>IF(ISNUMBER(LN(monthly!I130)-LN(monthly!I129)),LN(monthly!I130)-LN(monthly!I129),#N/A)</f>
        <v>-0.27509626736337722</v>
      </c>
      <c r="K68" s="11">
        <f>IF(ISNUMBER(LN(monthly!J130)-LN(monthly!J129)),LN(monthly!J130)-LN(monthly!J129),#N/A)</f>
        <v>-0.46016965882719241</v>
      </c>
      <c r="L68" s="11">
        <f>IF(ISNUMBER(LN(monthly!K130)-LN(monthly!K129)),LN(monthly!K130)-LN(monthly!K129),#N/A)</f>
        <v>-4.2354997668549998E-3</v>
      </c>
      <c r="M68" s="11">
        <f>IF(ISNUMBER(LN(monthly!L130)-LN(monthly!L129)),LN(monthly!L130)-LN(monthly!L129),#N/A)</f>
        <v>9.7561749453651814E-3</v>
      </c>
      <c r="N68" s="11">
        <f>IF(ISNUMBER(LN(monthly!M130)-LN(monthly!M129)),LN(monthly!M130)-LN(monthly!M129),#N/A)</f>
        <v>8.2816208317222362E-3</v>
      </c>
      <c r="O68" s="11">
        <f>IF(ISNUMBER(LN(monthly!N130)-LN(monthly!N129)),LN(monthly!N130)-LN(monthly!N129),#N/A)</f>
        <v>-2.8475693343358977E-2</v>
      </c>
      <c r="P68" s="6">
        <f>monthly!O130</f>
        <v>22.31861</v>
      </c>
      <c r="Q68" s="6">
        <f>monthly!R130</f>
        <v>0.37</v>
      </c>
      <c r="R68" s="11">
        <f>IF(ISNUMBER(LN(monthly!S130)-LN(monthly!S129)),LN(monthly!S130)-LN(monthly!S129),#N/A)</f>
        <v>-2.8999547296567396E-2</v>
      </c>
      <c r="S68" s="6">
        <f>monthly!W130</f>
        <v>0.89550000000000007</v>
      </c>
      <c r="T68" s="6">
        <f>monthly!X130</f>
        <v>1.4210454545454547</v>
      </c>
      <c r="U68" s="11" t="e">
        <f>IF(ISNUMBER(LN(monthly!Y130)-LN(monthly!Y129)),LN(monthly!Y130)-LN(monthly!Y129),#N/A)</f>
        <v>#N/A</v>
      </c>
      <c r="V68" s="8">
        <f>monthly!AC130</f>
        <v>0</v>
      </c>
      <c r="W68" s="8">
        <f>monthly!AD130</f>
        <v>0</v>
      </c>
    </row>
    <row r="69" spans="1:23" x14ac:dyDescent="0.35">
      <c r="A69" s="11" t="str">
        <f>monthly!A131</f>
        <v>2010M09</v>
      </c>
      <c r="B69" s="11">
        <f>monthly!AB131</f>
        <v>4.8283067052192763E-3</v>
      </c>
      <c r="C69" s="11">
        <f>IF(ISNUMBER(LN(monthly!B131)-LN(monthly!B130)),LN(monthly!B131)-LN(monthly!B130),#N/A)</f>
        <v>-4.1710488581370164E-2</v>
      </c>
      <c r="D69" s="11">
        <f>IF(ISNUMBER(LN(monthly!C131)-LN(monthly!C130)),LN(monthly!C131)-LN(monthly!C130),#N/A)</f>
        <v>2.0906684819313348E-2</v>
      </c>
      <c r="E69" s="11">
        <f>IF(ISNUMBER(LN(monthly!D131)-LN(monthly!D130)),LN(monthly!D131)-LN(monthly!D130),#N/A)</f>
        <v>3.9813082378174158E-2</v>
      </c>
      <c r="F69" s="11">
        <f>IF(ISNUMBER(LN(monthly!E131)-LN(monthly!E130)),LN(monthly!E131)-LN(monthly!E130),#N/A)</f>
        <v>-1.0055305020184591E-3</v>
      </c>
      <c r="G69" s="11">
        <f>IF(ISNUMBER(LN(monthly!F131)-LN(monthly!F130)),LN(monthly!F131)-LN(monthly!F130),#N/A)</f>
        <v>-1.6907414189290648E-2</v>
      </c>
      <c r="H69" s="11">
        <f>IF(ISNUMBER(LN(monthly!G131)-LN(monthly!G130)),LN(monthly!G131)-LN(monthly!G130),#N/A)</f>
        <v>6.2258756849084662E-2</v>
      </c>
      <c r="I69" s="11">
        <f>monthly!H131</f>
        <v>8.1999999999999993</v>
      </c>
      <c r="J69" s="11">
        <f>IF(ISNUMBER(LN(monthly!I131)-LN(monthly!I130)),LN(monthly!I131)-LN(monthly!I130),#N/A)</f>
        <v>0.33216767723725305</v>
      </c>
      <c r="K69" s="11">
        <f>IF(ISNUMBER(LN(monthly!J131)-LN(monthly!J130)),LN(monthly!J131)-LN(monthly!J130),#N/A)</f>
        <v>0.35504506956142734</v>
      </c>
      <c r="L69" s="11">
        <f>IF(ISNUMBER(LN(monthly!K131)-LN(monthly!K130)),LN(monthly!K131)-LN(monthly!K130),#N/A)</f>
        <v>5.0804512324189588E-3</v>
      </c>
      <c r="M69" s="11">
        <f>IF(ISNUMBER(LN(monthly!L131)-LN(monthly!L130)),LN(monthly!L131)-LN(monthly!L130),#N/A)</f>
        <v>-3.2414939241709462E-3</v>
      </c>
      <c r="N69" s="11">
        <f>IF(ISNUMBER(LN(monthly!M131)-LN(monthly!M130)),LN(monthly!M131)-LN(monthly!M130),#N/A)</f>
        <v>2.0597329630103189E-3</v>
      </c>
      <c r="O69" s="11">
        <f>IF(ISNUMBER(LN(monthly!N131)-LN(monthly!N130)),LN(monthly!N131)-LN(monthly!N130),#N/A)</f>
        <v>-2.6390792027371379E-2</v>
      </c>
      <c r="P69" s="6">
        <f>monthly!O131</f>
        <v>23.611319999999999</v>
      </c>
      <c r="Q69" s="6">
        <f>monthly!R131</f>
        <v>0.34</v>
      </c>
      <c r="R69" s="11">
        <f>IF(ISNUMBER(LN(monthly!S131)-LN(monthly!S130)),LN(monthly!S131)-LN(monthly!S130),#N/A)</f>
        <v>-5.512849104937434E-3</v>
      </c>
      <c r="S69" s="6">
        <f>monthly!W131</f>
        <v>0.88049999999999973</v>
      </c>
      <c r="T69" s="6">
        <f>monthly!X131</f>
        <v>1.4204545454545454</v>
      </c>
      <c r="U69" s="11" t="e">
        <f>IF(ISNUMBER(LN(monthly!Y131)-LN(monthly!Y130)),LN(monthly!Y131)-LN(monthly!Y130),#N/A)</f>
        <v>#N/A</v>
      </c>
      <c r="V69" s="8">
        <f>monthly!AC131</f>
        <v>0</v>
      </c>
      <c r="W69" s="8">
        <f>monthly!AD131</f>
        <v>0</v>
      </c>
    </row>
    <row r="70" spans="1:23" x14ac:dyDescent="0.35">
      <c r="A70" s="11" t="str">
        <f>monthly!A132</f>
        <v>2010M10</v>
      </c>
      <c r="B70" s="11" t="e">
        <f>monthly!AB132</f>
        <v>#N/A</v>
      </c>
      <c r="C70" s="11">
        <f>IF(ISNUMBER(LN(monthly!B132)-LN(monthly!B131)),LN(monthly!B132)-LN(monthly!B131),#N/A)</f>
        <v>4.6189458562944097E-3</v>
      </c>
      <c r="D70" s="11">
        <f>IF(ISNUMBER(LN(monthly!C132)-LN(monthly!C131)),LN(monthly!C132)-LN(monthly!C131),#N/A)</f>
        <v>1.3698844358161821E-2</v>
      </c>
      <c r="E70" s="11">
        <f>IF(ISNUMBER(LN(monthly!D132)-LN(monthly!D131)),LN(monthly!D132)-LN(monthly!D131),#N/A)</f>
        <v>-1.0145504676266626E-2</v>
      </c>
      <c r="F70" s="11">
        <f>IF(ISNUMBER(LN(monthly!E132)-LN(monthly!E131)),LN(monthly!E132)-LN(monthly!E131),#N/A)</f>
        <v>4.0160696548898756E-3</v>
      </c>
      <c r="G70" s="11">
        <f>IF(ISNUMBER(LN(monthly!F132)-LN(monthly!F131)),LN(monthly!F132)-LN(monthly!F131),#N/A)</f>
        <v>1.0972678669475933E-2</v>
      </c>
      <c r="H70" s="11">
        <f>IF(ISNUMBER(LN(monthly!G132)-LN(monthly!G131)),LN(monthly!G132)-LN(monthly!G131),#N/A)</f>
        <v>-2.8818465478513744E-2</v>
      </c>
      <c r="I70" s="11">
        <f>monthly!H132</f>
        <v>8.4</v>
      </c>
      <c r="J70" s="11">
        <f>IF(ISNUMBER(LN(monthly!I132)-LN(monthly!I131)),LN(monthly!I132)-LN(monthly!I131),#N/A)</f>
        <v>-1.0335870466791519E-2</v>
      </c>
      <c r="K70" s="11">
        <f>IF(ISNUMBER(LN(monthly!J132)-LN(monthly!J131)),LN(monthly!J132)-LN(monthly!J131),#N/A)</f>
        <v>2.4396029459111901E-2</v>
      </c>
      <c r="L70" s="11">
        <f>IF(ISNUMBER(LN(monthly!K132)-LN(monthly!K131)),LN(monthly!K132)-LN(monthly!K131),#N/A)</f>
        <v>-1.6906174779069971E-3</v>
      </c>
      <c r="M70" s="11">
        <f>IF(ISNUMBER(LN(monthly!L132)-LN(monthly!L131)),LN(monthly!L132)-LN(monthly!L131),#N/A)</f>
        <v>0</v>
      </c>
      <c r="N70" s="11">
        <f>IF(ISNUMBER(LN(monthly!M132)-LN(monthly!M131)),LN(monthly!M132)-LN(monthly!M131),#N/A)</f>
        <v>8.1967672041791673E-3</v>
      </c>
      <c r="O70" s="11">
        <f>IF(ISNUMBER(LN(monthly!N132)-LN(monthly!N131)),LN(monthly!N132)-LN(monthly!N131),#N/A)</f>
        <v>1.7337626805426165E-2</v>
      </c>
      <c r="P70" s="6">
        <f>monthly!O132</f>
        <v>23.658930000000002</v>
      </c>
      <c r="Q70" s="6">
        <f>monthly!R132</f>
        <v>0.41</v>
      </c>
      <c r="R70" s="11">
        <f>IF(ISNUMBER(LN(monthly!S132)-LN(monthly!S131)),LN(monthly!S132)-LN(monthly!S131),#N/A)</f>
        <v>8.7630946835202117E-3</v>
      </c>
      <c r="S70" s="6">
        <f>monthly!W132</f>
        <v>0.9976666666666667</v>
      </c>
      <c r="T70" s="6">
        <f>monthly!X132</f>
        <v>1.4953809523809523</v>
      </c>
      <c r="U70" s="11" t="e">
        <f>IF(ISNUMBER(LN(monthly!Y132)-LN(monthly!Y131)),LN(monthly!Y132)-LN(monthly!Y131),#N/A)</f>
        <v>#N/A</v>
      </c>
      <c r="V70" s="8">
        <f>monthly!AC132</f>
        <v>0</v>
      </c>
      <c r="W70" s="8">
        <f>monthly!AD132</f>
        <v>0</v>
      </c>
    </row>
    <row r="71" spans="1:23" x14ac:dyDescent="0.35">
      <c r="A71" s="11" t="str">
        <f>monthly!A133</f>
        <v>2010M11</v>
      </c>
      <c r="B71" s="11" t="e">
        <f>monthly!AB133</f>
        <v>#N/A</v>
      </c>
      <c r="C71" s="11">
        <f>IF(ISNUMBER(LN(monthly!B133)-LN(monthly!B132)),LN(monthly!B133)-LN(monthly!B132),#N/A)</f>
        <v>5.5147198585103752E-3</v>
      </c>
      <c r="D71" s="11">
        <f>IF(ISNUMBER(LN(monthly!C133)-LN(monthly!C132)),LN(monthly!C133)-LN(monthly!C132),#N/A)</f>
        <v>1.351371916672317E-2</v>
      </c>
      <c r="E71" s="11">
        <f>IF(ISNUMBER(LN(monthly!D133)-LN(monthly!D132)),LN(monthly!D133)-LN(monthly!D132),#N/A)</f>
        <v>-1.5759147655775685E-2</v>
      </c>
      <c r="F71" s="11">
        <f>IF(ISNUMBER(LN(monthly!E133)-LN(monthly!E132)),LN(monthly!E133)-LN(monthly!E132),#N/A)</f>
        <v>0</v>
      </c>
      <c r="G71" s="11">
        <f>IF(ISNUMBER(LN(monthly!F133)-LN(monthly!F132)),LN(monthly!F133)-LN(monthly!F132),#N/A)</f>
        <v>1.9646997383796716E-2</v>
      </c>
      <c r="H71" s="11">
        <f>IF(ISNUMBER(LN(monthly!G133)-LN(monthly!G132)),LN(monthly!G133)-LN(monthly!G132),#N/A)</f>
        <v>3.2588828063005337E-2</v>
      </c>
      <c r="I71" s="11">
        <f>monthly!H133</f>
        <v>8.1999999999999993</v>
      </c>
      <c r="J71" s="11">
        <f>IF(ISNUMBER(LN(monthly!I133)-LN(monthly!I132)),LN(monthly!I133)-LN(monthly!I132),#N/A)</f>
        <v>1.5502432102291408E-2</v>
      </c>
      <c r="K71" s="11">
        <f>IF(ISNUMBER(LN(monthly!J133)-LN(monthly!J132)),LN(monthly!J133)-LN(monthly!J132),#N/A)</f>
        <v>-9.9340404749987954E-3</v>
      </c>
      <c r="L71" s="11">
        <f>IF(ISNUMBER(LN(monthly!K133)-LN(monthly!K132)),LN(monthly!K133)-LN(monthly!K132),#N/A)</f>
        <v>4.8709587238563223E-2</v>
      </c>
      <c r="M71" s="11">
        <f>IF(ISNUMBER(LN(monthly!L133)-LN(monthly!L132)),LN(monthly!L133)-LN(monthly!L132),#N/A)</f>
        <v>4.83262346783917E-2</v>
      </c>
      <c r="N71" s="11">
        <f>IF(ISNUMBER(LN(monthly!M133)-LN(monthly!M132)),LN(monthly!M133)-LN(monthly!M132),#N/A)</f>
        <v>9.1417599580942976E-3</v>
      </c>
      <c r="O71" s="11">
        <f>IF(ISNUMBER(LN(monthly!N133)-LN(monthly!N132)),LN(monthly!N133)-LN(monthly!N132),#N/A)</f>
        <v>1.320944338030472E-2</v>
      </c>
      <c r="P71" s="6">
        <f>monthly!O133</f>
        <v>22.737159999999999</v>
      </c>
      <c r="Q71" s="6">
        <f>monthly!R133</f>
        <v>0.45</v>
      </c>
      <c r="R71" s="11">
        <f>IF(ISNUMBER(LN(monthly!S133)-LN(monthly!S132)),LN(monthly!S133)-LN(monthly!S132),#N/A)</f>
        <v>-2.0176173809864473E-2</v>
      </c>
      <c r="S71" s="6">
        <f>monthly!W133</f>
        <v>1.0420454545454545</v>
      </c>
      <c r="T71" s="6">
        <f>monthly!X133</f>
        <v>1.5404999999999995</v>
      </c>
      <c r="U71" s="11" t="e">
        <f>IF(ISNUMBER(LN(monthly!Y133)-LN(monthly!Y132)),LN(monthly!Y133)-LN(monthly!Y132),#N/A)</f>
        <v>#N/A</v>
      </c>
      <c r="V71" s="8">
        <f>monthly!AC133</f>
        <v>0</v>
      </c>
      <c r="W71" s="8">
        <f>monthly!AD133</f>
        <v>0</v>
      </c>
    </row>
    <row r="72" spans="1:23" x14ac:dyDescent="0.35">
      <c r="A72" s="11" t="str">
        <f>monthly!A134</f>
        <v>2010M12</v>
      </c>
      <c r="B72" s="11">
        <f>monthly!AB134</f>
        <v>5.9289370487736193E-3</v>
      </c>
      <c r="C72" s="11">
        <f>IF(ISNUMBER(LN(monthly!B134)-LN(monthly!B133)),LN(monthly!B134)-LN(monthly!B133),#N/A)</f>
        <v>7.3059685705514354E-3</v>
      </c>
      <c r="D72" s="11">
        <f>IF(ISNUMBER(LN(monthly!C134)-LN(monthly!C133)),LN(monthly!C134)-LN(monthly!C133),#N/A)</f>
        <v>-2.819827084964377E-2</v>
      </c>
      <c r="E72" s="11">
        <f>IF(ISNUMBER(LN(monthly!D134)-LN(monthly!D133)),LN(monthly!D134)-LN(monthly!D133),#N/A)</f>
        <v>-1.3208395015794849E-2</v>
      </c>
      <c r="F72" s="11">
        <f>IF(ISNUMBER(LN(monthly!E134)-LN(monthly!E133)),LN(monthly!E134)-LN(monthly!E133),#N/A)</f>
        <v>1.4918227937219086E-2</v>
      </c>
      <c r="G72" s="11">
        <f>IF(ISNUMBER(LN(monthly!F134)-LN(monthly!F133)),LN(monthly!F134)-LN(monthly!F133),#N/A)</f>
        <v>2.4028066118864544E-2</v>
      </c>
      <c r="H72" s="11">
        <f>IF(ISNUMBER(LN(monthly!G134)-LN(monthly!G133)),LN(monthly!G134)-LN(monthly!G133),#N/A)</f>
        <v>-2.7115799218229597E-2</v>
      </c>
      <c r="I72" s="11">
        <f>monthly!H134</f>
        <v>8.1</v>
      </c>
      <c r="J72" s="11">
        <f>IF(ISNUMBER(LN(monthly!I134)-LN(monthly!I133)),LN(monthly!I134)-LN(monthly!I133),#N/A)</f>
        <v>-3.3379191213905202E-2</v>
      </c>
      <c r="K72" s="11">
        <f>IF(ISNUMBER(LN(monthly!J134)-LN(monthly!J133)),LN(monthly!J134)-LN(monthly!J133),#N/A)</f>
        <v>-2.4467597596290247E-2</v>
      </c>
      <c r="L72" s="11">
        <f>IF(ISNUMBER(LN(monthly!K134)-LN(monthly!K133)),LN(monthly!K134)-LN(monthly!K133),#N/A)</f>
        <v>0.10833754646015148</v>
      </c>
      <c r="M72" s="11">
        <f>IF(ISNUMBER(LN(monthly!L134)-LN(monthly!L133)),LN(monthly!L134)-LN(monthly!L133),#N/A)</f>
        <v>0.10000979915801</v>
      </c>
      <c r="N72" s="11">
        <f>IF(ISNUMBER(LN(monthly!M134)-LN(monthly!M133)),LN(monthly!M134)-LN(monthly!M133),#N/A)</f>
        <v>8.0564383391257266E-3</v>
      </c>
      <c r="O72" s="11">
        <f>IF(ISNUMBER(LN(monthly!N134)-LN(monthly!N133)),LN(monthly!N134)-LN(monthly!N133),#N/A)</f>
        <v>3.1678132298247341E-2</v>
      </c>
      <c r="P72" s="6">
        <f>monthly!O134</f>
        <v>24.157889999999998</v>
      </c>
      <c r="Q72" s="6">
        <f>monthly!R134</f>
        <v>0.49</v>
      </c>
      <c r="R72" s="11">
        <f>IF(ISNUMBER(LN(monthly!S134)-LN(monthly!S133)),LN(monthly!S134)-LN(monthly!S133),#N/A)</f>
        <v>5.2095159859519402E-2</v>
      </c>
      <c r="S72" s="6">
        <f>monthly!W134</f>
        <v>1.0216521739130435</v>
      </c>
      <c r="T72" s="6">
        <f>monthly!X134</f>
        <v>1.5260869565217392</v>
      </c>
      <c r="U72" s="11" t="e">
        <f>IF(ISNUMBER(LN(monthly!Y134)-LN(monthly!Y133)),LN(monthly!Y134)-LN(monthly!Y133),#N/A)</f>
        <v>#N/A</v>
      </c>
      <c r="V72" s="8">
        <f>monthly!AC134</f>
        <v>0</v>
      </c>
      <c r="W72" s="8">
        <f>monthly!AD134</f>
        <v>0</v>
      </c>
    </row>
    <row r="73" spans="1:23" x14ac:dyDescent="0.35">
      <c r="A73" s="11" t="str">
        <f>monthly!A135</f>
        <v>2011M01</v>
      </c>
      <c r="B73" s="11" t="e">
        <f>monthly!AB135</f>
        <v>#N/A</v>
      </c>
      <c r="C73" s="11">
        <f>IF(ISNUMBER(LN(monthly!B135)-LN(monthly!B134)),LN(monthly!B135)-LN(monthly!B134),#N/A)</f>
        <v>-1.9293202934679066E-2</v>
      </c>
      <c r="D73" s="11">
        <f>IF(ISNUMBER(LN(monthly!C135)-LN(monthly!C134)),LN(monthly!C135)-LN(monthly!C134),#N/A)</f>
        <v>4.530895446285399E-2</v>
      </c>
      <c r="E73" s="11">
        <f>IF(ISNUMBER(LN(monthly!D135)-LN(monthly!D134)),LN(monthly!D135)-LN(monthly!D134),#N/A)</f>
        <v>7.668214640179194E-3</v>
      </c>
      <c r="F73" s="11">
        <f>IF(ISNUMBER(LN(monthly!E135)-LN(monthly!E134)),LN(monthly!E135)-LN(monthly!E134),#N/A)</f>
        <v>-4.948055617369107E-3</v>
      </c>
      <c r="G73" s="11">
        <f>IF(ISNUMBER(LN(monthly!F135)-LN(monthly!F134)),LN(monthly!F135)-LN(monthly!F134),#N/A)</f>
        <v>-9.5011883631990202E-4</v>
      </c>
      <c r="H73" s="11">
        <f>IF(ISNUMBER(LN(monthly!G135)-LN(monthly!G134)),LN(monthly!G135)-LN(monthly!G134),#N/A)</f>
        <v>6.0934085492867496E-2</v>
      </c>
      <c r="I73" s="11">
        <f>monthly!H135</f>
        <v>8</v>
      </c>
      <c r="J73" s="11">
        <f>IF(ISNUMBER(LN(monthly!I135)-LN(monthly!I134)),LN(monthly!I135)-LN(monthly!I134),#N/A)</f>
        <v>-5.5113437311398172E-3</v>
      </c>
      <c r="K73" s="11">
        <f>IF(ISNUMBER(LN(monthly!J135)-LN(monthly!J134)),LN(monthly!J135)-LN(monthly!J134),#N/A)</f>
        <v>-0.12729077059696792</v>
      </c>
      <c r="L73" s="11">
        <f>IF(ISNUMBER(LN(monthly!K135)-LN(monthly!K134)),LN(monthly!K135)-LN(monthly!K134),#N/A)</f>
        <v>3.8998206616233766E-2</v>
      </c>
      <c r="M73" s="11">
        <f>IF(ISNUMBER(LN(monthly!L135)-LN(monthly!L134)),LN(monthly!L135)-LN(monthly!L134),#N/A)</f>
        <v>4.4482187762895364E-2</v>
      </c>
      <c r="N73" s="11">
        <f>IF(ISNUMBER(LN(monthly!M135)-LN(monthly!M134)),LN(monthly!M135)-LN(monthly!M134),#N/A)</f>
        <v>-6.0362356318499621E-3</v>
      </c>
      <c r="O73" s="11">
        <f>IF(ISNUMBER(LN(monthly!N135)-LN(monthly!N134)),LN(monthly!N135)-LN(monthly!N134),#N/A)</f>
        <v>3.2174550005565905E-3</v>
      </c>
      <c r="P73" s="6">
        <f>monthly!O135</f>
        <v>26.577870000000001</v>
      </c>
      <c r="Q73" s="6">
        <f>monthly!R135</f>
        <v>0.48</v>
      </c>
      <c r="R73" s="11">
        <f>IF(ISNUMBER(LN(monthly!S135)-LN(monthly!S134)),LN(monthly!S135)-LN(monthly!S134),#N/A)</f>
        <v>3.3788364659881331E-2</v>
      </c>
      <c r="S73" s="6">
        <f>monthly!W135</f>
        <v>1.0172380952380951</v>
      </c>
      <c r="T73" s="6">
        <f>monthly!X135</f>
        <v>1.549952380952381</v>
      </c>
      <c r="U73" s="11" t="e">
        <f>IF(ISNUMBER(LN(monthly!Y135)-LN(monthly!Y134)),LN(monthly!Y135)-LN(monthly!Y134),#N/A)</f>
        <v>#N/A</v>
      </c>
      <c r="V73" s="8">
        <f>monthly!AC135</f>
        <v>0</v>
      </c>
      <c r="W73" s="8">
        <f>monthly!AD135</f>
        <v>0</v>
      </c>
    </row>
    <row r="74" spans="1:23" x14ac:dyDescent="0.35">
      <c r="A74" s="11" t="str">
        <f>monthly!A136</f>
        <v>2011M02</v>
      </c>
      <c r="B74" s="11" t="e">
        <f>monthly!AB136</f>
        <v>#N/A</v>
      </c>
      <c r="C74" s="11">
        <f>IF(ISNUMBER(LN(monthly!B136)-LN(monthly!B135)),LN(monthly!B136)-LN(monthly!B135),#N/A)</f>
        <v>2.5642430613337375E-2</v>
      </c>
      <c r="D74" s="11">
        <f>IF(ISNUMBER(LN(monthly!C136)-LN(monthly!C135)),LN(monthly!C136)-LN(monthly!C135),#N/A)</f>
        <v>1.959932079244453E-2</v>
      </c>
      <c r="E74" s="11">
        <f>IF(ISNUMBER(LN(monthly!D136)-LN(monthly!D135)),LN(monthly!D136)-LN(monthly!D135),#N/A)</f>
        <v>9.6752655234180196E-3</v>
      </c>
      <c r="F74" s="11">
        <f>IF(ISNUMBER(LN(monthly!E136)-LN(monthly!E135)),LN(monthly!E136)-LN(monthly!E135),#N/A)</f>
        <v>6.9204428445734933E-3</v>
      </c>
      <c r="G74" s="11">
        <f>IF(ISNUMBER(LN(monthly!F136)-LN(monthly!F135)),LN(monthly!F136)-LN(monthly!F135),#N/A)</f>
        <v>-1.9194447256147384E-2</v>
      </c>
      <c r="H74" s="11">
        <f>IF(ISNUMBER(LN(monthly!G136)-LN(monthly!G135)),LN(monthly!G136)-LN(monthly!G135),#N/A)</f>
        <v>2.8030655527544468E-4</v>
      </c>
      <c r="I74" s="11">
        <f>monthly!H136</f>
        <v>7.9</v>
      </c>
      <c r="J74" s="11">
        <f>IF(ISNUMBER(LN(monthly!I136)-LN(monthly!I135)),LN(monthly!I136)-LN(monthly!I135),#N/A)</f>
        <v>3.9764897148373279E-3</v>
      </c>
      <c r="K74" s="11">
        <f>IF(ISNUMBER(LN(monthly!J136)-LN(monthly!J135)),LN(monthly!J136)-LN(monthly!J135),#N/A)</f>
        <v>0.1242843138926677</v>
      </c>
      <c r="L74" s="11">
        <f>IF(ISNUMBER(LN(monthly!K136)-LN(monthly!K135)),LN(monthly!K136)-LN(monthly!K135),#N/A)</f>
        <v>2.5404730492928351E-2</v>
      </c>
      <c r="M74" s="11">
        <f>IF(ISNUMBER(LN(monthly!L136)-LN(monthly!L135)),LN(monthly!L136)-LN(monthly!L135),#N/A)</f>
        <v>5.0891607296389196E-2</v>
      </c>
      <c r="N74" s="11">
        <f>IF(ISNUMBER(LN(monthly!M136)-LN(monthly!M135)),LN(monthly!M136)-LN(monthly!M135),#N/A)</f>
        <v>1.004024498523215E-2</v>
      </c>
      <c r="O74" s="11">
        <f>IF(ISNUMBER(LN(monthly!N136)-LN(monthly!N135)),LN(monthly!N136)-LN(monthly!N135),#N/A)</f>
        <v>2.9796811460701456E-2</v>
      </c>
      <c r="P74" s="6">
        <f>monthly!O136</f>
        <v>24.715070000000001</v>
      </c>
      <c r="Q74" s="6">
        <f>monthly!R136</f>
        <v>0.56999999999999995</v>
      </c>
      <c r="R74" s="11">
        <f>IF(ISNUMBER(LN(monthly!S136)-LN(monthly!S135)),LN(monthly!S136)-LN(monthly!S135),#N/A)</f>
        <v>4.1212105346721373E-2</v>
      </c>
      <c r="S74" s="6">
        <f>monthly!W136</f>
        <v>1.0867499999999999</v>
      </c>
      <c r="T74" s="6">
        <f>monthly!X136</f>
        <v>1.714</v>
      </c>
      <c r="U74" s="11" t="e">
        <f>IF(ISNUMBER(LN(monthly!Y136)-LN(monthly!Y135)),LN(monthly!Y136)-LN(monthly!Y135),#N/A)</f>
        <v>#N/A</v>
      </c>
      <c r="V74" s="8">
        <f>monthly!AC136</f>
        <v>0</v>
      </c>
      <c r="W74" s="8">
        <f>monthly!AD136</f>
        <v>0</v>
      </c>
    </row>
    <row r="75" spans="1:23" x14ac:dyDescent="0.35">
      <c r="A75" s="11" t="str">
        <f>monthly!A137</f>
        <v>2011M03</v>
      </c>
      <c r="B75" s="11">
        <f>monthly!AB137</f>
        <v>3.4032205879537258E-3</v>
      </c>
      <c r="C75" s="11">
        <f>IF(ISNUMBER(LN(monthly!B137)-LN(monthly!B136)),LN(monthly!B137)-LN(monthly!B136),#N/A)</f>
        <v>2.7088052680870334E-3</v>
      </c>
      <c r="D75" s="11">
        <f>IF(ISNUMBER(LN(monthly!C137)-LN(monthly!C136)),LN(monthly!C137)-LN(monthly!C136),#N/A)</f>
        <v>4.6104277147822614E-3</v>
      </c>
      <c r="E75" s="11">
        <f>IF(ISNUMBER(LN(monthly!D137)-LN(monthly!D136)),LN(monthly!D137)-LN(monthly!D136),#N/A)</f>
        <v>-3.2858600979075447E-2</v>
      </c>
      <c r="F75" s="11">
        <f>IF(ISNUMBER(LN(monthly!E137)-LN(monthly!E136)),LN(monthly!E137)-LN(monthly!E136),#N/A)</f>
        <v>-5.9288711222782453E-3</v>
      </c>
      <c r="G75" s="11">
        <f>IF(ISNUMBER(LN(monthly!F137)-LN(monthly!F136)),LN(monthly!F137)-LN(monthly!F136),#N/A)</f>
        <v>-5.8309203107933527E-3</v>
      </c>
      <c r="H75" s="11">
        <f>IF(ISNUMBER(LN(monthly!G137)-LN(monthly!G136)),LN(monthly!G137)-LN(monthly!G136),#N/A)</f>
        <v>-4.8657364518529533E-2</v>
      </c>
      <c r="I75" s="11">
        <f>monthly!H137</f>
        <v>7.9</v>
      </c>
      <c r="J75" s="11">
        <f>IF(ISNUMBER(LN(monthly!I137)-LN(monthly!I136)),LN(monthly!I137)-LN(monthly!I136),#N/A)</f>
        <v>0.16453408780256318</v>
      </c>
      <c r="K75" s="11">
        <f>IF(ISNUMBER(LN(monthly!J137)-LN(monthly!J136)),LN(monthly!J137)-LN(monthly!J136),#N/A)</f>
        <v>0.1477043676767309</v>
      </c>
      <c r="L75" s="11">
        <f>IF(ISNUMBER(LN(monthly!K137)-LN(monthly!K136)),LN(monthly!K137)-LN(monthly!K136),#N/A)</f>
        <v>4.6365920557925655E-2</v>
      </c>
      <c r="M75" s="11">
        <f>IF(ISNUMBER(LN(monthly!L137)-LN(monthly!L136)),LN(monthly!L137)-LN(monthly!L136),#N/A)</f>
        <v>7.4153409143983495E-2</v>
      </c>
      <c r="N75" s="11">
        <f>IF(ISNUMBER(LN(monthly!M137)-LN(monthly!M136)),LN(monthly!M137)-LN(monthly!M136),#N/A)</f>
        <v>9.9850232958953455E-4</v>
      </c>
      <c r="O75" s="11">
        <f>IF(ISNUMBER(LN(monthly!N137)-LN(monthly!N136)),LN(monthly!N137)-LN(monthly!N136),#N/A)</f>
        <v>-2.6216541283401007E-2</v>
      </c>
      <c r="P75" s="6">
        <f>monthly!O137</f>
        <v>22.666</v>
      </c>
      <c r="Q75" s="6">
        <f>monthly!R137</f>
        <v>0.56999999999999995</v>
      </c>
      <c r="R75" s="11">
        <f>IF(ISNUMBER(LN(monthly!S137)-LN(monthly!S136)),LN(monthly!S137)-LN(monthly!S136),#N/A)</f>
        <v>-4.8095787439971893E-2</v>
      </c>
      <c r="S75" s="6">
        <f>monthly!W137</f>
        <v>1.1755217391304347</v>
      </c>
      <c r="T75" s="6">
        <f>monthly!X137</f>
        <v>1.9240869565217391</v>
      </c>
      <c r="U75" s="11" t="e">
        <f>IF(ISNUMBER(LN(monthly!Y137)-LN(monthly!Y136)),LN(monthly!Y137)-LN(monthly!Y136),#N/A)</f>
        <v>#N/A</v>
      </c>
      <c r="V75" s="8">
        <f>monthly!AC137</f>
        <v>0</v>
      </c>
      <c r="W75" s="8">
        <f>monthly!AD137</f>
        <v>0</v>
      </c>
    </row>
    <row r="76" spans="1:23" x14ac:dyDescent="0.35">
      <c r="A76" s="11" t="str">
        <f>monthly!A138</f>
        <v>2011M04</v>
      </c>
      <c r="B76" s="11" t="e">
        <f>monthly!AB138</f>
        <v>#N/A</v>
      </c>
      <c r="C76" s="11">
        <f>IF(ISNUMBER(LN(monthly!B138)-LN(monthly!B137)),LN(monthly!B138)-LN(monthly!B137),#N/A)</f>
        <v>8.9767209615585486E-3</v>
      </c>
      <c r="D76" s="11">
        <f>IF(ISNUMBER(LN(monthly!C138)-LN(monthly!C137)),LN(monthly!C138)-LN(monthly!C137),#N/A)</f>
        <v>0</v>
      </c>
      <c r="E76" s="11">
        <f>IF(ISNUMBER(LN(monthly!D138)-LN(monthly!D137)),LN(monthly!D138)-LN(monthly!D137),#N/A)</f>
        <v>2.803266951709471E-2</v>
      </c>
      <c r="F76" s="11">
        <f>IF(ISNUMBER(LN(monthly!E138)-LN(monthly!E137)),LN(monthly!E138)-LN(monthly!E137),#N/A)</f>
        <v>1.4756785245843673E-2</v>
      </c>
      <c r="G76" s="11">
        <f>IF(ISNUMBER(LN(monthly!F138)-LN(monthly!F137)),LN(monthly!F138)-LN(monthly!F137),#N/A)</f>
        <v>-5.8651194523982042E-3</v>
      </c>
      <c r="H76" s="11">
        <f>IF(ISNUMBER(LN(monthly!G138)-LN(monthly!G137)),LN(monthly!G138)-LN(monthly!G137),#N/A)</f>
        <v>-3.6512406196695935E-3</v>
      </c>
      <c r="I76" s="11">
        <f>monthly!H138</f>
        <v>7.9</v>
      </c>
      <c r="J76" s="11">
        <f>IF(ISNUMBER(LN(monthly!I138)-LN(monthly!I137)),LN(monthly!I138)-LN(monthly!I137),#N/A)</f>
        <v>-0.12590680382492891</v>
      </c>
      <c r="K76" s="11">
        <f>IF(ISNUMBER(LN(monthly!J138)-LN(monthly!J137)),LN(monthly!J138)-LN(monthly!J137),#N/A)</f>
        <v>-9.9774371305105802E-2</v>
      </c>
      <c r="L76" s="11">
        <f>IF(ISNUMBER(LN(monthly!K138)-LN(monthly!K137)),LN(monthly!K138)-LN(monthly!K137),#N/A)</f>
        <v>3.5604523664868104E-2</v>
      </c>
      <c r="M76" s="11">
        <f>IF(ISNUMBER(LN(monthly!L138)-LN(monthly!L137)),LN(monthly!L138)-LN(monthly!L137),#N/A)</f>
        <v>4.447744343473925E-2</v>
      </c>
      <c r="N76" s="11">
        <f>IF(ISNUMBER(LN(monthly!M138)-LN(monthly!M137)),LN(monthly!M138)-LN(monthly!M137),#N/A)</f>
        <v>-4.0000053333457686E-3</v>
      </c>
      <c r="O76" s="11">
        <f>IF(ISNUMBER(LN(monthly!N138)-LN(monthly!N137)),LN(monthly!N138)-LN(monthly!N137),#N/A)</f>
        <v>7.8826275963912451E-3</v>
      </c>
      <c r="P76" s="6">
        <f>monthly!O138</f>
        <v>20.596969999999999</v>
      </c>
      <c r="Q76" s="6">
        <f>monthly!R138</f>
        <v>0.6</v>
      </c>
      <c r="R76" s="11">
        <f>IF(ISNUMBER(LN(monthly!S138)-LN(monthly!S137)),LN(monthly!S138)-LN(monthly!S137),#N/A)</f>
        <v>-1.2267312519019136E-2</v>
      </c>
      <c r="S76" s="6">
        <f>monthly!W138</f>
        <v>1.3245238095238099</v>
      </c>
      <c r="T76" s="6">
        <f>monthly!X138</f>
        <v>2.0894285714285714</v>
      </c>
      <c r="U76" s="11" t="e">
        <f>IF(ISNUMBER(LN(monthly!Y138)-LN(monthly!Y137)),LN(monthly!Y138)-LN(monthly!Y137),#N/A)</f>
        <v>#N/A</v>
      </c>
      <c r="V76" s="8">
        <f>monthly!AC138</f>
        <v>0</v>
      </c>
      <c r="W76" s="8">
        <f>monthly!AD138</f>
        <v>0</v>
      </c>
    </row>
    <row r="77" spans="1:23" x14ac:dyDescent="0.35">
      <c r="A77" s="11" t="str">
        <f>monthly!A139</f>
        <v>2011M05</v>
      </c>
      <c r="B77" s="11" t="e">
        <f>monthly!AB139</f>
        <v>#N/A</v>
      </c>
      <c r="C77" s="11">
        <f>IF(ISNUMBER(LN(monthly!B139)-LN(monthly!B138)),LN(monthly!B139)-LN(monthly!B138),#N/A)</f>
        <v>-1.894508624245006E-2</v>
      </c>
      <c r="D77" s="11">
        <f>IF(ISNUMBER(LN(monthly!C139)-LN(monthly!C138)),LN(monthly!C139)-LN(monthly!C138),#N/A)</f>
        <v>-2.23265087792619E-2</v>
      </c>
      <c r="E77" s="11">
        <f>IF(ISNUMBER(LN(monthly!D139)-LN(monthly!D138)),LN(monthly!D139)-LN(monthly!D138),#N/A)</f>
        <v>-2.0950486940803259E-2</v>
      </c>
      <c r="F77" s="11">
        <f>IF(ISNUMBER(LN(monthly!E139)-LN(monthly!E138)),LN(monthly!E139)-LN(monthly!E138),#N/A)</f>
        <v>-7.8431774610256966E-3</v>
      </c>
      <c r="G77" s="11">
        <f>IF(ISNUMBER(LN(monthly!F139)-LN(monthly!F138)),LN(monthly!F139)-LN(monthly!F138),#N/A)</f>
        <v>-2.9852963149680889E-2</v>
      </c>
      <c r="H77" s="11">
        <f>IF(ISNUMBER(LN(monthly!G139)-LN(monthly!G138)),LN(monthly!G139)-LN(monthly!G138),#N/A)</f>
        <v>-2.6945100555328949E-2</v>
      </c>
      <c r="I77" s="11">
        <f>monthly!H139</f>
        <v>8</v>
      </c>
      <c r="J77" s="11">
        <f>IF(ISNUMBER(LN(monthly!I139)-LN(monthly!I138)),LN(monthly!I139)-LN(monthly!I138),#N/A)</f>
        <v>5.3996100639196243E-2</v>
      </c>
      <c r="K77" s="11">
        <f>IF(ISNUMBER(LN(monthly!J139)-LN(monthly!J138)),LN(monthly!J139)-LN(monthly!J138),#N/A)</f>
        <v>7.6342600721053699E-2</v>
      </c>
      <c r="L77" s="11">
        <f>IF(ISNUMBER(LN(monthly!K139)-LN(monthly!K138)),LN(monthly!K139)-LN(monthly!K138),#N/A)</f>
        <v>-5.5212995053245173E-2</v>
      </c>
      <c r="M77" s="11">
        <f>IF(ISNUMBER(LN(monthly!L139)-LN(monthly!L138)),LN(monthly!L139)-LN(monthly!L138),#N/A)</f>
        <v>-6.4764535377429766E-2</v>
      </c>
      <c r="N77" s="11">
        <f>IF(ISNUMBER(LN(monthly!M139)-LN(monthly!M138)),LN(monthly!M139)-LN(monthly!M138),#N/A)</f>
        <v>5.9940239402109796E-3</v>
      </c>
      <c r="O77" s="11">
        <f>IF(ISNUMBER(LN(monthly!N139)-LN(monthly!N138)),LN(monthly!N139)-LN(monthly!N138),#N/A)</f>
        <v>-5.8800111800016097E-2</v>
      </c>
      <c r="P77" s="6">
        <f>monthly!O139</f>
        <v>18.825469999999999</v>
      </c>
      <c r="Q77" s="6">
        <f>monthly!R139</f>
        <v>0.62</v>
      </c>
      <c r="R77" s="11">
        <f>IF(ISNUMBER(LN(monthly!S139)-LN(monthly!S138)),LN(monthly!S139)-LN(monthly!S138),#N/A)</f>
        <v>-4.9839626370898227E-2</v>
      </c>
      <c r="S77" s="6">
        <f>monthly!W139</f>
        <v>1.4250909090909092</v>
      </c>
      <c r="T77" s="6">
        <f>monthly!X139</f>
        <v>2.147136363636363</v>
      </c>
      <c r="U77" s="11" t="e">
        <f>IF(ISNUMBER(LN(monthly!Y139)-LN(monthly!Y138)),LN(monthly!Y139)-LN(monthly!Y138),#N/A)</f>
        <v>#N/A</v>
      </c>
      <c r="V77" s="8">
        <f>monthly!AC139</f>
        <v>0</v>
      </c>
      <c r="W77" s="8">
        <f>monthly!AD139</f>
        <v>0</v>
      </c>
    </row>
    <row r="78" spans="1:23" x14ac:dyDescent="0.35">
      <c r="A78" s="11" t="str">
        <f>monthly!A140</f>
        <v>2011M06</v>
      </c>
      <c r="B78" s="11">
        <f>monthly!AB140</f>
        <v>1.1960109532882512E-3</v>
      </c>
      <c r="C78" s="11">
        <f>IF(ISNUMBER(LN(monthly!B140)-LN(monthly!B139)),LN(monthly!B140)-LN(monthly!B139),#N/A)</f>
        <v>-8.2304991365154123E-3</v>
      </c>
      <c r="D78" s="11">
        <f>IF(ISNUMBER(LN(monthly!C140)-LN(monthly!C139)),LN(monthly!C140)-LN(monthly!C139),#N/A)</f>
        <v>8.4309632887995534E-3</v>
      </c>
      <c r="E78" s="11">
        <f>IF(ISNUMBER(LN(monthly!D140)-LN(monthly!D139)),LN(monthly!D140)-LN(monthly!D139),#N/A)</f>
        <v>-2.1398819375848532E-2</v>
      </c>
      <c r="F78" s="11">
        <f>IF(ISNUMBER(LN(monthly!E140)-LN(monthly!E139)),LN(monthly!E140)-LN(monthly!E139),#N/A)</f>
        <v>-4.9334091179558115E-3</v>
      </c>
      <c r="G78" s="11">
        <f>IF(ISNUMBER(LN(monthly!F140)-LN(monthly!F139)),LN(monthly!F140)-LN(monthly!F139),#N/A)</f>
        <v>1.0050335853502013E-2</v>
      </c>
      <c r="H78" s="11">
        <f>IF(ISNUMBER(LN(monthly!G140)-LN(monthly!G139)),LN(monthly!G140)-LN(monthly!G139),#N/A)</f>
        <v>2.1986251448380401E-2</v>
      </c>
      <c r="I78" s="11">
        <f>monthly!H140</f>
        <v>8.1</v>
      </c>
      <c r="J78" s="11">
        <f>IF(ISNUMBER(LN(monthly!I140)-LN(monthly!I139)),LN(monthly!I140)-LN(monthly!I139),#N/A)</f>
        <v>-3.9021365044360934E-2</v>
      </c>
      <c r="K78" s="11">
        <f>IF(ISNUMBER(LN(monthly!J140)-LN(monthly!J139)),LN(monthly!J140)-LN(monthly!J139),#N/A)</f>
        <v>-2.7061342184083514E-2</v>
      </c>
      <c r="L78" s="11">
        <f>IF(ISNUMBER(LN(monthly!K140)-LN(monthly!K139)),LN(monthly!K140)-LN(monthly!K139),#N/A)</f>
        <v>-1.2620559409046272E-2</v>
      </c>
      <c r="M78" s="11">
        <f>IF(ISNUMBER(LN(monthly!L140)-LN(monthly!L139)),LN(monthly!L140)-LN(monthly!L139),#N/A)</f>
        <v>-1.5184014770496468E-2</v>
      </c>
      <c r="N78" s="11">
        <f>IF(ISNUMBER(LN(monthly!M140)-LN(monthly!M139)),LN(monthly!M140)-LN(monthly!M139),#N/A)</f>
        <v>-1.4042357123039473E-2</v>
      </c>
      <c r="O78" s="11">
        <f>IF(ISNUMBER(LN(monthly!N140)-LN(monthly!N139)),LN(monthly!N140)-LN(monthly!N139),#N/A)</f>
        <v>-4.8740817726583785E-2</v>
      </c>
      <c r="P78" s="6">
        <f>monthly!O140</f>
        <v>17.157080000000001</v>
      </c>
      <c r="Q78" s="6">
        <f>monthly!R140</f>
        <v>0.52</v>
      </c>
      <c r="R78" s="11">
        <f>IF(ISNUMBER(LN(monthly!S140)-LN(monthly!S139)),LN(monthly!S140)-LN(monthly!S139),#N/A)</f>
        <v>-5.7549324550182579E-2</v>
      </c>
      <c r="S78" s="6">
        <f>monthly!W140</f>
        <v>1.4885909090909089</v>
      </c>
      <c r="T78" s="6">
        <f>monthly!X140</f>
        <v>2.1441363636363637</v>
      </c>
      <c r="U78" s="11" t="e">
        <f>IF(ISNUMBER(LN(monthly!Y140)-LN(monthly!Y139)),LN(monthly!Y140)-LN(monthly!Y139),#N/A)</f>
        <v>#N/A</v>
      </c>
      <c r="V78" s="8">
        <f>monthly!AC140</f>
        <v>0</v>
      </c>
      <c r="W78" s="8">
        <f>monthly!AD140</f>
        <v>0</v>
      </c>
    </row>
    <row r="79" spans="1:23" x14ac:dyDescent="0.35">
      <c r="A79" s="11" t="str">
        <f>monthly!A141</f>
        <v>2011M07</v>
      </c>
      <c r="B79" s="11" t="e">
        <f>monthly!AB141</f>
        <v>#N/A</v>
      </c>
      <c r="C79" s="11">
        <f>IF(ISNUMBER(LN(monthly!B141)-LN(monthly!B140)),LN(monthly!B141)-LN(monthly!B140),#N/A)</f>
        <v>-2.7586224390798719E-3</v>
      </c>
      <c r="D79" s="11">
        <f>IF(ISNUMBER(LN(monthly!C141)-LN(monthly!C140)),LN(monthly!C141)-LN(monthly!C140),#N/A)</f>
        <v>4.6533355256412889E-3</v>
      </c>
      <c r="E79" s="11">
        <f>IF(ISNUMBER(LN(monthly!D141)-LN(monthly!D140)),LN(monthly!D141)-LN(monthly!D140),#N/A)</f>
        <v>-3.6114159872164819E-3</v>
      </c>
      <c r="F79" s="11">
        <f>IF(ISNUMBER(LN(monthly!E141)-LN(monthly!E140)),LN(monthly!E141)-LN(monthly!E140),#N/A)</f>
        <v>1.9762852282116938E-3</v>
      </c>
      <c r="G79" s="11">
        <f>IF(ISNUMBER(LN(monthly!F141)-LN(monthly!F140)),LN(monthly!F141)-LN(monthly!F140),#N/A)</f>
        <v>-3.4591444769619173E-2</v>
      </c>
      <c r="H79" s="11">
        <f>IF(ISNUMBER(LN(monthly!G141)-LN(monthly!G140)),LN(monthly!G141)-LN(monthly!G140),#N/A)</f>
        <v>-3.3219130390671481E-2</v>
      </c>
      <c r="I79" s="11">
        <f>monthly!H141</f>
        <v>8.3000000000000007</v>
      </c>
      <c r="J79" s="11">
        <f>IF(ISNUMBER(LN(monthly!I141)-LN(monthly!I140)),LN(monthly!I141)-LN(monthly!I140),#N/A)</f>
        <v>-1.2334613638891767E-2</v>
      </c>
      <c r="K79" s="11">
        <f>IF(ISNUMBER(LN(monthly!J141)-LN(monthly!J140)),LN(monthly!J141)-LN(monthly!J140),#N/A)</f>
        <v>7.8812573139552811E-2</v>
      </c>
      <c r="L79" s="11">
        <f>IF(ISNUMBER(LN(monthly!K141)-LN(monthly!K140)),LN(monthly!K141)-LN(monthly!K140),#N/A)</f>
        <v>2.1164811192043054E-2</v>
      </c>
      <c r="M79" s="11">
        <f>IF(ISNUMBER(LN(monthly!L141)-LN(monthly!L140)),LN(monthly!L141)-LN(monthly!L140),#N/A)</f>
        <v>3.6651744394601948E-2</v>
      </c>
      <c r="N79" s="11">
        <f>IF(ISNUMBER(LN(monthly!M141)-LN(monthly!M140)),LN(monthly!M141)-LN(monthly!M140),#N/A)</f>
        <v>1.1049836186584727E-2</v>
      </c>
      <c r="O79" s="11">
        <f>IF(ISNUMBER(LN(monthly!N141)-LN(monthly!N140)),LN(monthly!N141)-LN(monthly!N140),#N/A)</f>
        <v>-3.2830433758001654E-2</v>
      </c>
      <c r="P79" s="6">
        <f>monthly!O141</f>
        <v>13.15521</v>
      </c>
      <c r="Q79" s="6">
        <f>monthly!R141</f>
        <v>0.45</v>
      </c>
      <c r="R79" s="11">
        <f>IF(ISNUMBER(LN(monthly!S141)-LN(monthly!S140)),LN(monthly!S141)-LN(monthly!S140),#N/A)</f>
        <v>3.8901107402038448E-3</v>
      </c>
      <c r="S79" s="6">
        <f>monthly!W141</f>
        <v>1.5976190476190475</v>
      </c>
      <c r="T79" s="6">
        <f>monthly!X141</f>
        <v>2.1826666666666665</v>
      </c>
      <c r="U79" s="11" t="e">
        <f>IF(ISNUMBER(LN(monthly!Y141)-LN(monthly!Y140)),LN(monthly!Y141)-LN(monthly!Y140),#N/A)</f>
        <v>#N/A</v>
      </c>
      <c r="V79" s="8">
        <f>monthly!AC141</f>
        <v>0</v>
      </c>
      <c r="W79" s="8">
        <f>monthly!AD141</f>
        <v>0</v>
      </c>
    </row>
    <row r="80" spans="1:23" x14ac:dyDescent="0.35">
      <c r="A80" s="11" t="str">
        <f>monthly!A142</f>
        <v>2011M08</v>
      </c>
      <c r="B80" s="11" t="e">
        <f>monthly!AB142</f>
        <v>#N/A</v>
      </c>
      <c r="C80" s="11">
        <f>IF(ISNUMBER(LN(monthly!B142)-LN(monthly!B141)),LN(monthly!B142)-LN(monthly!B141),#N/A)</f>
        <v>-6.4665352357460293E-3</v>
      </c>
      <c r="D80" s="11">
        <f>IF(ISNUMBER(LN(monthly!C142)-LN(monthly!C141)),LN(monthly!C142)-LN(monthly!C141),#N/A)</f>
        <v>1.0161750259499946E-2</v>
      </c>
      <c r="E80" s="11">
        <f>IF(ISNUMBER(LN(monthly!D142)-LN(monthly!D141)),LN(monthly!D142)-LN(monthly!D141),#N/A)</f>
        <v>6.4911875958273413E-3</v>
      </c>
      <c r="F80" s="11">
        <f>IF(ISNUMBER(LN(monthly!E142)-LN(monthly!E141)),LN(monthly!E142)-LN(monthly!E141),#N/A)</f>
        <v>2.9571238897441177E-3</v>
      </c>
      <c r="G80" s="11">
        <f>IF(ISNUMBER(LN(monthly!F142)-LN(monthly!F141)),LN(monthly!F142)-LN(monthly!F141),#N/A)</f>
        <v>-2.8348355004255588E-2</v>
      </c>
      <c r="H80" s="11">
        <f>IF(ISNUMBER(LN(monthly!G142)-LN(monthly!G141)),LN(monthly!G142)-LN(monthly!G141),#N/A)</f>
        <v>1.4000865726666589E-2</v>
      </c>
      <c r="I80" s="11">
        <f>monthly!H142</f>
        <v>8.4</v>
      </c>
      <c r="J80" s="11">
        <f>IF(ISNUMBER(LN(monthly!I142)-LN(monthly!I141)),LN(monthly!I142)-LN(monthly!I141),#N/A)</f>
        <v>-0.22510533753565376</v>
      </c>
      <c r="K80" s="11">
        <f>IF(ISNUMBER(LN(monthly!J142)-LN(monthly!J141)),LN(monthly!J142)-LN(monthly!J141),#N/A)</f>
        <v>-0.37643689057055951</v>
      </c>
      <c r="L80" s="11">
        <f>IF(ISNUMBER(LN(monthly!K142)-LN(monthly!K141)),LN(monthly!K142)-LN(monthly!K141),#N/A)</f>
        <v>-4.964131163300145E-2</v>
      </c>
      <c r="M80" s="11">
        <f>IF(ISNUMBER(LN(monthly!L142)-LN(monthly!L141)),LN(monthly!L142)-LN(monthly!L141),#N/A)</f>
        <v>-6.1436160464389822E-2</v>
      </c>
      <c r="N80" s="11">
        <f>IF(ISNUMBER(LN(monthly!M142)-LN(monthly!M141)),LN(monthly!M142)-LN(monthly!M141),#N/A)</f>
        <v>0</v>
      </c>
      <c r="O80" s="11">
        <f>IF(ISNUMBER(LN(monthly!N142)-LN(monthly!N141)),LN(monthly!N142)-LN(monthly!N141),#N/A)</f>
        <v>-2.7560570923166772E-2</v>
      </c>
      <c r="P80" s="6">
        <f>monthly!O142</f>
        <v>12.03134</v>
      </c>
      <c r="Q80" s="6">
        <f>monthly!R142</f>
        <v>0.22</v>
      </c>
      <c r="R80" s="11">
        <f>IF(ISNUMBER(LN(monthly!S142)-LN(monthly!S141)),LN(monthly!S142)-LN(monthly!S141),#N/A)</f>
        <v>-6.4087632875373668E-2</v>
      </c>
      <c r="S80" s="6">
        <f>monthly!W142</f>
        <v>1.5520869565217394</v>
      </c>
      <c r="T80" s="6">
        <f>monthly!X142</f>
        <v>2.0969130434782612</v>
      </c>
      <c r="U80" s="11" t="e">
        <f>IF(ISNUMBER(LN(monthly!Y142)-LN(monthly!Y141)),LN(monthly!Y142)-LN(monthly!Y141),#N/A)</f>
        <v>#N/A</v>
      </c>
      <c r="V80" s="8">
        <f>monthly!AC142</f>
        <v>0</v>
      </c>
      <c r="W80" s="8">
        <f>monthly!AD142</f>
        <v>0</v>
      </c>
    </row>
    <row r="81" spans="1:23" x14ac:dyDescent="0.35">
      <c r="A81" s="11" t="str">
        <f>monthly!A143</f>
        <v>2011M09</v>
      </c>
      <c r="B81" s="11">
        <f>monthly!AB143</f>
        <v>-4.7135536359839136E-3</v>
      </c>
      <c r="C81" s="11">
        <f>IF(ISNUMBER(LN(monthly!B143)-LN(monthly!B142)),LN(monthly!B143)-LN(monthly!B142),#N/A)</f>
        <v>-4.6446901893242298E-3</v>
      </c>
      <c r="D81" s="11">
        <f>IF(ISNUMBER(LN(monthly!C143)-LN(monthly!C142)),LN(monthly!C143)-LN(monthly!C142),#N/A)</f>
        <v>-3.5550984264319574E-2</v>
      </c>
      <c r="E81" s="11">
        <f>IF(ISNUMBER(LN(monthly!D143)-LN(monthly!D142)),LN(monthly!D143)-LN(monthly!D142),#N/A)</f>
        <v>-2.8797716086108593E-3</v>
      </c>
      <c r="F81" s="11">
        <f>IF(ISNUMBER(LN(monthly!E143)-LN(monthly!E142)),LN(monthly!E143)-LN(monthly!E142),#N/A)</f>
        <v>-4.9334091179558115E-3</v>
      </c>
      <c r="G81" s="11">
        <f>IF(ISNUMBER(LN(monthly!F143)-LN(monthly!F142)),LN(monthly!F143)-LN(monthly!F142),#N/A)</f>
        <v>-6.8308486836079929E-2</v>
      </c>
      <c r="H81" s="11">
        <f>IF(ISNUMBER(LN(monthly!G143)-LN(monthly!G142)),LN(monthly!G143)-LN(monthly!G142),#N/A)</f>
        <v>-1.5005477256751831E-2</v>
      </c>
      <c r="I81" s="11">
        <f>monthly!H143</f>
        <v>8.8000000000000007</v>
      </c>
      <c r="J81" s="11">
        <f>IF(ISNUMBER(LN(monthly!I143)-LN(monthly!I142)),LN(monthly!I143)-LN(monthly!I142),#N/A)</f>
        <v>0.24910843931287729</v>
      </c>
      <c r="K81" s="11">
        <f>IF(ISNUMBER(LN(monthly!J143)-LN(monthly!J142)),LN(monthly!J143)-LN(monthly!J142),#N/A)</f>
        <v>0.30817205784370572</v>
      </c>
      <c r="L81" s="11">
        <f>IF(ISNUMBER(LN(monthly!K143)-LN(monthly!K142)),LN(monthly!K143)-LN(monthly!K142),#N/A)</f>
        <v>7.3567444880788813E-2</v>
      </c>
      <c r="M81" s="11">
        <f>IF(ISNUMBER(LN(monthly!L143)-LN(monthly!L142)),LN(monthly!L143)-LN(monthly!L142),#N/A)</f>
        <v>6.3204507521132491E-2</v>
      </c>
      <c r="N81" s="11">
        <f>IF(ISNUMBER(LN(monthly!M143)-LN(monthly!M142)),LN(monthly!M143)-LN(monthly!M142),#N/A)</f>
        <v>-1.004024498523215E-2</v>
      </c>
      <c r="O81" s="11">
        <f>IF(ISNUMBER(LN(monthly!N143)-LN(monthly!N142)),LN(monthly!N143)-LN(monthly!N142),#N/A)</f>
        <v>-9.8316183138025259E-3</v>
      </c>
      <c r="P81" s="6">
        <f>monthly!O143</f>
        <v>7.7841399999999998</v>
      </c>
      <c r="Q81" s="6">
        <f>monthly!R143</f>
        <v>0.03</v>
      </c>
      <c r="R81" s="11">
        <f>IF(ISNUMBER(LN(monthly!S143)-LN(monthly!S142)),LN(monthly!S143)-LN(monthly!S142),#N/A)</f>
        <v>2.8471807164609508E-2</v>
      </c>
      <c r="S81" s="6">
        <f>monthly!W143</f>
        <v>1.5364545454545455</v>
      </c>
      <c r="T81" s="6">
        <f>monthly!X143</f>
        <v>2.0669090909090921</v>
      </c>
      <c r="U81" s="11" t="e">
        <f>IF(ISNUMBER(LN(monthly!Y143)-LN(monthly!Y142)),LN(monthly!Y143)-LN(monthly!Y142),#N/A)</f>
        <v>#N/A</v>
      </c>
      <c r="V81" s="8">
        <f>monthly!AC143</f>
        <v>0</v>
      </c>
      <c r="W81" s="8">
        <f>monthly!AD143</f>
        <v>0</v>
      </c>
    </row>
    <row r="82" spans="1:23" x14ac:dyDescent="0.35">
      <c r="A82" s="11" t="str">
        <f>monthly!A144</f>
        <v>2011M10</v>
      </c>
      <c r="B82" s="11" t="e">
        <f>monthly!AB144</f>
        <v>#N/A</v>
      </c>
      <c r="C82" s="11">
        <f>IF(ISNUMBER(LN(monthly!B144)-LN(monthly!B143)),LN(monthly!B144)-LN(monthly!B143),#N/A)</f>
        <v>-1.217813645482746E-2</v>
      </c>
      <c r="D82" s="11">
        <f>IF(ISNUMBER(LN(monthly!C144)-LN(monthly!C143)),LN(monthly!C144)-LN(monthly!C143),#N/A)</f>
        <v>0</v>
      </c>
      <c r="E82" s="11">
        <f>IF(ISNUMBER(LN(monthly!D144)-LN(monthly!D143)),LN(monthly!D144)-LN(monthly!D143),#N/A)</f>
        <v>-3.1492899231737148E-2</v>
      </c>
      <c r="F82" s="11">
        <f>IF(ISNUMBER(LN(monthly!E144)-LN(monthly!E143)),LN(monthly!E144)-LN(monthly!E143),#N/A)</f>
        <v>1.4727806710243208E-2</v>
      </c>
      <c r="G82" s="11">
        <f>IF(ISNUMBER(LN(monthly!F144)-LN(monthly!F143)),LN(monthly!F144)-LN(monthly!F143),#N/A)</f>
        <v>1.8079588504316568E-2</v>
      </c>
      <c r="H82" s="11">
        <f>IF(ISNUMBER(LN(monthly!G144)-LN(monthly!G143)),LN(monthly!G144)-LN(monthly!G143),#N/A)</f>
        <v>-2.7778679321972533E-2</v>
      </c>
      <c r="I82" s="11">
        <f>monthly!H144</f>
        <v>8.6999999999999993</v>
      </c>
      <c r="J82" s="11">
        <f>IF(ISNUMBER(LN(monthly!I144)-LN(monthly!I143)),LN(monthly!I144)-LN(monthly!I143),#N/A)</f>
        <v>-4.8172340333874075E-2</v>
      </c>
      <c r="K82" s="11">
        <f>IF(ISNUMBER(LN(monthly!J144)-LN(monthly!J143)),LN(monthly!J144)-LN(monthly!J143),#N/A)</f>
        <v>-2.654358630551279E-2</v>
      </c>
      <c r="L82" s="11">
        <f>IF(ISNUMBER(LN(monthly!K144)-LN(monthly!K143)),LN(monthly!K144)-LN(monthly!K143),#N/A)</f>
        <v>-3.3130668976858679E-2</v>
      </c>
      <c r="M82" s="11">
        <f>IF(ISNUMBER(LN(monthly!L144)-LN(monthly!L143)),LN(monthly!L144)-LN(monthly!L143),#N/A)</f>
        <v>-2.6859269050268253E-2</v>
      </c>
      <c r="N82" s="11">
        <f>IF(ISNUMBER(LN(monthly!M144)-LN(monthly!M143)),LN(monthly!M144)-LN(monthly!M143),#N/A)</f>
        <v>-3.0318365821200288E-3</v>
      </c>
      <c r="O82" s="11">
        <f>IF(ISNUMBER(LN(monthly!N144)-LN(monthly!N143)),LN(monthly!N144)-LN(monthly!N143),#N/A)</f>
        <v>-2.9814774501160102E-2</v>
      </c>
      <c r="P82" s="6">
        <f>monthly!O144</f>
        <v>9.6454500000000003</v>
      </c>
      <c r="Q82" s="6">
        <f>monthly!R144</f>
        <v>-0.13</v>
      </c>
      <c r="R82" s="11">
        <f>IF(ISNUMBER(LN(monthly!S144)-LN(monthly!S143)),LN(monthly!S144)-LN(monthly!S143),#N/A)</f>
        <v>-0.10896902316020851</v>
      </c>
      <c r="S82" s="6">
        <f>monthly!W144</f>
        <v>1.5758571428571431</v>
      </c>
      <c r="T82" s="6">
        <f>monthly!X144</f>
        <v>2.1101428571428573</v>
      </c>
      <c r="U82" s="11" t="e">
        <f>IF(ISNUMBER(LN(monthly!Y144)-LN(monthly!Y143)),LN(monthly!Y144)-LN(monthly!Y143),#N/A)</f>
        <v>#N/A</v>
      </c>
      <c r="V82" s="8">
        <f>monthly!AC144</f>
        <v>0</v>
      </c>
      <c r="W82" s="8">
        <f>monthly!AD144</f>
        <v>0</v>
      </c>
    </row>
    <row r="83" spans="1:23" x14ac:dyDescent="0.35">
      <c r="A83" s="11" t="str">
        <f>monthly!A145</f>
        <v>2011M11</v>
      </c>
      <c r="B83" s="11" t="e">
        <f>monthly!AB145</f>
        <v>#N/A</v>
      </c>
      <c r="C83" s="11">
        <f>IF(ISNUMBER(LN(monthly!B145)-LN(monthly!B144)),LN(monthly!B145)-LN(monthly!B144),#N/A)</f>
        <v>6.5758809061575718E-3</v>
      </c>
      <c r="D83" s="11">
        <f>IF(ISNUMBER(LN(monthly!C145)-LN(monthly!C144)),LN(monthly!C145)-LN(monthly!C144),#N/A)</f>
        <v>2.8530689824064481E-3</v>
      </c>
      <c r="E83" s="11">
        <f>IF(ISNUMBER(LN(monthly!D145)-LN(monthly!D144)),LN(monthly!D145)-LN(monthly!D144),#N/A)</f>
        <v>2.0619287202735315E-2</v>
      </c>
      <c r="F83" s="11">
        <f>IF(ISNUMBER(LN(monthly!E145)-LN(monthly!E144)),LN(monthly!E145)-LN(monthly!E144),#N/A)</f>
        <v>-1.1764841579585905E-2</v>
      </c>
      <c r="G83" s="11">
        <f>IF(ISNUMBER(LN(monthly!F145)-LN(monthly!F144)),LN(monthly!F145)-LN(monthly!F144),#N/A)</f>
        <v>2.2149299718469351E-2</v>
      </c>
      <c r="H83" s="11">
        <f>IF(ISNUMBER(LN(monthly!G145)-LN(monthly!G144)),LN(monthly!G145)-LN(monthly!G144),#N/A)</f>
        <v>-6.8844608816007735E-3</v>
      </c>
      <c r="I83" s="11">
        <f>monthly!H145</f>
        <v>9.1999999999999993</v>
      </c>
      <c r="J83" s="11">
        <f>IF(ISNUMBER(LN(monthly!I145)-LN(monthly!I144)),LN(monthly!I145)-LN(monthly!I144),#N/A)</f>
        <v>2.3179274710823705E-2</v>
      </c>
      <c r="K83" s="11">
        <f>IF(ISNUMBER(LN(monthly!J145)-LN(monthly!J144)),LN(monthly!J145)-LN(monthly!J144),#N/A)</f>
        <v>9.5585136904503543E-3</v>
      </c>
      <c r="L83" s="11">
        <f>IF(ISNUMBER(LN(monthly!K145)-LN(monthly!K144)),LN(monthly!K145)-LN(monthly!K144),#N/A)</f>
        <v>7.8947778470075392E-3</v>
      </c>
      <c r="M83" s="11">
        <f>IF(ISNUMBER(LN(monthly!L145)-LN(monthly!L144)),LN(monthly!L145)-LN(monthly!L144),#N/A)</f>
        <v>2.1544818986775738E-2</v>
      </c>
      <c r="N83" s="11">
        <f>IF(ISNUMBER(LN(monthly!M145)-LN(monthly!M144)),LN(monthly!M145)-LN(monthly!M144),#N/A)</f>
        <v>3.0318365821200288E-3</v>
      </c>
      <c r="O83" s="11">
        <f>IF(ISNUMBER(LN(monthly!N145)-LN(monthly!N144)),LN(monthly!N145)-LN(monthly!N144),#N/A)</f>
        <v>-1.5484207297932873E-2</v>
      </c>
      <c r="P83" s="6">
        <f>monthly!O145</f>
        <v>6.6896100000000001</v>
      </c>
      <c r="Q83" s="6">
        <f>monthly!R145</f>
        <v>-0.2</v>
      </c>
      <c r="R83" s="11">
        <f>IF(ISNUMBER(LN(monthly!S145)-LN(monthly!S144)),LN(monthly!S145)-LN(monthly!S144),#N/A)</f>
        <v>1.6006671872323519E-2</v>
      </c>
      <c r="S83" s="6">
        <f>monthly!W145</f>
        <v>1.484681818181818</v>
      </c>
      <c r="T83" s="6">
        <f>monthly!X145</f>
        <v>2.0439090909090907</v>
      </c>
      <c r="U83" s="11" t="e">
        <f>IF(ISNUMBER(LN(monthly!Y145)-LN(monthly!Y144)),LN(monthly!Y145)-LN(monthly!Y144),#N/A)</f>
        <v>#N/A</v>
      </c>
      <c r="V83" s="8">
        <f>monthly!AC145</f>
        <v>0</v>
      </c>
      <c r="W83" s="8">
        <f>monthly!AD145</f>
        <v>0</v>
      </c>
    </row>
    <row r="84" spans="1:23" x14ac:dyDescent="0.35">
      <c r="A84" s="11" t="str">
        <f>monthly!A146</f>
        <v>2011M12</v>
      </c>
      <c r="B84" s="11">
        <f>monthly!AB146</f>
        <v>-8.8738534592547325E-3</v>
      </c>
      <c r="C84" s="11">
        <f>IF(ISNUMBER(LN(monthly!B146)-LN(monthly!B145)),LN(monthly!B146)-LN(monthly!B145),#N/A)</f>
        <v>9.3197319488025343E-3</v>
      </c>
      <c r="D84" s="11">
        <f>IF(ISNUMBER(LN(monthly!C146)-LN(monthly!C145)),LN(monthly!C146)-LN(monthly!C145),#N/A)</f>
        <v>1.6015415321976256E-2</v>
      </c>
      <c r="E84" s="11">
        <f>IF(ISNUMBER(LN(monthly!D146)-LN(monthly!D145)),LN(monthly!D146)-LN(monthly!D145),#N/A)</f>
        <v>-3.6509715618802119E-3</v>
      </c>
      <c r="F84" s="11">
        <f>IF(ISNUMBER(LN(monthly!E146)-LN(monthly!E145)),LN(monthly!E146)-LN(monthly!E145),#N/A)</f>
        <v>9.8570732475877776E-4</v>
      </c>
      <c r="G84" s="11">
        <f>IF(ISNUMBER(LN(monthly!F146)-LN(monthly!F145)),LN(monthly!F146)-LN(monthly!F145),#N/A)</f>
        <v>-7.7399253237794952E-2</v>
      </c>
      <c r="H84" s="11">
        <f>IF(ISNUMBER(LN(monthly!G146)-LN(monthly!G145)),LN(monthly!G146)-LN(monthly!G145),#N/A)</f>
        <v>-1.1833941492529476E-2</v>
      </c>
      <c r="I84" s="11">
        <f>monthly!H146</f>
        <v>9.6</v>
      </c>
      <c r="J84" s="11">
        <f>IF(ISNUMBER(LN(monthly!I146)-LN(monthly!I145)),LN(monthly!I146)-LN(monthly!I145),#N/A)</f>
        <v>-0.12733332662364205</v>
      </c>
      <c r="K84" s="11">
        <f>IF(ISNUMBER(LN(monthly!J146)-LN(monthly!J145)),LN(monthly!J146)-LN(monthly!J145),#N/A)</f>
        <v>-3.3731596633641558E-2</v>
      </c>
      <c r="L84" s="11">
        <f>IF(ISNUMBER(LN(monthly!K146)-LN(monthly!K145)),LN(monthly!K146)-LN(monthly!K145),#N/A)</f>
        <v>-7.8947778470075392E-3</v>
      </c>
      <c r="M84" s="11">
        <f>IF(ISNUMBER(LN(monthly!L146)-LN(monthly!L145)),LN(monthly!L146)-LN(monthly!L145),#N/A)</f>
        <v>2.3654653253348812E-3</v>
      </c>
      <c r="N84" s="11">
        <f>IF(ISNUMBER(LN(monthly!M146)-LN(monthly!M145)),LN(monthly!M146)-LN(monthly!M145),#N/A)</f>
        <v>-6.0728931578992729E-3</v>
      </c>
      <c r="O84" s="11">
        <f>IF(ISNUMBER(LN(monthly!N146)-LN(monthly!N145)),LN(monthly!N146)-LN(monthly!N145),#N/A)</f>
        <v>1.2323141553546968E-2</v>
      </c>
      <c r="P84" s="6">
        <f>monthly!O146</f>
        <v>9.7469699999999992</v>
      </c>
      <c r="Q84" s="6">
        <f>monthly!R146</f>
        <v>-0.2</v>
      </c>
      <c r="R84" s="11">
        <f>IF(ISNUMBER(LN(monthly!S146)-LN(monthly!S145)),LN(monthly!S146)-LN(monthly!S145),#N/A)</f>
        <v>5.1916442326240819E-3</v>
      </c>
      <c r="S84" s="6">
        <f>monthly!W146</f>
        <v>1.4250909090909092</v>
      </c>
      <c r="T84" s="6">
        <f>monthly!X146</f>
        <v>2.0028181818181818</v>
      </c>
      <c r="U84" s="11" t="e">
        <f>IF(ISNUMBER(LN(monthly!Y146)-LN(monthly!Y145)),LN(monthly!Y146)-LN(monthly!Y145),#N/A)</f>
        <v>#N/A</v>
      </c>
      <c r="V84" s="8">
        <f>monthly!AC146</f>
        <v>0</v>
      </c>
      <c r="W84" s="8">
        <f>monthly!AD146</f>
        <v>0</v>
      </c>
    </row>
    <row r="85" spans="1:23" x14ac:dyDescent="0.35">
      <c r="A85" s="11" t="str">
        <f>monthly!A147</f>
        <v>2012M01</v>
      </c>
      <c r="B85" s="11" t="e">
        <f>monthly!AB147</f>
        <v>#N/A</v>
      </c>
      <c r="C85" s="11">
        <f>IF(ISNUMBER(LN(monthly!B147)-LN(monthly!B146)),LN(monthly!B147)-LN(monthly!B146),#N/A)</f>
        <v>-3.9740328649514822E-2</v>
      </c>
      <c r="D85" s="11">
        <f>IF(ISNUMBER(LN(monthly!C147)-LN(monthly!C146)),LN(monthly!C147)-LN(monthly!C146),#N/A)</f>
        <v>-4.883689423322668E-2</v>
      </c>
      <c r="E85" s="11">
        <f>IF(ISNUMBER(LN(monthly!D147)-LN(monthly!D146)),LN(monthly!D147)-LN(monthly!D146),#N/A)</f>
        <v>-6.7322201786470082E-2</v>
      </c>
      <c r="F85" s="11">
        <f>IF(ISNUMBER(LN(monthly!E147)-LN(monthly!E146)),LN(monthly!E147)-LN(monthly!E146),#N/A)</f>
        <v>1.9512814223581643E-2</v>
      </c>
      <c r="G85" s="11">
        <f>IF(ISNUMBER(LN(monthly!F147)-LN(monthly!F146)),LN(monthly!F147)-LN(monthly!F146),#N/A)</f>
        <v>-3.556613114846563E-3</v>
      </c>
      <c r="H85" s="11">
        <f>IF(ISNUMBER(LN(monthly!G147)-LN(monthly!G146)),LN(monthly!G147)-LN(monthly!G146),#N/A)</f>
        <v>-6.8999139095012652E-2</v>
      </c>
      <c r="I85" s="11">
        <f>monthly!H147</f>
        <v>9.5</v>
      </c>
      <c r="J85" s="11">
        <f>IF(ISNUMBER(LN(monthly!I147)-LN(monthly!I146)),LN(monthly!I147)-LN(monthly!I146),#N/A)</f>
        <v>7.1169194450504847E-2</v>
      </c>
      <c r="K85" s="11">
        <f>IF(ISNUMBER(LN(monthly!J147)-LN(monthly!J146)),LN(monthly!J147)-LN(monthly!J146),#N/A)</f>
        <v>-0.13236285150851934</v>
      </c>
      <c r="L85" s="11">
        <f>IF(ISNUMBER(LN(monthly!K147)-LN(monthly!K146)),LN(monthly!K147)-LN(monthly!K146),#N/A)</f>
        <v>3.4407808358626113E-2</v>
      </c>
      <c r="M85" s="11">
        <f>IF(ISNUMBER(LN(monthly!L147)-LN(monthly!L146)),LN(monthly!L147)-LN(monthly!L146),#N/A)</f>
        <v>4.5042255649698326E-2</v>
      </c>
      <c r="N85" s="11">
        <f>IF(ISNUMBER(LN(monthly!M147)-LN(monthly!M146)),LN(monthly!M147)-LN(monthly!M146),#N/A)</f>
        <v>-8.1549891293057897E-3</v>
      </c>
      <c r="O85" s="11">
        <f>IF(ISNUMBER(LN(monthly!N147)-LN(monthly!N146)),LN(monthly!N147)-LN(monthly!N146),#N/A)</f>
        <v>3.8360221702583797E-2</v>
      </c>
      <c r="P85" s="6">
        <f>monthly!O147</f>
        <v>7.6035000000000004</v>
      </c>
      <c r="Q85" s="6">
        <f>monthly!R147</f>
        <v>-0.14000000000000001</v>
      </c>
      <c r="R85" s="11">
        <f>IF(ISNUMBER(LN(monthly!S147)-LN(monthly!S146)),LN(monthly!S147)-LN(monthly!S146),#N/A)</f>
        <v>5.5322595300429267E-2</v>
      </c>
      <c r="S85" s="6">
        <f>monthly!W147</f>
        <v>1.2222272727272729</v>
      </c>
      <c r="T85" s="6">
        <f>monthly!X147</f>
        <v>1.8366363636363638</v>
      </c>
      <c r="U85" s="11" t="e">
        <f>IF(ISNUMBER(LN(monthly!Y147)-LN(monthly!Y146)),LN(monthly!Y147)-LN(monthly!Y146),#N/A)</f>
        <v>#N/A</v>
      </c>
      <c r="V85" s="8">
        <f>monthly!AC147</f>
        <v>0</v>
      </c>
      <c r="W85" s="8">
        <f>monthly!AD147</f>
        <v>0</v>
      </c>
    </row>
    <row r="86" spans="1:23" x14ac:dyDescent="0.35">
      <c r="A86" s="11" t="str">
        <f>monthly!A148</f>
        <v>2012M02</v>
      </c>
      <c r="B86" s="11" t="e">
        <f>monthly!AB148</f>
        <v>#N/A</v>
      </c>
      <c r="C86" s="11">
        <f>IF(ISNUMBER(LN(monthly!B148)-LN(monthly!B147)),LN(monthly!B148)-LN(monthly!B147),#N/A)</f>
        <v>3.8535693159902351E-3</v>
      </c>
      <c r="D86" s="11">
        <f>IF(ISNUMBER(LN(monthly!C148)-LN(monthly!C147)),LN(monthly!C148)-LN(monthly!C147),#N/A)</f>
        <v>2.1360035392244292E-2</v>
      </c>
      <c r="E86" s="11">
        <f>IF(ISNUMBER(LN(monthly!D148)-LN(monthly!D147)),LN(monthly!D148)-LN(monthly!D147),#N/A)</f>
        <v>-0.1436427022288429</v>
      </c>
      <c r="F86" s="11">
        <f>IF(ISNUMBER(LN(monthly!E148)-LN(monthly!E147)),LN(monthly!E148)-LN(monthly!E147),#N/A)</f>
        <v>-2.8419355039784655E-2</v>
      </c>
      <c r="G86" s="11">
        <f>IF(ISNUMBER(LN(monthly!F148)-LN(monthly!F147)),LN(monthly!F148)-LN(monthly!F147),#N/A)</f>
        <v>-4.761913760244596E-3</v>
      </c>
      <c r="H86" s="11">
        <f>IF(ISNUMBER(LN(monthly!G148)-LN(monthly!G147)),LN(monthly!G148)-LN(monthly!G147),#N/A)</f>
        <v>-3.8461365053445107E-2</v>
      </c>
      <c r="I86" s="11">
        <f>monthly!H148</f>
        <v>9.9</v>
      </c>
      <c r="J86" s="11">
        <f>IF(ISNUMBER(LN(monthly!I148)-LN(monthly!I147)),LN(monthly!I148)-LN(monthly!I147),#N/A)</f>
        <v>2.9447270719700214E-2</v>
      </c>
      <c r="K86" s="11">
        <f>IF(ISNUMBER(LN(monthly!J148)-LN(monthly!J147)),LN(monthly!J148)-LN(monthly!J147),#N/A)</f>
        <v>0.14670289667306768</v>
      </c>
      <c r="L86" s="11">
        <f>IF(ISNUMBER(LN(monthly!K148)-LN(monthly!K147)),LN(monthly!K148)-LN(monthly!K147),#N/A)</f>
        <v>4.4313022056994278E-2</v>
      </c>
      <c r="M86" s="11">
        <f>IF(ISNUMBER(LN(monthly!L148)-LN(monthly!L147)),LN(monthly!L148)-LN(monthly!L147),#N/A)</f>
        <v>5.3859169672729301E-2</v>
      </c>
      <c r="N86" s="11">
        <f>IF(ISNUMBER(LN(monthly!M148)-LN(monthly!M147)),LN(monthly!M148)-LN(monthly!M147),#N/A)</f>
        <v>7.1392450094700521E-3</v>
      </c>
      <c r="O86" s="11">
        <f>IF(ISNUMBER(LN(monthly!N148)-LN(monthly!N147)),LN(monthly!N148)-LN(monthly!N147),#N/A)</f>
        <v>3.7117890876889881E-3</v>
      </c>
      <c r="P86" s="6">
        <f>monthly!O148</f>
        <v>8.7376799999999992</v>
      </c>
      <c r="Q86" s="6">
        <f>monthly!R148</f>
        <v>-0.06</v>
      </c>
      <c r="R86" s="11">
        <f>IF(ISNUMBER(LN(monthly!S148)-LN(monthly!S147)),LN(monthly!S148)-LN(monthly!S147),#N/A)</f>
        <v>2.2155328285467846E-2</v>
      </c>
      <c r="S86" s="6">
        <f>monthly!W148</f>
        <v>1.0482857142857145</v>
      </c>
      <c r="T86" s="6">
        <f>monthly!X148</f>
        <v>1.6783333333333332</v>
      </c>
      <c r="U86" s="11" t="e">
        <f>IF(ISNUMBER(LN(monthly!Y148)-LN(monthly!Y147)),LN(monthly!Y148)-LN(monthly!Y147),#N/A)</f>
        <v>#N/A</v>
      </c>
      <c r="V86" s="8">
        <f>monthly!AC148</f>
        <v>0</v>
      </c>
      <c r="W86" s="8">
        <f>monthly!AD148</f>
        <v>0</v>
      </c>
    </row>
    <row r="87" spans="1:23" x14ac:dyDescent="0.35">
      <c r="A87" s="11" t="str">
        <f>monthly!A149</f>
        <v>2012M03</v>
      </c>
      <c r="B87" s="11">
        <f>monthly!AB149</f>
        <v>-1.1335763080641215E-2</v>
      </c>
      <c r="C87" s="11">
        <f>IF(ISNUMBER(LN(monthly!B149)-LN(monthly!B148)),LN(monthly!B149)-LN(monthly!B148),#N/A)</f>
        <v>3.8387763071661141E-3</v>
      </c>
      <c r="D87" s="11">
        <f>IF(ISNUMBER(LN(monthly!C149)-LN(monthly!C148)),LN(monthly!C149)-LN(monthly!C148),#N/A)</f>
        <v>7.6555397813278248E-3</v>
      </c>
      <c r="E87" s="11">
        <f>IF(ISNUMBER(LN(monthly!D149)-LN(monthly!D148)),LN(monthly!D149)-LN(monthly!D148),#N/A)</f>
        <v>0.16224789005987716</v>
      </c>
      <c r="F87" s="11">
        <f>IF(ISNUMBER(LN(monthly!E149)-LN(monthly!E148)),LN(monthly!E149)-LN(monthly!E148),#N/A)</f>
        <v>2.3576730563997117E-2</v>
      </c>
      <c r="G87" s="11">
        <f>IF(ISNUMBER(LN(monthly!F149)-LN(monthly!F148)),LN(monthly!F149)-LN(monthly!F148),#N/A)</f>
        <v>4.6628493153034078E-2</v>
      </c>
      <c r="H87" s="11">
        <f>IF(ISNUMBER(LN(monthly!G149)-LN(monthly!G148)),LN(monthly!G149)-LN(monthly!G148),#N/A)</f>
        <v>-0.12053363166264042</v>
      </c>
      <c r="I87" s="11">
        <f>monthly!H149</f>
        <v>10.4</v>
      </c>
      <c r="J87" s="11">
        <f>IF(ISNUMBER(LN(monthly!I149)-LN(monthly!I148)),LN(monthly!I149)-LN(monthly!I148),#N/A)</f>
        <v>3.4011322534908572E-2</v>
      </c>
      <c r="K87" s="11">
        <f>IF(ISNUMBER(LN(monthly!J149)-LN(monthly!J148)),LN(monthly!J149)-LN(monthly!J148),#N/A)</f>
        <v>0.12644207380777672</v>
      </c>
      <c r="L87" s="11">
        <f>IF(ISNUMBER(LN(monthly!K149)-LN(monthly!K148)),LN(monthly!K149)-LN(monthly!K148),#N/A)</f>
        <v>3.5975102458277952E-2</v>
      </c>
      <c r="M87" s="11">
        <f>IF(ISNUMBER(LN(monthly!L149)-LN(monthly!L148)),LN(monthly!L149)-LN(monthly!L148),#N/A)</f>
        <v>4.9070386820898371E-2</v>
      </c>
      <c r="N87" s="11">
        <f>IF(ISNUMBER(LN(monthly!M149)-LN(monthly!M148)),LN(monthly!M149)-LN(monthly!M148),#N/A)</f>
        <v>-1.0167769050868358E-3</v>
      </c>
      <c r="O87" s="11">
        <f>IF(ISNUMBER(LN(monthly!N149)-LN(monthly!N148)),LN(monthly!N149)-LN(monthly!N148),#N/A)</f>
        <v>-2.5672389838229392E-2</v>
      </c>
      <c r="P87" s="6">
        <f>monthly!O149</f>
        <v>8.97471</v>
      </c>
      <c r="Q87" s="6">
        <f>monthly!R149</f>
        <v>-0.03</v>
      </c>
      <c r="R87" s="11">
        <f>IF(ISNUMBER(LN(monthly!S149)-LN(monthly!S148)),LN(monthly!S149)-LN(monthly!S148),#N/A)</f>
        <v>4.3923519223554308E-4</v>
      </c>
      <c r="S87" s="6">
        <f>monthly!W149</f>
        <v>0.85845454545454558</v>
      </c>
      <c r="T87" s="6">
        <f>monthly!X149</f>
        <v>1.4984999999999999</v>
      </c>
      <c r="U87" s="11" t="e">
        <f>IF(ISNUMBER(LN(monthly!Y149)-LN(monthly!Y148)),LN(monthly!Y149)-LN(monthly!Y148),#N/A)</f>
        <v>#N/A</v>
      </c>
      <c r="V87" s="8">
        <f>monthly!AC149</f>
        <v>0</v>
      </c>
      <c r="W87" s="8">
        <f>monthly!AD149</f>
        <v>0</v>
      </c>
    </row>
    <row r="88" spans="1:23" x14ac:dyDescent="0.35">
      <c r="A88" s="11" t="str">
        <f>monthly!A150</f>
        <v>2012M04</v>
      </c>
      <c r="B88" s="11" t="e">
        <f>monthly!AB150</f>
        <v>#N/A</v>
      </c>
      <c r="C88" s="11">
        <f>IF(ISNUMBER(LN(monthly!B150)-LN(monthly!B149)),LN(monthly!B150)-LN(monthly!B149),#N/A)</f>
        <v>-1.4472032608535024E-2</v>
      </c>
      <c r="D88" s="11">
        <f>IF(ISNUMBER(LN(monthly!C150)-LN(monthly!C149)),LN(monthly!C150)-LN(monthly!C149),#N/A)</f>
        <v>-3.8204439973856807E-3</v>
      </c>
      <c r="E88" s="11">
        <f>IF(ISNUMBER(LN(monthly!D150)-LN(monthly!D149)),LN(monthly!D150)-LN(monthly!D149),#N/A)</f>
        <v>-5.8514714061426609E-2</v>
      </c>
      <c r="F88" s="11">
        <f>IF(ISNUMBER(LN(monthly!E150)-LN(monthly!E149)),LN(monthly!E150)-LN(monthly!E149),#N/A)</f>
        <v>-1.5655897072552882E-2</v>
      </c>
      <c r="G88" s="11">
        <f>IF(ISNUMBER(LN(monthly!F150)-LN(monthly!F149)),LN(monthly!F150)-LN(monthly!F149),#N/A)</f>
        <v>-8.4322925365167833E-2</v>
      </c>
      <c r="H88" s="11">
        <f>IF(ISNUMBER(LN(monthly!G150)-LN(monthly!G149)),LN(monthly!G150)-LN(monthly!G149),#N/A)</f>
        <v>0.1443075940002263</v>
      </c>
      <c r="I88" s="11">
        <f>monthly!H150</f>
        <v>10.5</v>
      </c>
      <c r="J88" s="11">
        <f>IF(ISNUMBER(LN(monthly!I150)-LN(monthly!I149)),LN(monthly!I150)-LN(monthly!I149),#N/A)</f>
        <v>-0.10139096936918079</v>
      </c>
      <c r="K88" s="11">
        <f>IF(ISNUMBER(LN(monthly!J150)-LN(monthly!J149)),LN(monthly!J150)-LN(monthly!J149),#N/A)</f>
        <v>-0.16714045194095029</v>
      </c>
      <c r="L88" s="11">
        <f>IF(ISNUMBER(LN(monthly!K150)-LN(monthly!K149)),LN(monthly!K150)-LN(monthly!K149),#N/A)</f>
        <v>-2.8675799976666916E-2</v>
      </c>
      <c r="M88" s="11">
        <f>IF(ISNUMBER(LN(monthly!L150)-LN(monthly!L149)),LN(monthly!L150)-LN(monthly!L149),#N/A)</f>
        <v>-4.3202138452466343E-2</v>
      </c>
      <c r="N88" s="11">
        <f>IF(ISNUMBER(LN(monthly!M150)-LN(monthly!M149)),LN(monthly!M150)-LN(monthly!M149),#N/A)</f>
        <v>-8.1716491493191157E-3</v>
      </c>
      <c r="O88" s="11">
        <f>IF(ISNUMBER(LN(monthly!N150)-LN(monthly!N149)),LN(monthly!N150)-LN(monthly!N149),#N/A)</f>
        <v>-3.8982127034181246E-2</v>
      </c>
      <c r="P88" s="6">
        <f>monthly!O150</f>
        <v>8.8598199999999991</v>
      </c>
      <c r="Q88" s="6">
        <f>monthly!R150</f>
        <v>-0.08</v>
      </c>
      <c r="R88" s="11">
        <f>IF(ISNUMBER(LN(monthly!S150)-LN(monthly!S149)),LN(monthly!S150)-LN(monthly!S149),#N/A)</f>
        <v>-8.7418668358277163E-2</v>
      </c>
      <c r="S88" s="6">
        <f>monthly!W150</f>
        <v>0.74638095238095248</v>
      </c>
      <c r="T88" s="6">
        <f>monthly!X150</f>
        <v>1.3710952380952381</v>
      </c>
      <c r="U88" s="11" t="e">
        <f>IF(ISNUMBER(LN(monthly!Y150)-LN(monthly!Y149)),LN(monthly!Y150)-LN(monthly!Y149),#N/A)</f>
        <v>#N/A</v>
      </c>
      <c r="V88" s="8">
        <f>monthly!AC150</f>
        <v>0</v>
      </c>
      <c r="W88" s="8">
        <f>monthly!AD150</f>
        <v>0</v>
      </c>
    </row>
    <row r="89" spans="1:23" x14ac:dyDescent="0.35">
      <c r="A89" s="11" t="str">
        <f>monthly!A151</f>
        <v>2012M05</v>
      </c>
      <c r="B89" s="11" t="e">
        <f>monthly!AB151</f>
        <v>#N/A</v>
      </c>
      <c r="C89" s="11">
        <f>IF(ISNUMBER(LN(monthly!B151)-LN(monthly!B150)),LN(monthly!B151)-LN(monthly!B150),#N/A)</f>
        <v>1.351371916672317E-2</v>
      </c>
      <c r="D89" s="11">
        <f>IF(ISNUMBER(LN(monthly!C151)-LN(monthly!C150)),LN(monthly!C151)-LN(monthly!C150),#N/A)</f>
        <v>2.8667004820759345E-3</v>
      </c>
      <c r="E89" s="11">
        <f>IF(ISNUMBER(LN(monthly!D151)-LN(monthly!D150)),LN(monthly!D151)-LN(monthly!D150),#N/A)</f>
        <v>2.8103013643403507E-2</v>
      </c>
      <c r="F89" s="11">
        <f>IF(ISNUMBER(LN(monthly!E151)-LN(monthly!E150)),LN(monthly!E151)-LN(monthly!E150),#N/A)</f>
        <v>-9.8667990244560855E-4</v>
      </c>
      <c r="G89" s="11">
        <f>IF(ISNUMBER(LN(monthly!F151)-LN(monthly!F150)),LN(monthly!F151)-LN(monthly!F150),#N/A)</f>
        <v>-6.2640282627577371E-2</v>
      </c>
      <c r="H89" s="11">
        <f>IF(ISNUMBER(LN(monthly!G151)-LN(monthly!G150)),LN(monthly!G151)-LN(monthly!G150),#N/A)</f>
        <v>-1.8673982143178947E-2</v>
      </c>
      <c r="I89" s="11">
        <f>monthly!H151</f>
        <v>10.5</v>
      </c>
      <c r="J89" s="11">
        <f>IF(ISNUMBER(LN(monthly!I151)-LN(monthly!I150)),LN(monthly!I151)-LN(monthly!I150),#N/A)</f>
        <v>0.10503142492221507</v>
      </c>
      <c r="K89" s="11">
        <f>IF(ISNUMBER(LN(monthly!J151)-LN(monthly!J150)),LN(monthly!J151)-LN(monthly!J150),#N/A)</f>
        <v>0.14265838183889556</v>
      </c>
      <c r="L89" s="11">
        <f>IF(ISNUMBER(LN(monthly!K151)-LN(monthly!K150)),LN(monthly!K151)-LN(monthly!K150),#N/A)</f>
        <v>-4.5250979931587665E-2</v>
      </c>
      <c r="M89" s="11">
        <f>IF(ISNUMBER(LN(monthly!L151)-LN(monthly!L150)),LN(monthly!L151)-LN(monthly!L150),#N/A)</f>
        <v>-5.690813227187963E-2</v>
      </c>
      <c r="N89" s="11">
        <f>IF(ISNUMBER(LN(monthly!M151)-LN(monthly!M150)),LN(monthly!M151)-LN(monthly!M150),#N/A)</f>
        <v>8.1716491493191157E-3</v>
      </c>
      <c r="O89" s="11">
        <f>IF(ISNUMBER(LN(monthly!N151)-LN(monthly!N150)),LN(monthly!N151)-LN(monthly!N150),#N/A)</f>
        <v>-1.6830341185486208E-2</v>
      </c>
      <c r="P89" s="6">
        <f>monthly!O151</f>
        <v>8.9611199999999993</v>
      </c>
      <c r="Q89" s="6">
        <f>monthly!R151</f>
        <v>-0.03</v>
      </c>
      <c r="R89" s="11">
        <f>IF(ISNUMBER(LN(monthly!S151)-LN(monthly!S150)),LN(monthly!S151)-LN(monthly!S150),#N/A)</f>
        <v>2.1946962664288527E-2</v>
      </c>
      <c r="S89" s="6">
        <f>monthly!W151</f>
        <v>0.68591304347826065</v>
      </c>
      <c r="T89" s="6">
        <f>monthly!X151</f>
        <v>1.2679999999999998</v>
      </c>
      <c r="U89" s="11" t="e">
        <f>IF(ISNUMBER(LN(monthly!Y151)-LN(monthly!Y150)),LN(monthly!Y151)-LN(monthly!Y150),#N/A)</f>
        <v>#N/A</v>
      </c>
      <c r="V89" s="8">
        <f>monthly!AC151</f>
        <v>0</v>
      </c>
      <c r="W89" s="8">
        <f>monthly!AD151</f>
        <v>0</v>
      </c>
    </row>
    <row r="90" spans="1:23" x14ac:dyDescent="0.35">
      <c r="A90" s="11" t="str">
        <f>monthly!A152</f>
        <v>2012M06</v>
      </c>
      <c r="B90" s="11">
        <f>monthly!AB152</f>
        <v>-7.7657663162220558E-3</v>
      </c>
      <c r="C90" s="11">
        <f>IF(ISNUMBER(LN(monthly!B152)-LN(monthly!B151)),LN(monthly!B152)-LN(monthly!B151),#N/A)</f>
        <v>-2.0339684237122846E-2</v>
      </c>
      <c r="D90" s="11">
        <f>IF(ISNUMBER(LN(monthly!C152)-LN(monthly!C151)),LN(monthly!C152)-LN(monthly!C151),#N/A)</f>
        <v>-4.2891564629312207E-2</v>
      </c>
      <c r="E90" s="11">
        <f>IF(ISNUMBER(LN(monthly!D152)-LN(monthly!D151)),LN(monthly!D152)-LN(monthly!D151),#N/A)</f>
        <v>-2.8103013643403507E-2</v>
      </c>
      <c r="F90" s="11">
        <f>IF(ISNUMBER(LN(monthly!E152)-LN(monthly!E151)),LN(monthly!E152)-LN(monthly!E151),#N/A)</f>
        <v>3.9408917998766668E-3</v>
      </c>
      <c r="G90" s="11">
        <f>IF(ISNUMBER(LN(monthly!F152)-LN(monthly!F151)),LN(monthly!F152)-LN(monthly!F151),#N/A)</f>
        <v>5.3928342025555409E-2</v>
      </c>
      <c r="H90" s="11">
        <f>IF(ISNUMBER(LN(monthly!G152)-LN(monthly!G151)),LN(monthly!G152)-LN(monthly!G151),#N/A)</f>
        <v>-9.597948970276704E-2</v>
      </c>
      <c r="I90" s="11">
        <f>monthly!H152</f>
        <v>10.7</v>
      </c>
      <c r="J90" s="11">
        <f>IF(ISNUMBER(LN(monthly!I152)-LN(monthly!I151)),LN(monthly!I152)-LN(monthly!I151),#N/A)</f>
        <v>-8.1354656337920161E-2</v>
      </c>
      <c r="K90" s="11">
        <f>IF(ISNUMBER(LN(monthly!J152)-LN(monthly!J151)),LN(monthly!J152)-LN(monthly!J151),#N/A)</f>
        <v>-2.41278043820774E-2</v>
      </c>
      <c r="L90" s="11">
        <f>IF(ISNUMBER(LN(monthly!K152)-LN(monthly!K151)),LN(monthly!K152)-LN(monthly!K151),#N/A)</f>
        <v>-9.2966700884013598E-2</v>
      </c>
      <c r="M90" s="11">
        <f>IF(ISNUMBER(LN(monthly!L152)-LN(monthly!L151)),LN(monthly!L152)-LN(monthly!L151),#N/A)</f>
        <v>-0.12265128529649427</v>
      </c>
      <c r="N90" s="11">
        <f>IF(ISNUMBER(LN(monthly!M152)-LN(monthly!M151)),LN(monthly!M152)-LN(monthly!M151),#N/A)</f>
        <v>-9.197816504631362E-3</v>
      </c>
      <c r="O90" s="11">
        <f>IF(ISNUMBER(LN(monthly!N152)-LN(monthly!N151)),LN(monthly!N152)-LN(monthly!N151),#N/A)</f>
        <v>-1.1702114919311946E-3</v>
      </c>
      <c r="P90" s="6">
        <f>monthly!O152</f>
        <v>5.4259000000000004</v>
      </c>
      <c r="Q90" s="6">
        <f>monthly!R152</f>
        <v>-0.17</v>
      </c>
      <c r="R90" s="11">
        <f>IF(ISNUMBER(LN(monthly!S152)-LN(monthly!S151)),LN(monthly!S152)-LN(monthly!S151),#N/A)</f>
        <v>-4.7303719412115086E-3</v>
      </c>
      <c r="S90" s="6">
        <f>monthly!W152</f>
        <v>0.65885714285714292</v>
      </c>
      <c r="T90" s="6">
        <f>monthly!X152</f>
        <v>1.2190476190476192</v>
      </c>
      <c r="U90" s="11" t="e">
        <f>IF(ISNUMBER(LN(monthly!Y152)-LN(monthly!Y151)),LN(monthly!Y152)-LN(monthly!Y151),#N/A)</f>
        <v>#N/A</v>
      </c>
      <c r="V90" s="8">
        <f>monthly!AC152</f>
        <v>0</v>
      </c>
      <c r="W90" s="8">
        <f>monthly!AD152</f>
        <v>0</v>
      </c>
    </row>
    <row r="91" spans="1:23" x14ac:dyDescent="0.35">
      <c r="A91" s="11" t="str">
        <f>monthly!A153</f>
        <v>2012M07</v>
      </c>
      <c r="B91" s="11" t="e">
        <f>monthly!AB153</f>
        <v>#N/A</v>
      </c>
      <c r="C91" s="11">
        <f>IF(ISNUMBER(LN(monthly!B153)-LN(monthly!B152)),LN(monthly!B153)-LN(monthly!B152),#N/A)</f>
        <v>1.070569835598878E-2</v>
      </c>
      <c r="D91" s="11">
        <f>IF(ISNUMBER(LN(monthly!C153)-LN(monthly!C152)),LN(monthly!C153)-LN(monthly!C152),#N/A)</f>
        <v>1.9724505347777921E-2</v>
      </c>
      <c r="E91" s="11">
        <f>IF(ISNUMBER(LN(monthly!D153)-LN(monthly!D152)),LN(monthly!D153)-LN(monthly!D152),#N/A)</f>
        <v>-8.1766604372450757E-3</v>
      </c>
      <c r="F91" s="11">
        <f>IF(ISNUMBER(LN(monthly!E153)-LN(monthly!E152)),LN(monthly!E153)-LN(monthly!E152),#N/A)</f>
        <v>-4.9285462011487979E-3</v>
      </c>
      <c r="G91" s="11">
        <f>IF(ISNUMBER(LN(monthly!F153)-LN(monthly!F152)),LN(monthly!F153)-LN(monthly!F152),#N/A)</f>
        <v>-1.2578782206859707E-2</v>
      </c>
      <c r="H91" s="11">
        <f>IF(ISNUMBER(LN(monthly!G153)-LN(monthly!G152)),LN(monthly!G153)-LN(monthly!G152),#N/A)</f>
        <v>-6.628909574702746E-3</v>
      </c>
      <c r="I91" s="11">
        <f>monthly!H153</f>
        <v>10.8</v>
      </c>
      <c r="J91" s="11">
        <f>IF(ISNUMBER(LN(monthly!I153)-LN(monthly!I152)),LN(monthly!I153)-LN(monthly!I152),#N/A)</f>
        <v>2.509924932573071E-2</v>
      </c>
      <c r="K91" s="11">
        <f>IF(ISNUMBER(LN(monthly!J153)-LN(monthly!J152)),LN(monthly!J153)-LN(monthly!J152),#N/A)</f>
        <v>7.82101134540234E-2</v>
      </c>
      <c r="L91" s="11">
        <f>IF(ISNUMBER(LN(monthly!K153)-LN(monthly!K152)),LN(monthly!K153)-LN(monthly!K152),#N/A)</f>
        <v>8.0845340351668682E-2</v>
      </c>
      <c r="M91" s="11">
        <f>IF(ISNUMBER(LN(monthly!L153)-LN(monthly!L152)),LN(monthly!L153)-LN(monthly!L152),#N/A)</f>
        <v>9.4673439891057143E-2</v>
      </c>
      <c r="N91" s="11">
        <f>IF(ISNUMBER(LN(monthly!M153)-LN(monthly!M152)),LN(monthly!M153)-LN(monthly!M152),#N/A)</f>
        <v>3.0753484002481457E-3</v>
      </c>
      <c r="O91" s="11">
        <f>IF(ISNUMBER(LN(monthly!N153)-LN(monthly!N152)),LN(monthly!N153)-LN(monthly!N152),#N/A)</f>
        <v>-2.4178524463857709E-2</v>
      </c>
      <c r="P91" s="6">
        <f>monthly!O153</f>
        <v>5.1930899999999998</v>
      </c>
      <c r="Q91" s="6">
        <f>monthly!R153</f>
        <v>-0.24</v>
      </c>
      <c r="R91" s="11">
        <f>IF(ISNUMBER(LN(monthly!S153)-LN(monthly!S152)),LN(monthly!S153)-LN(monthly!S152),#N/A)</f>
        <v>-6.9982401370221048E-3</v>
      </c>
      <c r="S91" s="6">
        <f>monthly!W153</f>
        <v>0.49704545454545457</v>
      </c>
      <c r="T91" s="6">
        <f>monthly!X153</f>
        <v>1.0608181818181819</v>
      </c>
      <c r="U91" s="11" t="e">
        <f>IF(ISNUMBER(LN(monthly!Y153)-LN(monthly!Y152)),LN(monthly!Y153)-LN(monthly!Y152),#N/A)</f>
        <v>#N/A</v>
      </c>
      <c r="V91" s="8">
        <f>monthly!AC153</f>
        <v>0</v>
      </c>
      <c r="W91" s="8">
        <f>monthly!AD153</f>
        <v>0</v>
      </c>
    </row>
    <row r="92" spans="1:23" x14ac:dyDescent="0.35">
      <c r="A92" s="11" t="str">
        <f>monthly!A154</f>
        <v>2012M08</v>
      </c>
      <c r="B92" s="11" t="e">
        <f>monthly!AB154</f>
        <v>#N/A</v>
      </c>
      <c r="C92" s="11">
        <f>IF(ISNUMBER(LN(monthly!B154)-LN(monthly!B153)),LN(monthly!B154)-LN(monthly!B153),#N/A)</f>
        <v>-5.8252591910799012E-3</v>
      </c>
      <c r="D92" s="11">
        <f>IF(ISNUMBER(LN(monthly!C154)-LN(monthly!C153)),LN(monthly!C154)-LN(monthly!C153),#N/A)</f>
        <v>2.6976587698202437E-2</v>
      </c>
      <c r="E92" s="11">
        <f>IF(ISNUMBER(LN(monthly!D154)-LN(monthly!D153)),LN(monthly!D154)-LN(monthly!D153),#N/A)</f>
        <v>1.9512814223581643E-2</v>
      </c>
      <c r="F92" s="11">
        <f>IF(ISNUMBER(LN(monthly!E154)-LN(monthly!E153)),LN(monthly!E154)-LN(monthly!E153),#N/A)</f>
        <v>1.9743343037177397E-3</v>
      </c>
      <c r="G92" s="11">
        <f>IF(ISNUMBER(LN(monthly!F154)-LN(monthly!F153)),LN(monthly!F154)-LN(monthly!F153),#N/A)</f>
        <v>-1.7880425277848389E-2</v>
      </c>
      <c r="H92" s="11">
        <f>IF(ISNUMBER(LN(monthly!G154)-LN(monthly!G153)),LN(monthly!G154)-LN(monthly!G153),#N/A)</f>
        <v>3.8560096988156545E-2</v>
      </c>
      <c r="I92" s="11">
        <f>monthly!H154</f>
        <v>10.8</v>
      </c>
      <c r="J92" s="11">
        <f>IF(ISNUMBER(LN(monthly!I154)-LN(monthly!I153)),LN(monthly!I154)-LN(monthly!I153),#N/A)</f>
        <v>-0.19706441705226929</v>
      </c>
      <c r="K92" s="11">
        <f>IF(ISNUMBER(LN(monthly!J154)-LN(monthly!J153)),LN(monthly!J154)-LN(monthly!J153),#N/A)</f>
        <v>-0.35158669338434834</v>
      </c>
      <c r="L92" s="11">
        <f>IF(ISNUMBER(LN(monthly!K154)-LN(monthly!K153)),LN(monthly!K154)-LN(monthly!K153),#N/A)</f>
        <v>5.6766096128905374E-2</v>
      </c>
      <c r="M92" s="11">
        <f>IF(ISNUMBER(LN(monthly!L154)-LN(monthly!L153)),LN(monthly!L154)-LN(monthly!L153),#N/A)</f>
        <v>9.1777073062644376E-2</v>
      </c>
      <c r="N92" s="11">
        <f>IF(ISNUMBER(LN(monthly!M154)-LN(monthly!M153)),LN(monthly!M154)-LN(monthly!M153),#N/A)</f>
        <v>7.1392450094700521E-3</v>
      </c>
      <c r="O92" s="11">
        <f>IF(ISNUMBER(LN(monthly!N154)-LN(monthly!N153)),LN(monthly!N154)-LN(monthly!N153),#N/A)</f>
        <v>2.4377585214169883E-2</v>
      </c>
      <c r="P92" s="6">
        <f>monthly!O154</f>
        <v>3.4442599999999999</v>
      </c>
      <c r="Q92" s="6">
        <f>monthly!R154</f>
        <v>-0.33</v>
      </c>
      <c r="R92" s="11">
        <f>IF(ISNUMBER(LN(monthly!S154)-LN(monthly!S153)),LN(monthly!S154)-LN(monthly!S153),#N/A)</f>
        <v>-1.561296867136841E-2</v>
      </c>
      <c r="S92" s="6">
        <f>monthly!W154</f>
        <v>0.33239130434782604</v>
      </c>
      <c r="T92" s="6">
        <f>monthly!X154</f>
        <v>0.87660869565217403</v>
      </c>
      <c r="U92" s="11" t="e">
        <f>IF(ISNUMBER(LN(monthly!Y154)-LN(monthly!Y153)),LN(monthly!Y154)-LN(monthly!Y153),#N/A)</f>
        <v>#N/A</v>
      </c>
      <c r="V92" s="8">
        <f>monthly!AC154</f>
        <v>0</v>
      </c>
      <c r="W92" s="8">
        <f>monthly!AD154</f>
        <v>0</v>
      </c>
    </row>
    <row r="93" spans="1:23" x14ac:dyDescent="0.35">
      <c r="A93" s="11" t="str">
        <f>monthly!A155</f>
        <v>2012M09</v>
      </c>
      <c r="B93" s="11">
        <f>monthly!AB155</f>
        <v>-5.493315898409179E-3</v>
      </c>
      <c r="C93" s="11">
        <f>IF(ISNUMBER(LN(monthly!B155)-LN(monthly!B154)),LN(monthly!B155)-LN(monthly!B154),#N/A)</f>
        <v>-1.9493183560497229E-3</v>
      </c>
      <c r="D93" s="11">
        <f>IF(ISNUMBER(LN(monthly!C155)-LN(monthly!C154)),LN(monthly!C155)-LN(monthly!C154),#N/A)</f>
        <v>-3.5804501821767865E-2</v>
      </c>
      <c r="E93" s="11">
        <f>IF(ISNUMBER(LN(monthly!D155)-LN(monthly!D154)),LN(monthly!D155)-LN(monthly!D154),#N/A)</f>
        <v>-4.8669398515037265E-2</v>
      </c>
      <c r="F93" s="11">
        <f>IF(ISNUMBER(LN(monthly!E155)-LN(monthly!E154)),LN(monthly!E155)-LN(monthly!E154),#N/A)</f>
        <v>3.9370129593390146E-3</v>
      </c>
      <c r="G93" s="11">
        <f>IF(ISNUMBER(LN(monthly!F155)-LN(monthly!F154)),LN(monthly!F155)-LN(monthly!F154),#N/A)</f>
        <v>-1.6894488898762106E-2</v>
      </c>
      <c r="H93" s="11">
        <f>IF(ISNUMBER(LN(monthly!G155)-LN(monthly!G154)),LN(monthly!G155)-LN(monthly!G154),#N/A)</f>
        <v>2.2256353970711018E-3</v>
      </c>
      <c r="I93" s="11">
        <f>monthly!H155</f>
        <v>11</v>
      </c>
      <c r="J93" s="11">
        <f>IF(ISNUMBER(LN(monthly!I155)-LN(monthly!I154)),LN(monthly!I155)-LN(monthly!I154),#N/A)</f>
        <v>0.16374827268019487</v>
      </c>
      <c r="K93" s="11">
        <f>IF(ISNUMBER(LN(monthly!J155)-LN(monthly!J154)),LN(monthly!J155)-LN(monthly!J154),#N/A)</f>
        <v>0.18815312147486907</v>
      </c>
      <c r="L93" s="11">
        <f>IF(ISNUMBER(LN(monthly!K155)-LN(monthly!K154)),LN(monthly!K155)-LN(monthly!K154),#N/A)</f>
        <v>-2.6422428052891966E-2</v>
      </c>
      <c r="M93" s="11">
        <f>IF(ISNUMBER(LN(monthly!L155)-LN(monthly!L154)),LN(monthly!L155)-LN(monthly!L154),#N/A)</f>
        <v>-3.9326371138481697E-2</v>
      </c>
      <c r="N93" s="11">
        <f>IF(ISNUMBER(LN(monthly!M155)-LN(monthly!M154)),LN(monthly!M155)-LN(monthly!M154),#N/A)</f>
        <v>-1.8462062839734728E-2</v>
      </c>
      <c r="O93" s="11">
        <f>IF(ISNUMBER(LN(monthly!N155)-LN(monthly!N154)),LN(monthly!N155)-LN(monthly!N154),#N/A)</f>
        <v>2.3214911876840549E-2</v>
      </c>
      <c r="P93" s="6">
        <f>monthly!O155</f>
        <v>1.6604000000000001</v>
      </c>
      <c r="Q93" s="6">
        <f>monthly!R155</f>
        <v>-0.32</v>
      </c>
      <c r="R93" s="11">
        <f>IF(ISNUMBER(LN(monthly!S155)-LN(monthly!S154)),LN(monthly!S155)-LN(monthly!S154),#N/A)</f>
        <v>4.747960590036282E-2</v>
      </c>
      <c r="S93" s="6">
        <f>monthly!W155</f>
        <v>0.24630000000000005</v>
      </c>
      <c r="T93" s="6">
        <f>monthly!X155</f>
        <v>0.7398499999999999</v>
      </c>
      <c r="U93" s="11" t="e">
        <f>IF(ISNUMBER(LN(monthly!Y155)-LN(monthly!Y154)),LN(monthly!Y155)-LN(monthly!Y154),#N/A)</f>
        <v>#N/A</v>
      </c>
      <c r="V93" s="8">
        <f>monthly!AC155</f>
        <v>0</v>
      </c>
      <c r="W93" s="8">
        <f>monthly!AD155</f>
        <v>0</v>
      </c>
    </row>
    <row r="94" spans="1:23" x14ac:dyDescent="0.35">
      <c r="A94" s="11" t="str">
        <f>monthly!A156</f>
        <v>2012M10</v>
      </c>
      <c r="B94" s="11" t="e">
        <f>monthly!AB156</f>
        <v>#N/A</v>
      </c>
      <c r="C94" s="11">
        <f>IF(ISNUMBER(LN(monthly!B156)-LN(monthly!B155)),LN(monthly!B156)-LN(monthly!B155),#N/A)</f>
        <v>-1.9705071079332726E-2</v>
      </c>
      <c r="D94" s="11">
        <f>IF(ISNUMBER(LN(monthly!C156)-LN(monthly!C155)),LN(monthly!C156)-LN(monthly!C155),#N/A)</f>
        <v>-5.9288711222782453E-3</v>
      </c>
      <c r="E94" s="11">
        <f>IF(ISNUMBER(LN(monthly!D156)-LN(monthly!D155)),LN(monthly!D156)-LN(monthly!D155),#N/A)</f>
        <v>5.0590327123956058E-3</v>
      </c>
      <c r="F94" s="11">
        <f>IF(ISNUMBER(LN(monthly!E156)-LN(monthly!E155)),LN(monthly!E156)-LN(monthly!E155),#N/A)</f>
        <v>-1.0864304391905222E-2</v>
      </c>
      <c r="G94" s="11">
        <f>IF(ISNUMBER(LN(monthly!F156)-LN(monthly!F155)),LN(monthly!F156)-LN(monthly!F155),#N/A)</f>
        <v>6.5317018632153889E-3</v>
      </c>
      <c r="H94" s="11">
        <f>IF(ISNUMBER(LN(monthly!G156)-LN(monthly!G155)),LN(monthly!G156)-LN(monthly!G155),#N/A)</f>
        <v>-1.5868316898657753E-2</v>
      </c>
      <c r="I94" s="11">
        <f>monthly!H156</f>
        <v>11.4</v>
      </c>
      <c r="J94" s="11">
        <f>IF(ISNUMBER(LN(monthly!I156)-LN(monthly!I155)),LN(monthly!I156)-LN(monthly!I155),#N/A)</f>
        <v>6.9050736319171691E-2</v>
      </c>
      <c r="K94" s="11">
        <f>IF(ISNUMBER(LN(monthly!J156)-LN(monthly!J155)),LN(monthly!J156)-LN(monthly!J155),#N/A)</f>
        <v>0.13194817714708051</v>
      </c>
      <c r="L94" s="11">
        <f>IF(ISNUMBER(LN(monthly!K156)-LN(monthly!K155)),LN(monthly!K156)-LN(monthly!K155),#N/A)</f>
        <v>-1.1901173980297663E-2</v>
      </c>
      <c r="M94" s="11">
        <f>IF(ISNUMBER(LN(monthly!L156)-LN(monthly!L155)),LN(monthly!L156)-LN(monthly!L155),#N/A)</f>
        <v>-2.1100172040085852E-2</v>
      </c>
      <c r="N94" s="11">
        <f>IF(ISNUMBER(LN(monthly!M156)-LN(monthly!M155)),LN(monthly!M156)-LN(monthly!M155),#N/A)</f>
        <v>-8.3160562416582096E-3</v>
      </c>
      <c r="O94" s="11">
        <f>IF(ISNUMBER(LN(monthly!N156)-LN(monthly!N155)),LN(monthly!N156)-LN(monthly!N155),#N/A)</f>
        <v>-1.5141846962667405E-2</v>
      </c>
      <c r="P94" s="6">
        <f>monthly!O156</f>
        <v>-1.4100200000000001</v>
      </c>
      <c r="Q94" s="6">
        <f>monthly!R156</f>
        <v>-0.28999999999999998</v>
      </c>
      <c r="R94" s="11">
        <f>IF(ISNUMBER(LN(monthly!S156)-LN(monthly!S155)),LN(monthly!S156)-LN(monthly!S155),#N/A)</f>
        <v>-5.1820438581264838E-3</v>
      </c>
      <c r="S94" s="6">
        <f>monthly!W156</f>
        <v>0.20791304347826092</v>
      </c>
      <c r="T94" s="6">
        <f>monthly!X156</f>
        <v>0.65008695652173931</v>
      </c>
      <c r="U94" s="11" t="e">
        <f>IF(ISNUMBER(LN(monthly!Y156)-LN(monthly!Y155)),LN(monthly!Y156)-LN(monthly!Y155),#N/A)</f>
        <v>#N/A</v>
      </c>
      <c r="V94" s="8">
        <f>monthly!AC156</f>
        <v>0</v>
      </c>
      <c r="W94" s="8">
        <f>monthly!AD156</f>
        <v>0</v>
      </c>
    </row>
    <row r="95" spans="1:23" x14ac:dyDescent="0.35">
      <c r="A95" s="11" t="str">
        <f>monthly!A157</f>
        <v>2012M11</v>
      </c>
      <c r="B95" s="11" t="e">
        <f>monthly!AB157</f>
        <v>#N/A</v>
      </c>
      <c r="C95" s="11">
        <f>IF(ISNUMBER(LN(monthly!B157)-LN(monthly!B156)),LN(monthly!B157)-LN(monthly!B156),#N/A)</f>
        <v>-1.4028286163187964E-2</v>
      </c>
      <c r="D95" s="11">
        <f>IF(ISNUMBER(LN(monthly!C157)-LN(monthly!C156)),LN(monthly!C157)-LN(monthly!C156),#N/A)</f>
        <v>-4.9677201019342476E-3</v>
      </c>
      <c r="E95" s="11">
        <f>IF(ISNUMBER(LN(monthly!D157)-LN(monthly!D156)),LN(monthly!D157)-LN(monthly!D156),#N/A)</f>
        <v>-2.2109744172118084E-2</v>
      </c>
      <c r="F95" s="11">
        <f>IF(ISNUMBER(LN(monthly!E157)-LN(monthly!E156)),LN(monthly!E157)-LN(monthly!E156),#N/A)</f>
        <v>-3.9801047566268011E-3</v>
      </c>
      <c r="G95" s="11">
        <f>IF(ISNUMBER(LN(monthly!F157)-LN(monthly!F156)),LN(monthly!F157)-LN(monthly!F156),#N/A)</f>
        <v>1.5504186535965303E-2</v>
      </c>
      <c r="H95" s="11">
        <f>IF(ISNUMBER(LN(monthly!G157)-LN(monthly!G156)),LN(monthly!G157)-LN(monthly!G156),#N/A)</f>
        <v>-2.5824363578818677E-2</v>
      </c>
      <c r="I95" s="11">
        <f>monthly!H157</f>
        <v>11.3</v>
      </c>
      <c r="J95" s="11">
        <f>IF(ISNUMBER(LN(monthly!I157)-LN(monthly!I156)),LN(monthly!I157)-LN(monthly!I156),#N/A)</f>
        <v>-6.3056345028936533E-2</v>
      </c>
      <c r="K95" s="11">
        <f>IF(ISNUMBER(LN(monthly!J157)-LN(monthly!J156)),LN(monthly!J157)-LN(monthly!J156),#N/A)</f>
        <v>-6.7409853903306782E-2</v>
      </c>
      <c r="L95" s="11">
        <f>IF(ISNUMBER(LN(monthly!K157)-LN(monthly!K156)),LN(monthly!K157)-LN(monthly!K156),#N/A)</f>
        <v>-2.5236606453971078E-3</v>
      </c>
      <c r="M95" s="11">
        <f>IF(ISNUMBER(LN(monthly!L157)-LN(monthly!L156)),LN(monthly!L157)-LN(monthly!L156),#N/A)</f>
        <v>-1.2422519998557924E-2</v>
      </c>
      <c r="N95" s="11">
        <f>IF(ISNUMBER(LN(monthly!M157)-LN(monthly!M156)),LN(monthly!M157)-LN(monthly!M156),#N/A)</f>
        <v>-7.333715425470011E-3</v>
      </c>
      <c r="O95" s="11">
        <f>IF(ISNUMBER(LN(monthly!N157)-LN(monthly!N156)),LN(monthly!N157)-LN(monthly!N156),#N/A)</f>
        <v>1.5546342198281327E-2</v>
      </c>
      <c r="P95" s="6">
        <f>monthly!O157</f>
        <v>5.2684699999999998</v>
      </c>
      <c r="Q95" s="6">
        <f>monthly!R157</f>
        <v>-0.28999999999999998</v>
      </c>
      <c r="R95" s="11">
        <f>IF(ISNUMBER(LN(monthly!S157)-LN(monthly!S156)),LN(monthly!S157)-LN(monthly!S156),#N/A)</f>
        <v>-9.7660640511185726E-3</v>
      </c>
      <c r="S95" s="6">
        <f>monthly!W157</f>
        <v>0.19199999999999998</v>
      </c>
      <c r="T95" s="6">
        <f>monthly!X157</f>
        <v>0.58790909090909083</v>
      </c>
      <c r="U95" s="11" t="e">
        <f>IF(ISNUMBER(LN(monthly!Y157)-LN(monthly!Y156)),LN(monthly!Y157)-LN(monthly!Y156),#N/A)</f>
        <v>#N/A</v>
      </c>
      <c r="V95" s="8">
        <f>monthly!AC157</f>
        <v>0</v>
      </c>
      <c r="W95" s="8">
        <f>monthly!AD157</f>
        <v>0</v>
      </c>
    </row>
    <row r="96" spans="1:23" x14ac:dyDescent="0.35">
      <c r="A96" s="11" t="str">
        <f>monthly!A158</f>
        <v>2012M12</v>
      </c>
      <c r="B96" s="11">
        <f>monthly!AB158</f>
        <v>-8.0341914795578617E-3</v>
      </c>
      <c r="C96" s="11">
        <f>IF(ISNUMBER(LN(monthly!B158)-LN(monthly!B157)),LN(monthly!B158)-LN(monthly!B157),#N/A)</f>
        <v>9.040744652149435E-3</v>
      </c>
      <c r="D96" s="11">
        <f>IF(ISNUMBER(LN(monthly!C158)-LN(monthly!C157)),LN(monthly!C158)-LN(monthly!C157),#N/A)</f>
        <v>2.983592466887508E-3</v>
      </c>
      <c r="E96" s="11">
        <f>IF(ISNUMBER(LN(monthly!D158)-LN(monthly!D157)),LN(monthly!D158)-LN(monthly!D157),#N/A)</f>
        <v>-1.6471980578921297E-2</v>
      </c>
      <c r="F96" s="11">
        <f>IF(ISNUMBER(LN(monthly!E158)-LN(monthly!E157)),LN(monthly!E158)-LN(monthly!E157),#N/A)</f>
        <v>5.9642323916735407E-3</v>
      </c>
      <c r="G96" s="11">
        <f>IF(ISNUMBER(LN(monthly!F158)-LN(monthly!F157)),LN(monthly!F158)-LN(monthly!F157),#N/A)</f>
        <v>2.9060794263124023E-2</v>
      </c>
      <c r="H96" s="11">
        <f>IF(ISNUMBER(LN(monthly!G158)-LN(monthly!G157)),LN(monthly!G158)-LN(monthly!G157),#N/A)</f>
        <v>1.139806890905426E-2</v>
      </c>
      <c r="I96" s="11">
        <f>monthly!H158</f>
        <v>11.4</v>
      </c>
      <c r="J96" s="11">
        <f>IF(ISNUMBER(LN(monthly!I158)-LN(monthly!I157)),LN(monthly!I158)-LN(monthly!I157),#N/A)</f>
        <v>-0.13540414713249049</v>
      </c>
      <c r="K96" s="11">
        <f>IF(ISNUMBER(LN(monthly!J158)-LN(monthly!J157)),LN(monthly!J158)-LN(monthly!J157),#N/A)</f>
        <v>-0.1176754366828483</v>
      </c>
      <c r="L96" s="11">
        <f>IF(ISNUMBER(LN(monthly!K158)-LN(monthly!K157)),LN(monthly!K158)-LN(monthly!K157),#N/A)</f>
        <v>-1.0797183330264026E-2</v>
      </c>
      <c r="M96" s="11">
        <f>IF(ISNUMBER(LN(monthly!L158)-LN(monthly!L157)),LN(monthly!L158)-LN(monthly!L157),#N/A)</f>
        <v>-2.0086758566736584E-2</v>
      </c>
      <c r="N96" s="11">
        <f>IF(ISNUMBER(LN(monthly!M158)-LN(monthly!M157)),LN(monthly!M158)-LN(monthly!M157),#N/A)</f>
        <v>5.2438505060115048E-3</v>
      </c>
      <c r="O96" s="11">
        <f>IF(ISNUMBER(LN(monthly!N158)-LN(monthly!N157)),LN(monthly!N158)-LN(monthly!N157),#N/A)</f>
        <v>-1.3507321731225375E-3</v>
      </c>
      <c r="P96" s="6">
        <f>monthly!O158</f>
        <v>6.1967600000000003</v>
      </c>
      <c r="Q96" s="6">
        <f>monthly!R158</f>
        <v>-0.27</v>
      </c>
      <c r="R96" s="11">
        <f>IF(ISNUMBER(LN(monthly!S158)-LN(monthly!S157)),LN(monthly!S158)-LN(monthly!S157),#N/A)</f>
        <v>3.6127161262461183E-2</v>
      </c>
      <c r="S96" s="6">
        <f>monthly!W158</f>
        <v>0.18552380952380951</v>
      </c>
      <c r="T96" s="6">
        <f>monthly!X158</f>
        <v>0.54852380952380952</v>
      </c>
      <c r="U96" s="11" t="e">
        <f>IF(ISNUMBER(LN(monthly!Y158)-LN(monthly!Y157)),LN(monthly!Y158)-LN(monthly!Y157),#N/A)</f>
        <v>#N/A</v>
      </c>
      <c r="V96" s="8">
        <f>monthly!AC158</f>
        <v>0</v>
      </c>
      <c r="W96" s="8">
        <f>monthly!AD158</f>
        <v>0</v>
      </c>
    </row>
    <row r="97" spans="1:23" x14ac:dyDescent="0.35">
      <c r="A97" s="11" t="str">
        <f>monthly!A159</f>
        <v>2013M01</v>
      </c>
      <c r="B97" s="11" t="e">
        <f>monthly!AB159</f>
        <v>#N/A</v>
      </c>
      <c r="C97" s="11">
        <f>IF(ISNUMBER(LN(monthly!B159)-LN(monthly!B158)),LN(monthly!B159)-LN(monthly!B158),#N/A)</f>
        <v>-1.000500333583787E-3</v>
      </c>
      <c r="D97" s="11">
        <f>IF(ISNUMBER(LN(monthly!C159)-LN(monthly!C158)),LN(monthly!C159)-LN(monthly!C158),#N/A)</f>
        <v>-2.983592466887508E-3</v>
      </c>
      <c r="E97" s="11">
        <f>IF(ISNUMBER(LN(monthly!D159)-LN(monthly!D158)),LN(monthly!D159)-LN(monthly!D158),#N/A)</f>
        <v>-1.4971657899966573E-2</v>
      </c>
      <c r="F97" s="11">
        <f>IF(ISNUMBER(LN(monthly!E159)-LN(monthly!E158)),LN(monthly!E159)-LN(monthly!E158),#N/A)</f>
        <v>-1.0961744042145227E-2</v>
      </c>
      <c r="G97" s="11">
        <f>IF(ISNUMBER(LN(monthly!F159)-LN(monthly!F158)),LN(monthly!F159)-LN(monthly!F158),#N/A)</f>
        <v>-1.1271252699625478E-2</v>
      </c>
      <c r="H97" s="11">
        <f>IF(ISNUMBER(LN(monthly!G159)-LN(monthly!G158)),LN(monthly!G159)-LN(monthly!G158),#N/A)</f>
        <v>-9.6911098207419499E-2</v>
      </c>
      <c r="I97" s="11">
        <f>monthly!H159</f>
        <v>11.8</v>
      </c>
      <c r="J97" s="11">
        <f>IF(ISNUMBER(LN(monthly!I159)-LN(monthly!I158)),LN(monthly!I159)-LN(monthly!I158),#N/A)</f>
        <v>0.14069970116593744</v>
      </c>
      <c r="K97" s="11">
        <f>IF(ISNUMBER(LN(monthly!J159)-LN(monthly!J158)),LN(monthly!J159)-LN(monthly!J158),#N/A)</f>
        <v>3.0047374920272318E-4</v>
      </c>
      <c r="L97" s="11">
        <f>IF(ISNUMBER(LN(monthly!K159)-LN(monthly!K158)),LN(monthly!K159)-LN(monthly!K158),#N/A)</f>
        <v>9.532960658724221E-3</v>
      </c>
      <c r="M97" s="11">
        <f>IF(ISNUMBER(LN(monthly!L159)-LN(monthly!L158)),LN(monthly!L159)-LN(monthly!L158),#N/A)</f>
        <v>2.0086758566736584E-2</v>
      </c>
      <c r="N97" s="11">
        <f>IF(ISNUMBER(LN(monthly!M159)-LN(monthly!M158)),LN(monthly!M159)-LN(monthly!M158),#N/A)</f>
        <v>-5.2438505060115048E-3</v>
      </c>
      <c r="O97" s="11">
        <f>IF(ISNUMBER(LN(monthly!N159)-LN(monthly!N158)),LN(monthly!N159)-LN(monthly!N158),#N/A)</f>
        <v>3.8817544655331826E-2</v>
      </c>
      <c r="P97" s="6">
        <f>monthly!O159</f>
        <v>6.8710500000000003</v>
      </c>
      <c r="Q97" s="6">
        <f>monthly!R159</f>
        <v>-0.23</v>
      </c>
      <c r="R97" s="11">
        <f>IF(ISNUMBER(LN(monthly!S159)-LN(monthly!S158)),LN(monthly!S159)-LN(monthly!S158),#N/A)</f>
        <v>2.3137598072961563E-2</v>
      </c>
      <c r="S97" s="6">
        <f>monthly!W159</f>
        <v>0.20413043478260876</v>
      </c>
      <c r="T97" s="6">
        <f>monthly!X159</f>
        <v>0.57386956521739141</v>
      </c>
      <c r="U97" s="11" t="e">
        <f>IF(ISNUMBER(LN(monthly!Y159)-LN(monthly!Y158)),LN(monthly!Y159)-LN(monthly!Y158),#N/A)</f>
        <v>#N/A</v>
      </c>
      <c r="V97" s="8">
        <f>monthly!AC159</f>
        <v>0</v>
      </c>
      <c r="W97" s="8">
        <f>monthly!AD159</f>
        <v>0</v>
      </c>
    </row>
    <row r="98" spans="1:23" x14ac:dyDescent="0.35">
      <c r="A98" s="11" t="str">
        <f>monthly!A160</f>
        <v>2013M02</v>
      </c>
      <c r="B98" s="11" t="e">
        <f>monthly!AB160</f>
        <v>#N/A</v>
      </c>
      <c r="C98" s="11">
        <f>IF(ISNUMBER(LN(monthly!B160)-LN(monthly!B159)),LN(monthly!B160)-LN(monthly!B159),#N/A)</f>
        <v>-6.0241146033810367E-3</v>
      </c>
      <c r="D98" s="11">
        <f>IF(ISNUMBER(LN(monthly!C160)-LN(monthly!C159)),LN(monthly!C160)-LN(monthly!C159),#N/A)</f>
        <v>-2.1138180104508741E-2</v>
      </c>
      <c r="E98" s="11">
        <f>IF(ISNUMBER(LN(monthly!D160)-LN(monthly!D159)),LN(monthly!D160)-LN(monthly!D159),#N/A)</f>
        <v>-2.9718531057850051E-2</v>
      </c>
      <c r="F98" s="11">
        <f>IF(ISNUMBER(LN(monthly!E160)-LN(monthly!E159)),LN(monthly!E160)-LN(monthly!E159),#N/A)</f>
        <v>4.9975116504716866E-3</v>
      </c>
      <c r="G98" s="11">
        <f>IF(ISNUMBER(LN(monthly!F160)-LN(monthly!F159)),LN(monthly!F160)-LN(monthly!F159),#N/A)</f>
        <v>-8.8552128297330057E-3</v>
      </c>
      <c r="H98" s="11">
        <f>IF(ISNUMBER(LN(monthly!G160)-LN(monthly!G159)),LN(monthly!G160)-LN(monthly!G159),#N/A)</f>
        <v>2.1683374770290698E-2</v>
      </c>
      <c r="I98" s="11">
        <f>monthly!H160</f>
        <v>11.8</v>
      </c>
      <c r="J98" s="11">
        <f>IF(ISNUMBER(LN(monthly!I160)-LN(monthly!I159)),LN(monthly!I160)-LN(monthly!I159),#N/A)</f>
        <v>-6.2951959830648718E-2</v>
      </c>
      <c r="K98" s="11">
        <f>IF(ISNUMBER(LN(monthly!J160)-LN(monthly!J159)),LN(monthly!J160)-LN(monthly!J159),#N/A)</f>
        <v>3.1669102427965612E-2</v>
      </c>
      <c r="L98" s="11">
        <f>IF(ISNUMBER(LN(monthly!K160)-LN(monthly!K159)),LN(monthly!K160)-LN(monthly!K159),#N/A)</f>
        <v>1.1320875624481808E-2</v>
      </c>
      <c r="M98" s="11">
        <f>IF(ISNUMBER(LN(monthly!L160)-LN(monthly!L159)),LN(monthly!L160)-LN(monthly!L159),#N/A)</f>
        <v>2.3028257143758779E-2</v>
      </c>
      <c r="N98" s="11">
        <f>IF(ISNUMBER(LN(monthly!M160)-LN(monthly!M159)),LN(monthly!M160)-LN(monthly!M159),#N/A)</f>
        <v>3.1496089028966168E-3</v>
      </c>
      <c r="O98" s="11">
        <f>IF(ISNUMBER(LN(monthly!N160)-LN(monthly!N159)),LN(monthly!N160)-LN(monthly!N159),#N/A)</f>
        <v>2.2725624155750523E-4</v>
      </c>
      <c r="P98" s="6">
        <f>monthly!O160</f>
        <v>11.16072</v>
      </c>
      <c r="Q98" s="6">
        <f>monthly!R160</f>
        <v>-0.2</v>
      </c>
      <c r="R98" s="11">
        <f>IF(ISNUMBER(LN(monthly!S160)-LN(monthly!S159)),LN(monthly!S160)-LN(monthly!S159),#N/A)</f>
        <v>-4.2453930192673628E-2</v>
      </c>
      <c r="S98" s="6">
        <f>monthly!W160</f>
        <v>0.22335000000000002</v>
      </c>
      <c r="T98" s="6">
        <f>monthly!X160</f>
        <v>0.59415000000000007</v>
      </c>
      <c r="U98" s="11" t="e">
        <f>IF(ISNUMBER(LN(monthly!Y160)-LN(monthly!Y159)),LN(monthly!Y160)-LN(monthly!Y159),#N/A)</f>
        <v>#N/A</v>
      </c>
      <c r="V98" s="8">
        <f>monthly!AC160</f>
        <v>0</v>
      </c>
      <c r="W98" s="8">
        <f>monthly!AD160</f>
        <v>0</v>
      </c>
    </row>
    <row r="99" spans="1:23" x14ac:dyDescent="0.35">
      <c r="A99" s="11" t="str">
        <f>monthly!A161</f>
        <v>2013M03</v>
      </c>
      <c r="B99" s="11">
        <f>monthly!AB161</f>
        <v>-8.5017178939743587E-3</v>
      </c>
      <c r="C99" s="11">
        <f>IF(ISNUMBER(LN(monthly!B161)-LN(monthly!B160)),LN(monthly!B161)-LN(monthly!B160),#N/A)</f>
        <v>-5.0479662973046402E-3</v>
      </c>
      <c r="D99" s="11">
        <f>IF(ISNUMBER(LN(monthly!C161)-LN(monthly!C160)),LN(monthly!C161)-LN(monthly!C160),#N/A)</f>
        <v>-4.0774776166561111E-3</v>
      </c>
      <c r="E99" s="11">
        <f>IF(ISNUMBER(LN(monthly!D161)-LN(monthly!D160)),LN(monthly!D161)-LN(monthly!D160),#N/A)</f>
        <v>-3.8197470847951109E-2</v>
      </c>
      <c r="F99" s="11">
        <f>IF(ISNUMBER(LN(monthly!E161)-LN(monthly!E160)),LN(monthly!E161)-LN(monthly!E160),#N/A)</f>
        <v>0</v>
      </c>
      <c r="G99" s="11">
        <f>IF(ISNUMBER(LN(monthly!F161)-LN(monthly!F160)),LN(monthly!F161)-LN(monthly!F160),#N/A)</f>
        <v>3.6186106546703733E-2</v>
      </c>
      <c r="H99" s="11">
        <f>IF(ISNUMBER(LN(monthly!G161)-LN(monthly!G160)),LN(monthly!G161)-LN(monthly!G160),#N/A)</f>
        <v>3.3660848822190559E-2</v>
      </c>
      <c r="I99" s="11">
        <f>monthly!H161</f>
        <v>11.8</v>
      </c>
      <c r="J99" s="11">
        <f>IF(ISNUMBER(LN(monthly!I161)-LN(monthly!I160)),LN(monthly!I161)-LN(monthly!I160),#N/A)</f>
        <v>3.4912933459096962E-2</v>
      </c>
      <c r="K99" s="11">
        <f>IF(ISNUMBER(LN(monthly!J161)-LN(monthly!J160)),LN(monthly!J161)-LN(monthly!J160),#N/A)</f>
        <v>9.3718060559590199E-2</v>
      </c>
      <c r="L99" s="11">
        <f>IF(ISNUMBER(LN(monthly!K161)-LN(monthly!K160)),LN(monthly!K161)-LN(monthly!K160),#N/A)</f>
        <v>-2.4051792318521947E-2</v>
      </c>
      <c r="M99" s="11">
        <f>IF(ISNUMBER(LN(monthly!L161)-LN(monthly!L160)),LN(monthly!L161)-LN(monthly!L160),#N/A)</f>
        <v>-4.0798859492665152E-2</v>
      </c>
      <c r="N99" s="11">
        <f>IF(ISNUMBER(LN(monthly!M161)-LN(monthly!M160)),LN(monthly!M161)-LN(monthly!M160),#N/A)</f>
        <v>1.0427623162258648E-2</v>
      </c>
      <c r="O99" s="11">
        <f>IF(ISNUMBER(LN(monthly!N161)-LN(monthly!N160)),LN(monthly!N161)-LN(monthly!N160),#N/A)</f>
        <v>-2.4939216450575064E-2</v>
      </c>
      <c r="P99" s="6">
        <f>monthly!O161</f>
        <v>8.5295100000000001</v>
      </c>
      <c r="Q99" s="6">
        <f>monthly!R161</f>
        <v>-0.12</v>
      </c>
      <c r="R99" s="11">
        <f>IF(ISNUMBER(LN(monthly!S161)-LN(monthly!S160)),LN(monthly!S161)-LN(monthly!S160),#N/A)</f>
        <v>-2.8506150144773645E-2</v>
      </c>
      <c r="S99" s="6">
        <f>monthly!W161</f>
        <v>0.20628571428571432</v>
      </c>
      <c r="T99" s="6">
        <f>monthly!X161</f>
        <v>0.54504761904761923</v>
      </c>
      <c r="U99" s="11" t="e">
        <f>IF(ISNUMBER(LN(monthly!Y161)-LN(monthly!Y160)),LN(monthly!Y161)-LN(monthly!Y160),#N/A)</f>
        <v>#N/A</v>
      </c>
      <c r="V99" s="8">
        <f>monthly!AC161</f>
        <v>0</v>
      </c>
      <c r="W99" s="8">
        <f>monthly!AD161</f>
        <v>0</v>
      </c>
    </row>
    <row r="100" spans="1:23" x14ac:dyDescent="0.35">
      <c r="A100" s="11" t="str">
        <f>monthly!A162</f>
        <v>2013M04</v>
      </c>
      <c r="B100" s="11" t="e">
        <f>monthly!AB162</f>
        <v>#N/A</v>
      </c>
      <c r="C100" s="11">
        <f>IF(ISNUMBER(LN(monthly!B162)-LN(monthly!B161)),LN(monthly!B162)-LN(monthly!B161),#N/A)</f>
        <v>-7.11023818250478E-3</v>
      </c>
      <c r="D100" s="11">
        <f>IF(ISNUMBER(LN(monthly!C162)-LN(monthly!C161)),LN(monthly!C162)-LN(monthly!C161),#N/A)</f>
        <v>4.0774776166561111E-3</v>
      </c>
      <c r="E100" s="11">
        <f>IF(ISNUMBER(LN(monthly!D162)-LN(monthly!D161)),LN(monthly!D162)-LN(monthly!D161),#N/A)</f>
        <v>4.4575624588704343E-2</v>
      </c>
      <c r="F100" s="11">
        <f>IF(ISNUMBER(LN(monthly!E162)-LN(monthly!E161)),LN(monthly!E162)-LN(monthly!E161),#N/A)</f>
        <v>-9.0135813053615621E-3</v>
      </c>
      <c r="G100" s="11">
        <f>IF(ISNUMBER(LN(monthly!F162)-LN(monthly!F161)),LN(monthly!F162)-LN(monthly!F161),#N/A)</f>
        <v>-3.7457562534900291E-2</v>
      </c>
      <c r="H100" s="11">
        <f>IF(ISNUMBER(LN(monthly!G162)-LN(monthly!G161)),LN(monthly!G162)-LN(monthly!G161),#N/A)</f>
        <v>1.9240025175228936E-3</v>
      </c>
      <c r="I100" s="11">
        <f>monthly!H162</f>
        <v>12.1</v>
      </c>
      <c r="J100" s="11">
        <f>IF(ISNUMBER(LN(monthly!I162)-LN(monthly!I161)),LN(monthly!I162)-LN(monthly!I161),#N/A)</f>
        <v>-3.0063337939465029E-2</v>
      </c>
      <c r="K100" s="11">
        <f>IF(ISNUMBER(LN(monthly!J162)-LN(monthly!J161)),LN(monthly!J162)-LN(monthly!J161),#N/A)</f>
        <v>-6.0703028028013861E-2</v>
      </c>
      <c r="L100" s="11">
        <f>IF(ISNUMBER(LN(monthly!K162)-LN(monthly!K161)),LN(monthly!K162)-LN(monthly!K161),#N/A)</f>
        <v>-5.1259578377499615E-2</v>
      </c>
      <c r="M100" s="11">
        <f>IF(ISNUMBER(LN(monthly!L162)-LN(monthly!L161)),LN(monthly!L162)-LN(monthly!L161),#N/A)</f>
        <v>-6.511705745686136E-2</v>
      </c>
      <c r="N100" s="11">
        <f>IF(ISNUMBER(LN(monthly!M162)-LN(monthly!M161)),LN(monthly!M162)-LN(monthly!M161),#N/A)</f>
        <v>2.0725396019729558E-3</v>
      </c>
      <c r="O100" s="11">
        <f>IF(ISNUMBER(LN(monthly!N162)-LN(monthly!N161)),LN(monthly!N162)-LN(monthly!N161),#N/A)</f>
        <v>-1.4325804548351861E-3</v>
      </c>
      <c r="P100" s="6">
        <f>monthly!O162</f>
        <v>9.6081800000000008</v>
      </c>
      <c r="Q100" s="6">
        <f>monthly!R162</f>
        <v>-0.1</v>
      </c>
      <c r="R100" s="11">
        <f>IF(ISNUMBER(LN(monthly!S162)-LN(monthly!S161)),LN(monthly!S162)-LN(monthly!S161),#N/A)</f>
        <v>2.1970162246497171E-2</v>
      </c>
      <c r="S100" s="6">
        <f>monthly!W162</f>
        <v>0.20899999999999999</v>
      </c>
      <c r="T100" s="6">
        <f>monthly!X162</f>
        <v>0.52927272727272734</v>
      </c>
      <c r="U100" s="11" t="e">
        <f>IF(ISNUMBER(LN(monthly!Y162)-LN(monthly!Y161)),LN(monthly!Y162)-LN(monthly!Y161),#N/A)</f>
        <v>#N/A</v>
      </c>
      <c r="V100" s="8">
        <f>monthly!AC162</f>
        <v>0</v>
      </c>
      <c r="W100" s="8">
        <f>monthly!AD162</f>
        <v>0</v>
      </c>
    </row>
    <row r="101" spans="1:23" x14ac:dyDescent="0.35">
      <c r="A101" s="11" t="str">
        <f>monthly!A163</f>
        <v>2013M05</v>
      </c>
      <c r="B101" s="11" t="e">
        <f>monthly!AB163</f>
        <v>#N/A</v>
      </c>
      <c r="C101" s="11">
        <f>IF(ISNUMBER(LN(monthly!B163)-LN(monthly!B162)),LN(monthly!B163)-LN(monthly!B162),#N/A)</f>
        <v>1.8182319083190457E-2</v>
      </c>
      <c r="D101" s="11">
        <f>IF(ISNUMBER(LN(monthly!C163)-LN(monthly!C162)),LN(monthly!C163)-LN(monthly!C162),#N/A)</f>
        <v>3.0472344554688391E-3</v>
      </c>
      <c r="E101" s="11">
        <f>IF(ISNUMBER(LN(monthly!D163)-LN(monthly!D162)),LN(monthly!D163)-LN(monthly!D162),#N/A)</f>
        <v>-1.833231908347166E-2</v>
      </c>
      <c r="F101" s="11">
        <f>IF(ISNUMBER(LN(monthly!E163)-LN(monthly!E162)),LN(monthly!E163)-LN(monthly!E162),#N/A)</f>
        <v>0</v>
      </c>
      <c r="G101" s="11">
        <f>IF(ISNUMBER(LN(monthly!F163)-LN(monthly!F162)),LN(monthly!F163)-LN(monthly!F162),#N/A)</f>
        <v>1.3897886361008638E-2</v>
      </c>
      <c r="H101" s="11">
        <f>IF(ISNUMBER(LN(monthly!G163)-LN(monthly!G162)),LN(monthly!G163)-LN(monthly!G162),#N/A)</f>
        <v>3.9935933211635799E-2</v>
      </c>
      <c r="I101" s="11">
        <f>monthly!H163</f>
        <v>12.1</v>
      </c>
      <c r="J101" s="11">
        <f>IF(ISNUMBER(LN(monthly!I163)-LN(monthly!I162)),LN(monthly!I163)-LN(monthly!I162),#N/A)</f>
        <v>2.5071803442921592E-2</v>
      </c>
      <c r="K101" s="11">
        <f>IF(ISNUMBER(LN(monthly!J163)-LN(monthly!J162)),LN(monthly!J163)-LN(monthly!J162),#N/A)</f>
        <v>8.1954388622769159E-2</v>
      </c>
      <c r="L101" s="11">
        <f>IF(ISNUMBER(LN(monthly!K163)-LN(monthly!K162)),LN(monthly!K163)-LN(monthly!K162),#N/A)</f>
        <v>-2.7008794271328185E-3</v>
      </c>
      <c r="M101" s="11">
        <f>IF(ISNUMBER(LN(monthly!L163)-LN(monthly!L162)),LN(monthly!L163)-LN(monthly!L162),#N/A)</f>
        <v>9.2166551049244205E-3</v>
      </c>
      <c r="N101" s="11">
        <f>IF(ISNUMBER(LN(monthly!M163)-LN(monthly!M162)),LN(monthly!M163)-LN(monthly!M162),#N/A)</f>
        <v>2.0682530640590002E-3</v>
      </c>
      <c r="O101" s="11">
        <f>IF(ISNUMBER(LN(monthly!N163)-LN(monthly!N162)),LN(monthly!N163)-LN(monthly!N162),#N/A)</f>
        <v>3.4380296918389508E-2</v>
      </c>
      <c r="P101" s="6">
        <f>monthly!O163</f>
        <v>7.1965199999999996</v>
      </c>
      <c r="Q101" s="6">
        <f>monthly!R163</f>
        <v>-0.15</v>
      </c>
      <c r="R101" s="11">
        <f>IF(ISNUMBER(LN(monthly!S163)-LN(monthly!S162)),LN(monthly!S163)-LN(monthly!S162),#N/A)</f>
        <v>3.8439560579360599E-2</v>
      </c>
      <c r="S101" s="6">
        <f>monthly!W163</f>
        <v>0.20147826086956525</v>
      </c>
      <c r="T101" s="6">
        <f>monthly!X163</f>
        <v>0.48491304347826086</v>
      </c>
      <c r="U101" s="11" t="e">
        <f>IF(ISNUMBER(LN(monthly!Y163)-LN(monthly!Y162)),LN(monthly!Y163)-LN(monthly!Y162),#N/A)</f>
        <v>#N/A</v>
      </c>
      <c r="V101" s="8">
        <f>monthly!AC163</f>
        <v>0</v>
      </c>
      <c r="W101" s="8">
        <f>monthly!AD163</f>
        <v>0</v>
      </c>
    </row>
    <row r="102" spans="1:23" x14ac:dyDescent="0.35">
      <c r="A102" s="11" t="str">
        <f>monthly!A164</f>
        <v>2013M06</v>
      </c>
      <c r="B102" s="11">
        <f>monthly!AB164</f>
        <v>5.7503493611221757E-5</v>
      </c>
      <c r="C102" s="11">
        <f>IF(ISNUMBER(LN(monthly!B164)-LN(monthly!B163)),LN(monthly!B164)-LN(monthly!B163),#N/A)</f>
        <v>-1.0015023370897325E-3</v>
      </c>
      <c r="D102" s="11">
        <f>IF(ISNUMBER(LN(monthly!C164)-LN(monthly!C163)),LN(monthly!C164)-LN(monthly!C163),#N/A)</f>
        <v>5.0581797273530071E-3</v>
      </c>
      <c r="E102" s="11">
        <f>IF(ISNUMBER(LN(monthly!D164)-LN(monthly!D163)),LN(monthly!D164)-LN(monthly!D163),#N/A)</f>
        <v>3.5442146649931949E-2</v>
      </c>
      <c r="F102" s="11">
        <f>IF(ISNUMBER(LN(monthly!E164)-LN(monthly!E163)),LN(monthly!E164)-LN(monthly!E163),#N/A)</f>
        <v>1.0055305020184591E-3</v>
      </c>
      <c r="G102" s="11">
        <f>IF(ISNUMBER(LN(monthly!F164)-LN(monthly!F163)),LN(monthly!F164)-LN(monthly!F163),#N/A)</f>
        <v>2.8449661468084031E-2</v>
      </c>
      <c r="H102" s="11">
        <f>IF(ISNUMBER(LN(monthly!G164)-LN(monthly!G163)),LN(monthly!G164)-LN(monthly!G163),#N/A)</f>
        <v>-1.4606111844438274E-2</v>
      </c>
      <c r="I102" s="11">
        <f>monthly!H164</f>
        <v>12.2</v>
      </c>
      <c r="J102" s="11">
        <f>IF(ISNUMBER(LN(monthly!I164)-LN(monthly!I163)),LN(monthly!I164)-LN(monthly!I163),#N/A)</f>
        <v>-2.8897419004659142E-2</v>
      </c>
      <c r="K102" s="11">
        <f>IF(ISNUMBER(LN(monthly!J164)-LN(monthly!J163)),LN(monthly!J164)-LN(monthly!J163),#N/A)</f>
        <v>-4.0136363505757444E-2</v>
      </c>
      <c r="L102" s="11">
        <f>IF(ISNUMBER(LN(monthly!K164)-LN(monthly!K163)),LN(monthly!K164)-LN(monthly!K163),#N/A)</f>
        <v>-1.7735799140516484E-2</v>
      </c>
      <c r="M102" s="11">
        <f>IF(ISNUMBER(LN(monthly!L164)-LN(monthly!L163)),LN(monthly!L164)-LN(monthly!L163),#N/A)</f>
        <v>-1.2927234501459495E-2</v>
      </c>
      <c r="N102" s="11">
        <f>IF(ISNUMBER(LN(monthly!M164)-LN(monthly!M163)),LN(monthly!M164)-LN(monthly!M163),#N/A)</f>
        <v>0</v>
      </c>
      <c r="O102" s="11">
        <f>IF(ISNUMBER(LN(monthly!N164)-LN(monthly!N163)),LN(monthly!N164)-LN(monthly!N163),#N/A)</f>
        <v>1.0405870807138395E-2</v>
      </c>
      <c r="P102" s="6">
        <f>monthly!O164</f>
        <v>9.5975400000000004</v>
      </c>
      <c r="Q102" s="6">
        <f>monthly!R164</f>
        <v>-0.18</v>
      </c>
      <c r="R102" s="11">
        <f>IF(ISNUMBER(LN(monthly!S164)-LN(monthly!S163)),LN(monthly!S164)-LN(monthly!S163),#N/A)</f>
        <v>3.818017877928348E-2</v>
      </c>
      <c r="S102" s="6">
        <f>monthly!W164</f>
        <v>0.21025000000000005</v>
      </c>
      <c r="T102" s="6">
        <f>monthly!X164</f>
        <v>0.50705</v>
      </c>
      <c r="U102" s="11" t="e">
        <f>IF(ISNUMBER(LN(monthly!Y164)-LN(monthly!Y163)),LN(monthly!Y164)-LN(monthly!Y163),#N/A)</f>
        <v>#N/A</v>
      </c>
      <c r="V102" s="8">
        <f>monthly!AC164</f>
        <v>0</v>
      </c>
      <c r="W102" s="8">
        <f>monthly!AD164</f>
        <v>0</v>
      </c>
    </row>
    <row r="103" spans="1:23" x14ac:dyDescent="0.35">
      <c r="A103" s="11" t="str">
        <f>monthly!A165</f>
        <v>2013M07</v>
      </c>
      <c r="B103" s="11" t="e">
        <f>monthly!AB165</f>
        <v>#N/A</v>
      </c>
      <c r="C103" s="11">
        <f>IF(ISNUMBER(LN(monthly!B165)-LN(monthly!B164)),LN(monthly!B165)-LN(monthly!B164),#N/A)</f>
        <v>-3.0105391528714165E-3</v>
      </c>
      <c r="D103" s="11">
        <f>IF(ISNUMBER(LN(monthly!C165)-LN(monthly!C164)),LN(monthly!C165)-LN(monthly!C164),#N/A)</f>
        <v>4.0282028286044991E-3</v>
      </c>
      <c r="E103" s="11">
        <f>IF(ISNUMBER(LN(monthly!D165)-LN(monthly!D164)),LN(monthly!D165)-LN(monthly!D164),#N/A)</f>
        <v>-1.9838342219664185E-2</v>
      </c>
      <c r="F103" s="11">
        <f>IF(ISNUMBER(LN(monthly!E165)-LN(monthly!E164)),LN(monthly!E165)-LN(monthly!E164),#N/A)</f>
        <v>-3.0196298737195093E-3</v>
      </c>
      <c r="G103" s="11">
        <f>IF(ISNUMBER(LN(monthly!F165)-LN(monthly!F164)),LN(monthly!F165)-LN(monthly!F164),#N/A)</f>
        <v>3.5932009226063322E-2</v>
      </c>
      <c r="H103" s="11">
        <f>IF(ISNUMBER(LN(monthly!G165)-LN(monthly!G164)),LN(monthly!G165)-LN(monthly!G164),#N/A)</f>
        <v>-2.9896102786958423E-2</v>
      </c>
      <c r="I103" s="11">
        <f>monthly!H165</f>
        <v>12.1</v>
      </c>
      <c r="J103" s="11">
        <f>IF(ISNUMBER(LN(monthly!I165)-LN(monthly!I164)),LN(monthly!I165)-LN(monthly!I164),#N/A)</f>
        <v>8.4833326880572102E-2</v>
      </c>
      <c r="K103" s="11">
        <f>IF(ISNUMBER(LN(monthly!J165)-LN(monthly!J164)),LN(monthly!J165)-LN(monthly!J164),#N/A)</f>
        <v>0.14216573925195952</v>
      </c>
      <c r="L103" s="11">
        <f>IF(ISNUMBER(LN(monthly!K165)-LN(monthly!K164)),LN(monthly!K165)-LN(monthly!K164),#N/A)</f>
        <v>3.9141298702456417E-2</v>
      </c>
      <c r="M103" s="11">
        <f>IF(ISNUMBER(LN(monthly!L165)-LN(monthly!L164)),LN(monthly!L165)-LN(monthly!L164),#N/A)</f>
        <v>5.6021873964546387E-2</v>
      </c>
      <c r="N103" s="11">
        <f>IF(ISNUMBER(LN(monthly!M165)-LN(monthly!M164)),LN(monthly!M165)-LN(monthly!M164),#N/A)</f>
        <v>-8.2988028146955273E-3</v>
      </c>
      <c r="O103" s="11">
        <f>IF(ISNUMBER(LN(monthly!N165)-LN(monthly!N164)),LN(monthly!N165)-LN(monthly!N164),#N/A)</f>
        <v>2.9532933725329613E-2</v>
      </c>
      <c r="P103" s="6">
        <f>monthly!O165</f>
        <v>11.81678</v>
      </c>
      <c r="Q103" s="6">
        <f>monthly!R165</f>
        <v>-0.09</v>
      </c>
      <c r="R103" s="11">
        <f>IF(ISNUMBER(LN(monthly!S165)-LN(monthly!S164)),LN(monthly!S165)-LN(monthly!S164),#N/A)</f>
        <v>2.4888737435421859E-2</v>
      </c>
      <c r="S103" s="6">
        <f>monthly!W165</f>
        <v>0.2214347826086957</v>
      </c>
      <c r="T103" s="6">
        <f>monthly!X165</f>
        <v>0.5253913043478261</v>
      </c>
      <c r="U103" s="11" t="e">
        <f>IF(ISNUMBER(LN(monthly!Y165)-LN(monthly!Y164)),LN(monthly!Y165)-LN(monthly!Y164),#N/A)</f>
        <v>#N/A</v>
      </c>
      <c r="V103" s="8">
        <f>monthly!AC165</f>
        <v>0</v>
      </c>
      <c r="W103" s="8">
        <f>monthly!AD165</f>
        <v>0</v>
      </c>
    </row>
    <row r="104" spans="1:23" x14ac:dyDescent="0.35">
      <c r="A104" s="11" t="str">
        <f>monthly!A166</f>
        <v>2013M08</v>
      </c>
      <c r="B104" s="11" t="e">
        <f>monthly!AB166</f>
        <v>#N/A</v>
      </c>
      <c r="C104" s="11">
        <f>IF(ISNUMBER(LN(monthly!B166)-LN(monthly!B165)),LN(monthly!B166)-LN(monthly!B165),#N/A)</f>
        <v>-1.5190165493974561E-2</v>
      </c>
      <c r="D104" s="11">
        <f>IF(ISNUMBER(LN(monthly!C166)-LN(monthly!C165)),LN(monthly!C166)-LN(monthly!C165),#N/A)</f>
        <v>1.1988155559969904E-2</v>
      </c>
      <c r="E104" s="11">
        <f>IF(ISNUMBER(LN(monthly!D166)-LN(monthly!D165)),LN(monthly!D166)-LN(monthly!D165),#N/A)</f>
        <v>1.3568729206069108E-2</v>
      </c>
      <c r="F104" s="11">
        <f>IF(ISNUMBER(LN(monthly!E166)-LN(monthly!E165)),LN(monthly!E166)-LN(monthly!E165),#N/A)</f>
        <v>8.0321716972644452E-3</v>
      </c>
      <c r="G104" s="11">
        <f>IF(ISNUMBER(LN(monthly!F166)-LN(monthly!F165)),LN(monthly!F166)-LN(monthly!F165),#N/A)</f>
        <v>2.7844026171172764E-2</v>
      </c>
      <c r="H104" s="11">
        <f>IF(ISNUMBER(LN(monthly!G166)-LN(monthly!G165)),LN(monthly!G166)-LN(monthly!G165),#N/A)</f>
        <v>4.5398625940052284E-2</v>
      </c>
      <c r="I104" s="11">
        <f>monthly!H166</f>
        <v>12.3</v>
      </c>
      <c r="J104" s="11">
        <f>IF(ISNUMBER(LN(monthly!I166)-LN(monthly!I165)),LN(monthly!I166)-LN(monthly!I165),#N/A)</f>
        <v>-0.31762485866963175</v>
      </c>
      <c r="K104" s="11">
        <f>IF(ISNUMBER(LN(monthly!J166)-LN(monthly!J165)),LN(monthly!J166)-LN(monthly!J165),#N/A)</f>
        <v>-0.44614654095414963</v>
      </c>
      <c r="L104" s="11">
        <f>IF(ISNUMBER(LN(monthly!K166)-LN(monthly!K165)),LN(monthly!K166)-LN(monthly!K165),#N/A)</f>
        <v>7.2535761488916606E-3</v>
      </c>
      <c r="M104" s="11">
        <f>IF(ISNUMBER(LN(monthly!L166)-LN(monthly!L165)),LN(monthly!L166)-LN(monthly!L165),#N/A)</f>
        <v>1.2805762888850047E-2</v>
      </c>
      <c r="N104" s="11">
        <f>IF(ISNUMBER(LN(monthly!M166)-LN(monthly!M165)),LN(monthly!M166)-LN(monthly!M165),#N/A)</f>
        <v>5.1948168771041026E-3</v>
      </c>
      <c r="O104" s="11">
        <f>IF(ISNUMBER(LN(monthly!N166)-LN(monthly!N165)),LN(monthly!N166)-LN(monthly!N165),#N/A)</f>
        <v>2.1520530568717167E-2</v>
      </c>
      <c r="P104" s="6">
        <f>monthly!O166</f>
        <v>13.553750000000001</v>
      </c>
      <c r="Q104" s="6">
        <f>monthly!R166</f>
        <v>-0.04</v>
      </c>
      <c r="R104" s="11">
        <f>IF(ISNUMBER(LN(monthly!S166)-LN(monthly!S165)),LN(monthly!S166)-LN(monthly!S165),#N/A)</f>
        <v>1.7613787779251489E-2</v>
      </c>
      <c r="S104" s="6">
        <f>monthly!W166</f>
        <v>0.22586363636363635</v>
      </c>
      <c r="T104" s="6">
        <f>monthly!X166</f>
        <v>0.54231818181818192</v>
      </c>
      <c r="U104" s="11" t="e">
        <f>IF(ISNUMBER(LN(monthly!Y166)-LN(monthly!Y165)),LN(monthly!Y166)-LN(monthly!Y165),#N/A)</f>
        <v>#N/A</v>
      </c>
      <c r="V104" s="8">
        <f>monthly!AC166</f>
        <v>0</v>
      </c>
      <c r="W104" s="8">
        <f>monthly!AD166</f>
        <v>0</v>
      </c>
    </row>
    <row r="105" spans="1:23" x14ac:dyDescent="0.35">
      <c r="A105" s="11" t="str">
        <f>monthly!A167</f>
        <v>2013M09</v>
      </c>
      <c r="B105" s="11">
        <f>monthly!AB167</f>
        <v>1.8321630387934107E-3</v>
      </c>
      <c r="C105" s="11">
        <f>IF(ISNUMBER(LN(monthly!B167)-LN(monthly!B166)),LN(monthly!B167)-LN(monthly!B166),#N/A)</f>
        <v>1.7198198297220024E-2</v>
      </c>
      <c r="D105" s="11">
        <f>IF(ISNUMBER(LN(monthly!C167)-LN(monthly!C166)),LN(monthly!C167)-LN(monthly!C166),#N/A)</f>
        <v>9.9255591275149158E-4</v>
      </c>
      <c r="E105" s="11">
        <f>IF(ISNUMBER(LN(monthly!D167)-LN(monthly!D166)),LN(monthly!D167)-LN(monthly!D166),#N/A)</f>
        <v>-1.7985616359146306E-3</v>
      </c>
      <c r="F105" s="11">
        <f>IF(ISNUMBER(LN(monthly!E167)-LN(monthly!E166)),LN(monthly!E167)-LN(monthly!E166),#N/A)</f>
        <v>-1.000500333583787E-3</v>
      </c>
      <c r="G105" s="11">
        <f>IF(ISNUMBER(LN(monthly!F167)-LN(monthly!F166)),LN(monthly!F167)-LN(monthly!F166),#N/A)</f>
        <v>5.5631695986148699E-2</v>
      </c>
      <c r="H105" s="11">
        <f>IF(ISNUMBER(LN(monthly!G167)-LN(monthly!G166)),LN(monthly!G167)-LN(monthly!G166),#N/A)</f>
        <v>-2.0071998751992837E-2</v>
      </c>
      <c r="I105" s="11">
        <f>monthly!H167</f>
        <v>12.4</v>
      </c>
      <c r="J105" s="11">
        <f>IF(ISNUMBER(LN(monthly!I167)-LN(monthly!I166)),LN(monthly!I167)-LN(monthly!I166),#N/A)</f>
        <v>0.28543698046635768</v>
      </c>
      <c r="K105" s="11">
        <f>IF(ISNUMBER(LN(monthly!J167)-LN(monthly!J166)),LN(monthly!J167)-LN(monthly!J166),#N/A)</f>
        <v>0.26947662031945363</v>
      </c>
      <c r="L105" s="11">
        <f>IF(ISNUMBER(LN(monthly!K167)-LN(monthly!K166)),LN(monthly!K167)-LN(monthly!K166),#N/A)</f>
        <v>5.2424759648497243E-3</v>
      </c>
      <c r="M105" s="11">
        <f>IF(ISNUMBER(LN(monthly!L167)-LN(monthly!L166)),LN(monthly!L167)-LN(monthly!L166),#N/A)</f>
        <v>2.8876716571968331E-3</v>
      </c>
      <c r="N105" s="11">
        <f>IF(ISNUMBER(LN(monthly!M167)-LN(monthly!M166)),LN(monthly!M167)-LN(monthly!M166),#N/A)</f>
        <v>1.0357328735324245E-3</v>
      </c>
      <c r="O105" s="11">
        <f>IF(ISNUMBER(LN(monthly!N167)-LN(monthly!N166)),LN(monthly!N167)-LN(monthly!N166),#N/A)</f>
        <v>-5.4384414982071583E-3</v>
      </c>
      <c r="P105" s="6">
        <f>monthly!O167</f>
        <v>16.14284</v>
      </c>
      <c r="Q105" s="6">
        <f>monthly!R167</f>
        <v>0.12</v>
      </c>
      <c r="R105" s="11">
        <f>IF(ISNUMBER(LN(monthly!S167)-LN(monthly!S166)),LN(monthly!S167)-LN(monthly!S166),#N/A)</f>
        <v>-8.574499814212988E-3</v>
      </c>
      <c r="S105" s="6">
        <f>monthly!W167</f>
        <v>0.22323809523809524</v>
      </c>
      <c r="T105" s="6">
        <f>monthly!X167</f>
        <v>0.54342857142857148</v>
      </c>
      <c r="U105" s="11" t="e">
        <f>IF(ISNUMBER(LN(monthly!Y167)-LN(monthly!Y166)),LN(monthly!Y167)-LN(monthly!Y166),#N/A)</f>
        <v>#N/A</v>
      </c>
      <c r="V105" s="8">
        <f>monthly!AC167</f>
        <v>0</v>
      </c>
      <c r="W105" s="8">
        <f>monthly!AD167</f>
        <v>0</v>
      </c>
    </row>
    <row r="106" spans="1:23" x14ac:dyDescent="0.35">
      <c r="A106" s="11" t="str">
        <f>monthly!A168</f>
        <v>2013M10</v>
      </c>
      <c r="B106" s="11" t="e">
        <f>monthly!AB168</f>
        <v>#N/A</v>
      </c>
      <c r="C106" s="11">
        <f>IF(ISNUMBER(LN(monthly!B168)-LN(monthly!B167)),LN(monthly!B168)-LN(monthly!B167),#N/A)</f>
        <v>5.002511682971722E-3</v>
      </c>
      <c r="D106" s="11">
        <f>IF(ISNUMBER(LN(monthly!C168)-LN(monthly!C167)),LN(monthly!C168)-LN(monthly!C167),#N/A)</f>
        <v>-6.9686693160937452E-3</v>
      </c>
      <c r="E106" s="11">
        <f>IF(ISNUMBER(LN(monthly!D168)-LN(monthly!D167)),LN(monthly!D168)-LN(monthly!D167),#N/A)</f>
        <v>-2.8299469521364529E-2</v>
      </c>
      <c r="F106" s="11">
        <f>IF(ISNUMBER(LN(monthly!E168)-LN(monthly!E167)),LN(monthly!E168)-LN(monthly!E167),#N/A)</f>
        <v>-5.017571991979608E-3</v>
      </c>
      <c r="G106" s="11">
        <f>IF(ISNUMBER(LN(monthly!F168)-LN(monthly!F167)),LN(monthly!F168)-LN(monthly!F167),#N/A)</f>
        <v>-2.1882711249507025E-2</v>
      </c>
      <c r="H106" s="11">
        <f>IF(ISNUMBER(LN(monthly!G168)-LN(monthly!G167)),LN(monthly!G168)-LN(monthly!G167),#N/A)</f>
        <v>-1.5230989303683273E-2</v>
      </c>
      <c r="I106" s="11">
        <f>monthly!H168</f>
        <v>12.3</v>
      </c>
      <c r="J106" s="11">
        <f>IF(ISNUMBER(LN(monthly!I168)-LN(monthly!I167)),LN(monthly!I168)-LN(monthly!I167),#N/A)</f>
        <v>2.9042747328222873E-2</v>
      </c>
      <c r="K106" s="11">
        <f>IF(ISNUMBER(LN(monthly!J168)-LN(monthly!J167)),LN(monthly!J168)-LN(monthly!J167),#N/A)</f>
        <v>0.11980210161437554</v>
      </c>
      <c r="L106" s="11">
        <f>IF(ISNUMBER(LN(monthly!K168)-LN(monthly!K167)),LN(monthly!K168)-LN(monthly!K167),#N/A)</f>
        <v>-2.917978910877661E-2</v>
      </c>
      <c r="M106" s="11">
        <f>IF(ISNUMBER(LN(monthly!L168)-LN(monthly!L167)),LN(monthly!L168)-LN(monthly!L167),#N/A)</f>
        <v>-4.6025822395282745E-2</v>
      </c>
      <c r="N106" s="11">
        <f>IF(ISNUMBER(LN(monthly!M168)-LN(monthly!M167)),LN(monthly!M168)-LN(monthly!M167),#N/A)</f>
        <v>-5.1894252422259868E-3</v>
      </c>
      <c r="O106" s="11">
        <f>IF(ISNUMBER(LN(monthly!N168)-LN(monthly!N167)),LN(monthly!N168)-LN(monthly!N167),#N/A)</f>
        <v>3.8053828375099741E-3</v>
      </c>
      <c r="P106" s="6">
        <f>monthly!O168</f>
        <v>15.07907</v>
      </c>
      <c r="Q106" s="6">
        <f>monthly!R168</f>
        <v>0.2</v>
      </c>
      <c r="R106" s="11">
        <f>IF(ISNUMBER(LN(monthly!S168)-LN(monthly!S167)),LN(monthly!S168)-LN(monthly!S167),#N/A)</f>
        <v>-1.9290019768676281E-3</v>
      </c>
      <c r="S106" s="6">
        <f>monthly!W168</f>
        <v>0.22582608695652173</v>
      </c>
      <c r="T106" s="6">
        <f>monthly!X168</f>
        <v>0.54095652173913056</v>
      </c>
      <c r="U106" s="11" t="e">
        <f>IF(ISNUMBER(LN(monthly!Y168)-LN(monthly!Y167)),LN(monthly!Y168)-LN(monthly!Y167),#N/A)</f>
        <v>#N/A</v>
      </c>
      <c r="V106" s="8">
        <f>monthly!AC168</f>
        <v>0</v>
      </c>
      <c r="W106" s="8">
        <f>monthly!AD168</f>
        <v>0</v>
      </c>
    </row>
    <row r="107" spans="1:23" x14ac:dyDescent="0.35">
      <c r="A107" s="11" t="str">
        <f>monthly!A169</f>
        <v>2013M11</v>
      </c>
      <c r="B107" s="11" t="e">
        <f>monthly!AB169</f>
        <v>#N/A</v>
      </c>
      <c r="C107" s="11">
        <f>IF(ISNUMBER(LN(monthly!B169)-LN(monthly!B168)),LN(monthly!B169)-LN(monthly!B168),#N/A)</f>
        <v>-4.0000053333457686E-3</v>
      </c>
      <c r="D107" s="11">
        <f>IF(ISNUMBER(LN(monthly!C169)-LN(monthly!C168)),LN(monthly!C169)-LN(monthly!C168),#N/A)</f>
        <v>1.9960086467154525E-3</v>
      </c>
      <c r="E107" s="11">
        <f>IF(ISNUMBER(LN(monthly!D169)-LN(monthly!D168)),LN(monthly!D169)-LN(monthly!D168),#N/A)</f>
        <v>-3.3901551675681318E-2</v>
      </c>
      <c r="F107" s="11">
        <f>IF(ISNUMBER(LN(monthly!E169)-LN(monthly!E168)),LN(monthly!E169)-LN(monthly!E168),#N/A)</f>
        <v>-1.0065426114014286E-3</v>
      </c>
      <c r="G107" s="11">
        <f>IF(ISNUMBER(LN(monthly!F169)-LN(monthly!F168)),LN(monthly!F169)-LN(monthly!F168),#N/A)</f>
        <v>3.2647077836665872E-2</v>
      </c>
      <c r="H107" s="11">
        <f>IF(ISNUMBER(LN(monthly!G169)-LN(monthly!G168)),LN(monthly!G169)-LN(monthly!G168),#N/A)</f>
        <v>2.4528521098686085E-2</v>
      </c>
      <c r="I107" s="11">
        <f>monthly!H169</f>
        <v>12.3</v>
      </c>
      <c r="J107" s="11">
        <f>IF(ISNUMBER(LN(monthly!I169)-LN(monthly!I168)),LN(monthly!I169)-LN(monthly!I168),#N/A)</f>
        <v>-9.2262762163134227E-2</v>
      </c>
      <c r="K107" s="11">
        <f>IF(ISNUMBER(LN(monthly!J169)-LN(monthly!J168)),LN(monthly!J169)-LN(monthly!J168),#N/A)</f>
        <v>-0.10811982316722535</v>
      </c>
      <c r="L107" s="11">
        <f>IF(ISNUMBER(LN(monthly!K169)-LN(monthly!K168)),LN(monthly!K169)-LN(monthly!K168),#N/A)</f>
        <v>8.7102728248931172E-3</v>
      </c>
      <c r="M107" s="11">
        <f>IF(ISNUMBER(LN(monthly!L169)-LN(monthly!L168)),LN(monthly!L169)-LN(monthly!L168),#N/A)</f>
        <v>0</v>
      </c>
      <c r="N107" s="11">
        <f>IF(ISNUMBER(LN(monthly!M169)-LN(monthly!M168)),LN(monthly!M169)-LN(monthly!M168),#N/A)</f>
        <v>1.3436894672242516E-2</v>
      </c>
      <c r="O107" s="11">
        <f>IF(ISNUMBER(LN(monthly!N169)-LN(monthly!N168)),LN(monthly!N169)-LN(monthly!N168),#N/A)</f>
        <v>6.2659427949154356E-3</v>
      </c>
      <c r="P107" s="6">
        <f>monthly!O169</f>
        <v>18.80602</v>
      </c>
      <c r="Q107" s="6">
        <f>monthly!R169</f>
        <v>0.23</v>
      </c>
      <c r="R107" s="11">
        <f>IF(ISNUMBER(LN(monthly!S169)-LN(monthly!S168)),LN(monthly!S169)-LN(monthly!S168),#N/A)</f>
        <v>1.2670345572508346E-2</v>
      </c>
      <c r="S107" s="6">
        <f>monthly!W169</f>
        <v>0.22338095238095237</v>
      </c>
      <c r="T107" s="6">
        <f>monthly!X169</f>
        <v>0.50638095238095238</v>
      </c>
      <c r="U107" s="11" t="e">
        <f>IF(ISNUMBER(LN(monthly!Y169)-LN(monthly!Y168)),LN(monthly!Y169)-LN(monthly!Y168),#N/A)</f>
        <v>#N/A</v>
      </c>
      <c r="V107" s="8">
        <f>monthly!AC169</f>
        <v>0</v>
      </c>
      <c r="W107" s="8">
        <f>monthly!AD169</f>
        <v>0</v>
      </c>
    </row>
    <row r="108" spans="1:23" x14ac:dyDescent="0.35">
      <c r="A108" s="11" t="str">
        <f>monthly!A170</f>
        <v>2013M12</v>
      </c>
      <c r="B108" s="11">
        <f>monthly!AB170</f>
        <v>-1.995357252443597E-3</v>
      </c>
      <c r="C108" s="11">
        <f>IF(ISNUMBER(LN(monthly!B170)-LN(monthly!B169)),LN(monthly!B170)-LN(monthly!B169),#N/A)</f>
        <v>-1.0070578563595944E-2</v>
      </c>
      <c r="D108" s="11">
        <f>IF(ISNUMBER(LN(monthly!C170)-LN(monthly!C169)),LN(monthly!C170)-LN(monthly!C169),#N/A)</f>
        <v>-6.00001800009764E-3</v>
      </c>
      <c r="E108" s="11">
        <f>IF(ISNUMBER(LN(monthly!D170)-LN(monthly!D169)),LN(monthly!D170)-LN(monthly!D169),#N/A)</f>
        <v>5.7306747089844734E-3</v>
      </c>
      <c r="F108" s="11">
        <f>IF(ISNUMBER(LN(monthly!E170)-LN(monthly!E169)),LN(monthly!E170)-LN(monthly!E169),#N/A)</f>
        <v>3.0165935394252941E-3</v>
      </c>
      <c r="G108" s="11">
        <f>IF(ISNUMBER(LN(monthly!F170)-LN(monthly!F169)),LN(monthly!F170)-LN(monthly!F169),#N/A)</f>
        <v>1.5932360381085253E-2</v>
      </c>
      <c r="H108" s="11">
        <f>IF(ISNUMBER(LN(monthly!G170)-LN(monthly!G169)),LN(monthly!G170)-LN(monthly!G169),#N/A)</f>
        <v>1.0499416270514317E-2</v>
      </c>
      <c r="I108" s="11">
        <f>monthly!H170</f>
        <v>12.5</v>
      </c>
      <c r="J108" s="11">
        <f>IF(ISNUMBER(LN(monthly!I170)-LN(monthly!I169)),LN(monthly!I170)-LN(monthly!I169),#N/A)</f>
        <v>-5.7503251921602327E-2</v>
      </c>
      <c r="K108" s="11">
        <f>IF(ISNUMBER(LN(monthly!J170)-LN(monthly!J169)),LN(monthly!J170)-LN(monthly!J169),#N/A)</f>
        <v>-3.7782838392590889E-2</v>
      </c>
      <c r="L108" s="11">
        <f>IF(ISNUMBER(LN(monthly!K170)-LN(monthly!K169)),LN(monthly!K170)-LN(monthly!K169),#N/A)</f>
        <v>8.6350586368810767E-3</v>
      </c>
      <c r="M108" s="11">
        <f>IF(ISNUMBER(LN(monthly!L170)-LN(monthly!L169)),LN(monthly!L170)-LN(monthly!L169),#N/A)</f>
        <v>9.6154586994421365E-3</v>
      </c>
      <c r="N108" s="11">
        <f>IF(ISNUMBER(LN(monthly!M170)-LN(monthly!M169)),LN(monthly!M170)-LN(monthly!M169),#N/A)</f>
        <v>-1.0272214565301141E-3</v>
      </c>
      <c r="O108" s="11">
        <f>IF(ISNUMBER(LN(monthly!N170)-LN(monthly!N169)),LN(monthly!N170)-LN(monthly!N169),#N/A)</f>
        <v>2.0409452410986795E-2</v>
      </c>
      <c r="P108" s="6">
        <f>monthly!O170</f>
        <v>15.749000000000001</v>
      </c>
      <c r="Q108" s="6">
        <f>monthly!R170</f>
        <v>0.28999999999999998</v>
      </c>
      <c r="R108" s="11">
        <f>IF(ISNUMBER(LN(monthly!S170)-LN(monthly!S169)),LN(monthly!S170)-LN(monthly!S169),#N/A)</f>
        <v>3.5685644248568682E-2</v>
      </c>
      <c r="S108" s="6">
        <f>monthly!W170</f>
        <v>0.27536363636363631</v>
      </c>
      <c r="T108" s="6">
        <f>monthly!X170</f>
        <v>0.54409090909090907</v>
      </c>
      <c r="U108" s="11" t="e">
        <f>IF(ISNUMBER(LN(monthly!Y170)-LN(monthly!Y169)),LN(monthly!Y170)-LN(monthly!Y169),#N/A)</f>
        <v>#N/A</v>
      </c>
      <c r="V108" s="8">
        <f>monthly!AC170</f>
        <v>0</v>
      </c>
      <c r="W108" s="8">
        <f>monthly!AD170</f>
        <v>0</v>
      </c>
    </row>
    <row r="109" spans="1:23" x14ac:dyDescent="0.35">
      <c r="A109" s="11" t="str">
        <f>monthly!A171</f>
        <v>2014M01</v>
      </c>
      <c r="B109" s="11" t="e">
        <f>monthly!AB171</f>
        <v>#N/A</v>
      </c>
      <c r="C109" s="11">
        <f>IF(ISNUMBER(LN(monthly!B171)-LN(monthly!B170)),LN(monthly!B171)-LN(monthly!B170),#N/A)</f>
        <v>1.6064602503806924E-2</v>
      </c>
      <c r="D109" s="11">
        <f>IF(ISNUMBER(LN(monthly!C171)-LN(monthly!C170)),LN(monthly!C171)-LN(monthly!C170),#N/A)</f>
        <v>2.0844427148629663E-2</v>
      </c>
      <c r="E109" s="11">
        <f>IF(ISNUMBER(LN(monthly!D171)-LN(monthly!D170)),LN(monthly!D171)-LN(monthly!D170),#N/A)</f>
        <v>-1.9065782705816048E-3</v>
      </c>
      <c r="F109" s="11">
        <f>IF(ISNUMBER(LN(monthly!E171)-LN(monthly!E170)),LN(monthly!E171)-LN(monthly!E170),#N/A)</f>
        <v>-1.0045204260054064E-3</v>
      </c>
      <c r="G109" s="11">
        <f>IF(ISNUMBER(LN(monthly!F171)-LN(monthly!F170)),LN(monthly!F171)-LN(monthly!F170),#N/A)</f>
        <v>7.3491144414736809E-3</v>
      </c>
      <c r="H109" s="11">
        <f>IF(ISNUMBER(LN(monthly!G171)-LN(monthly!G170)),LN(monthly!G171)-LN(monthly!G170),#N/A)</f>
        <v>-2.4396492591957752E-2</v>
      </c>
      <c r="I109" s="11">
        <f>monthly!H171</f>
        <v>12.8</v>
      </c>
      <c r="J109" s="11">
        <f>IF(ISNUMBER(LN(monthly!I171)-LN(monthly!I170)),LN(monthly!I171)-LN(monthly!I170),#N/A)</f>
        <v>7.0743274955823665E-2</v>
      </c>
      <c r="K109" s="11">
        <f>IF(ISNUMBER(LN(monthly!J171)-LN(monthly!J170)),LN(monthly!J171)-LN(monthly!J170),#N/A)</f>
        <v>-3.8918503385524161E-2</v>
      </c>
      <c r="L109" s="11">
        <f>IF(ISNUMBER(LN(monthly!K171)-LN(monthly!K170)),LN(monthly!K171)-LN(monthly!K170),#N/A)</f>
        <v>-2.0715742471679732E-2</v>
      </c>
      <c r="M109" s="11">
        <f>IF(ISNUMBER(LN(monthly!L171)-LN(monthly!L170)),LN(monthly!L171)-LN(monthly!L170),#N/A)</f>
        <v>-1.6280130445174734E-2</v>
      </c>
      <c r="N109" s="11">
        <f>IF(ISNUMBER(LN(monthly!M171)-LN(monthly!M170)),LN(monthly!M171)-LN(monthly!M170),#N/A)</f>
        <v>-4.1194702952385143E-3</v>
      </c>
      <c r="O109" s="11">
        <f>IF(ISNUMBER(LN(monthly!N171)-LN(monthly!N170)),LN(monthly!N171)-LN(monthly!N170),#N/A)</f>
        <v>2.4750081731304885E-2</v>
      </c>
      <c r="P109" s="6">
        <f>monthly!O171</f>
        <v>16.542809999999999</v>
      </c>
      <c r="Q109" s="6">
        <f>monthly!R171</f>
        <v>0.31</v>
      </c>
      <c r="R109" s="11">
        <f>IF(ISNUMBER(LN(monthly!S171)-LN(monthly!S170)),LN(monthly!S171)-LN(monthly!S170),#N/A)</f>
        <v>-2.5122749995660776E-3</v>
      </c>
      <c r="S109" s="6">
        <f>monthly!W171</f>
        <v>0.29182608695652174</v>
      </c>
      <c r="T109" s="6">
        <f>monthly!X171</f>
        <v>0.56186956521739129</v>
      </c>
      <c r="U109" s="11" t="e">
        <f>IF(ISNUMBER(LN(monthly!Y171)-LN(monthly!Y170)),LN(monthly!Y171)-LN(monthly!Y170),#N/A)</f>
        <v>#N/A</v>
      </c>
      <c r="V109" s="8">
        <f>monthly!AC171</f>
        <v>0</v>
      </c>
      <c r="W109" s="8">
        <f>monthly!AD171</f>
        <v>0</v>
      </c>
    </row>
    <row r="110" spans="1:23" x14ac:dyDescent="0.35">
      <c r="A110" s="11" t="str">
        <f>monthly!A172</f>
        <v>2014M02</v>
      </c>
      <c r="B110" s="11" t="e">
        <f>monthly!AB172</f>
        <v>#N/A</v>
      </c>
      <c r="C110" s="11">
        <f>IF(ISNUMBER(LN(monthly!B172)-LN(monthly!B171)),LN(monthly!B172)-LN(monthly!B171),#N/A)</f>
        <v>-8.0000426670769897E-3</v>
      </c>
      <c r="D110" s="11">
        <f>IF(ISNUMBER(LN(monthly!C172)-LN(monthly!C171)),LN(monthly!C172)-LN(monthly!C171),#N/A)</f>
        <v>-2.0844427148629663E-2</v>
      </c>
      <c r="E110" s="11">
        <f>IF(ISNUMBER(LN(monthly!D172)-LN(monthly!D171)),LN(monthly!D172)-LN(monthly!D171),#N/A)</f>
        <v>-3.9907972162424699E-2</v>
      </c>
      <c r="F110" s="11">
        <f>IF(ISNUMBER(LN(monthly!E172)-LN(monthly!E171)),LN(monthly!E172)-LN(monthly!E171),#N/A)</f>
        <v>-3.0196298737195093E-3</v>
      </c>
      <c r="G110" s="11">
        <f>IF(ISNUMBER(LN(monthly!F172)-LN(monthly!F171)),LN(monthly!F172)-LN(monthly!F171),#N/A)</f>
        <v>8.3333815591437599E-3</v>
      </c>
      <c r="H110" s="11">
        <f>IF(ISNUMBER(LN(monthly!G172)-LN(monthly!G171)),LN(monthly!G172)-LN(monthly!G171),#N/A)</f>
        <v>1.9396926978314966E-2</v>
      </c>
      <c r="I110" s="11">
        <f>monthly!H172</f>
        <v>12.8</v>
      </c>
      <c r="J110" s="11">
        <f>IF(ISNUMBER(LN(monthly!I172)-LN(monthly!I171)),LN(monthly!I172)-LN(monthly!I171),#N/A)</f>
        <v>-2.3012403104253565E-2</v>
      </c>
      <c r="K110" s="11">
        <f>IF(ISNUMBER(LN(monthly!J172)-LN(monthly!J171)),LN(monthly!J172)-LN(monthly!J171),#N/A)</f>
        <v>5.5603447352261526E-2</v>
      </c>
      <c r="L110" s="11">
        <f>IF(ISNUMBER(LN(monthly!K172)-LN(monthly!K171)),LN(monthly!K172)-LN(monthly!K171),#N/A)</f>
        <v>-1.4966265745012919E-2</v>
      </c>
      <c r="M110" s="11">
        <f>IF(ISNUMBER(LN(monthly!L172)-LN(monthly!L171)),LN(monthly!L172)-LN(monthly!L171),#N/A)</f>
        <v>2.4286593601265949E-3</v>
      </c>
      <c r="N110" s="11">
        <f>IF(ISNUMBER(LN(monthly!M172)-LN(monthly!M171)),LN(monthly!M172)-LN(monthly!M171),#N/A)</f>
        <v>7.1979745223265112E-3</v>
      </c>
      <c r="O110" s="11">
        <f>IF(ISNUMBER(LN(monthly!N172)-LN(monthly!N171)),LN(monthly!N172)-LN(monthly!N171),#N/A)</f>
        <v>-1.5513347831773494E-2</v>
      </c>
      <c r="P110" s="6">
        <f>monthly!O172</f>
        <v>15.056419999999999</v>
      </c>
      <c r="Q110" s="6">
        <f>monthly!R172</f>
        <v>0.35</v>
      </c>
      <c r="R110" s="11">
        <f>IF(ISNUMBER(LN(monthly!S172)-LN(monthly!S171)),LN(monthly!S172)-LN(monthly!S171),#N/A)</f>
        <v>-1.5773889469309132E-2</v>
      </c>
      <c r="S110" s="6">
        <f>monthly!W172</f>
        <v>0.28809999999999991</v>
      </c>
      <c r="T110" s="6">
        <f>monthly!X172</f>
        <v>0.54899999999999993</v>
      </c>
      <c r="U110" s="11" t="e">
        <f>IF(ISNUMBER(LN(monthly!Y172)-LN(monthly!Y171)),LN(monthly!Y172)-LN(monthly!Y171),#N/A)</f>
        <v>#N/A</v>
      </c>
      <c r="V110" s="8">
        <f>monthly!AC172</f>
        <v>0</v>
      </c>
      <c r="W110" s="8">
        <f>monthly!AD172</f>
        <v>0</v>
      </c>
    </row>
    <row r="111" spans="1:23" x14ac:dyDescent="0.35">
      <c r="A111" s="11" t="str">
        <f>monthly!A173</f>
        <v>2014M03</v>
      </c>
      <c r="B111" s="11">
        <f>monthly!AB173</f>
        <v>1.1319675330501155E-3</v>
      </c>
      <c r="C111" s="11">
        <f>IF(ISNUMBER(LN(monthly!B173)-LN(monthly!B172)),LN(monthly!B173)-LN(monthly!B172),#N/A)</f>
        <v>-1.1105616412509178E-2</v>
      </c>
      <c r="D111" s="11">
        <f>IF(ISNUMBER(LN(monthly!C173)-LN(monthly!C172)),LN(monthly!C173)-LN(monthly!C172),#N/A)</f>
        <v>3.0045090202994729E-3</v>
      </c>
      <c r="E111" s="11">
        <f>IF(ISNUMBER(LN(monthly!D173)-LN(monthly!D172)),LN(monthly!D173)-LN(monthly!D172),#N/A)</f>
        <v>1.9666317209996009E-2</v>
      </c>
      <c r="F111" s="11">
        <f>IF(ISNUMBER(LN(monthly!E173)-LN(monthly!E172)),LN(monthly!E173)-LN(monthly!E172),#N/A)</f>
        <v>1.0075567602996216E-3</v>
      </c>
      <c r="G111" s="11">
        <f>IF(ISNUMBER(LN(monthly!F173)-LN(monthly!F172)),LN(monthly!F173)-LN(monthly!F172),#N/A)</f>
        <v>1.9517825536620848E-2</v>
      </c>
      <c r="H111" s="11">
        <f>IF(ISNUMBER(LN(monthly!G173)-LN(monthly!G172)),LN(monthly!G173)-LN(monthly!G172),#N/A)</f>
        <v>1.0097869259887204E-2</v>
      </c>
      <c r="I111" s="11">
        <f>monthly!H173</f>
        <v>12.6</v>
      </c>
      <c r="J111" s="11">
        <f>IF(ISNUMBER(LN(monthly!I173)-LN(monthly!I172)),LN(monthly!I173)-LN(monthly!I172),#N/A)</f>
        <v>4.2305712272172613E-2</v>
      </c>
      <c r="K111" s="11">
        <f>IF(ISNUMBER(LN(monthly!J173)-LN(monthly!J172)),LN(monthly!J173)-LN(monthly!J172),#N/A)</f>
        <v>7.4380955402105542E-2</v>
      </c>
      <c r="L111" s="11">
        <f>IF(ISNUMBER(LN(monthly!K173)-LN(monthly!K172)),LN(monthly!K173)-LN(monthly!K172),#N/A)</f>
        <v>-2.5686938159600103E-2</v>
      </c>
      <c r="M111" s="11">
        <f>IF(ISNUMBER(LN(monthly!L173)-LN(monthly!L172)),LN(monthly!L173)-LN(monthly!L172),#N/A)</f>
        <v>-2.4556175567215455E-2</v>
      </c>
      <c r="N111" s="11">
        <f>IF(ISNUMBER(LN(monthly!M173)-LN(monthly!M172)),LN(monthly!M173)-LN(monthly!M172),#N/A)</f>
        <v>-6.1665149156642229E-3</v>
      </c>
      <c r="O111" s="11">
        <f>IF(ISNUMBER(LN(monthly!N173)-LN(monthly!N172)),LN(monthly!N173)-LN(monthly!N172),#N/A)</f>
        <v>-2.7005467102214631E-3</v>
      </c>
      <c r="P111" s="6">
        <f>monthly!O173</f>
        <v>12.346</v>
      </c>
      <c r="Q111" s="6">
        <f>monthly!R173</f>
        <v>0.38</v>
      </c>
      <c r="R111" s="11">
        <f>IF(ISNUMBER(LN(monthly!S173)-LN(monthly!S172)),LN(monthly!S173)-LN(monthly!S172),#N/A)</f>
        <v>2.8648859054358766E-3</v>
      </c>
      <c r="S111" s="6">
        <f>monthly!W173</f>
        <v>0.30533333333333329</v>
      </c>
      <c r="T111" s="6">
        <f>monthly!X173</f>
        <v>0.57728571428571418</v>
      </c>
      <c r="U111" s="11" t="e">
        <f>IF(ISNUMBER(LN(monthly!Y173)-LN(monthly!Y172)),LN(monthly!Y173)-LN(monthly!Y172),#N/A)</f>
        <v>#N/A</v>
      </c>
      <c r="V111" s="8">
        <f>monthly!AC173</f>
        <v>0</v>
      </c>
      <c r="W111" s="8">
        <f>monthly!AD173</f>
        <v>0</v>
      </c>
    </row>
    <row r="112" spans="1:23" x14ac:dyDescent="0.35">
      <c r="A112" s="11" t="str">
        <f>monthly!A174</f>
        <v>2014M04</v>
      </c>
      <c r="B112" s="11" t="e">
        <f>monthly!AB174</f>
        <v>#N/A</v>
      </c>
      <c r="C112" s="11">
        <f>IF(ISNUMBER(LN(monthly!B174)-LN(monthly!B173)),LN(monthly!B174)-LN(monthly!B173),#N/A)</f>
        <v>1.1105616412509178E-2</v>
      </c>
      <c r="D112" s="11">
        <f>IF(ISNUMBER(LN(monthly!C174)-LN(monthly!C173)),LN(monthly!C174)-LN(monthly!C173),#N/A)</f>
        <v>-1.000500333583787E-3</v>
      </c>
      <c r="E112" s="11">
        <f>IF(ISNUMBER(LN(monthly!D174)-LN(monthly!D173)),LN(monthly!D174)-LN(monthly!D173),#N/A)</f>
        <v>7.7594957709106183E-3</v>
      </c>
      <c r="F112" s="11">
        <f>IF(ISNUMBER(LN(monthly!E174)-LN(monthly!E173)),LN(monthly!E174)-LN(monthly!E173),#N/A)</f>
        <v>4.0201059166653508E-3</v>
      </c>
      <c r="G112" s="11">
        <f>IF(ISNUMBER(LN(monthly!F174)-LN(monthly!F173)),LN(monthly!F174)-LN(monthly!F173),#N/A)</f>
        <v>9.113987137706836E-3</v>
      </c>
      <c r="H112" s="11">
        <f>IF(ISNUMBER(LN(monthly!G174)-LN(monthly!G173)),LN(monthly!G174)-LN(monthly!G173),#N/A)</f>
        <v>-2.808637729613217E-2</v>
      </c>
      <c r="I112" s="11">
        <f>monthly!H174</f>
        <v>12.6</v>
      </c>
      <c r="J112" s="11">
        <f>IF(ISNUMBER(LN(monthly!I174)-LN(monthly!I173)),LN(monthly!I174)-LN(monthly!I173),#N/A)</f>
        <v>-4.1930311271244136E-2</v>
      </c>
      <c r="K112" s="11">
        <f>IF(ISNUMBER(LN(monthly!J174)-LN(monthly!J173)),LN(monthly!J174)-LN(monthly!J173),#N/A)</f>
        <v>-5.2865610304571931E-2</v>
      </c>
      <c r="L112" s="11">
        <f>IF(ISNUMBER(LN(monthly!K174)-LN(monthly!K173)),LN(monthly!K174)-LN(monthly!K173),#N/A)</f>
        <v>-1.2027028595339218E-2</v>
      </c>
      <c r="M112" s="11">
        <f>IF(ISNUMBER(LN(monthly!L174)-LN(monthly!L173)),LN(monthly!L174)-LN(monthly!L173),#N/A)</f>
        <v>1.8627760741898314E-3</v>
      </c>
      <c r="N112" s="11">
        <f>IF(ISNUMBER(LN(monthly!M174)-LN(monthly!M173)),LN(monthly!M174)-LN(monthly!M173),#N/A)</f>
        <v>1.6360283105206541E-2</v>
      </c>
      <c r="O112" s="11">
        <f>IF(ISNUMBER(LN(monthly!N174)-LN(monthly!N173)),LN(monthly!N174)-LN(monthly!N173),#N/A)</f>
        <v>6.1930932334051114E-3</v>
      </c>
      <c r="P112" s="6">
        <f>monthly!O174</f>
        <v>11.8226</v>
      </c>
      <c r="Q112" s="6">
        <f>monthly!R174</f>
        <v>0.39</v>
      </c>
      <c r="R112" s="11">
        <f>IF(ISNUMBER(LN(monthly!S174)-LN(monthly!S173)),LN(monthly!S174)-LN(monthly!S173),#N/A)</f>
        <v>2.9701247846588785E-2</v>
      </c>
      <c r="S112" s="6">
        <f>monthly!W174</f>
        <v>0.32959090909090905</v>
      </c>
      <c r="T112" s="6">
        <f>monthly!X174</f>
        <v>0.60350000000000004</v>
      </c>
      <c r="U112" s="11" t="e">
        <f>IF(ISNUMBER(LN(monthly!Y174)-LN(monthly!Y173)),LN(monthly!Y174)-LN(monthly!Y173),#N/A)</f>
        <v>#N/A</v>
      </c>
      <c r="V112" s="8">
        <f>monthly!AC174</f>
        <v>0</v>
      </c>
      <c r="W112" s="8">
        <f>monthly!AD174</f>
        <v>0</v>
      </c>
    </row>
    <row r="113" spans="1:23" x14ac:dyDescent="0.35">
      <c r="A113" s="11" t="str">
        <f>monthly!A175</f>
        <v>2014M05</v>
      </c>
      <c r="B113" s="11" t="e">
        <f>monthly!AB175</f>
        <v>#N/A</v>
      </c>
      <c r="C113" s="11">
        <f>IF(ISNUMBER(LN(monthly!B175)-LN(monthly!B174)),LN(monthly!B175)-LN(monthly!B174),#N/A)</f>
        <v>-1.5174798019234714E-2</v>
      </c>
      <c r="D113" s="11">
        <f>IF(ISNUMBER(LN(monthly!C175)-LN(monthly!C174)),LN(monthly!C175)-LN(monthly!C174),#N/A)</f>
        <v>-1.5128881596300658E-2</v>
      </c>
      <c r="E113" s="11">
        <f>IF(ISNUMBER(LN(monthly!D175)-LN(monthly!D174)),LN(monthly!D175)-LN(monthly!D174),#N/A)</f>
        <v>-1.2639934935819497E-2</v>
      </c>
      <c r="F113" s="11">
        <f>IF(ISNUMBER(LN(monthly!E175)-LN(monthly!E174)),LN(monthly!E175)-LN(monthly!E174),#N/A)</f>
        <v>-4.0201059166653508E-3</v>
      </c>
      <c r="G113" s="11">
        <f>IF(ISNUMBER(LN(monthly!F175)-LN(monthly!F174)),LN(monthly!F175)-LN(monthly!F174),#N/A)</f>
        <v>6.0301690265909258E-3</v>
      </c>
      <c r="H113" s="11">
        <f>IF(ISNUMBER(LN(monthly!G175)-LN(monthly!G174)),LN(monthly!G175)-LN(monthly!G174),#N/A)</f>
        <v>1.3385003931086104E-2</v>
      </c>
      <c r="I113" s="11">
        <f>monthly!H175</f>
        <v>12.6</v>
      </c>
      <c r="J113" s="11">
        <f>IF(ISNUMBER(LN(monthly!I175)-LN(monthly!I174)),LN(monthly!I175)-LN(monthly!I174),#N/A)</f>
        <v>6.2334225339192528E-2</v>
      </c>
      <c r="K113" s="11">
        <f>IF(ISNUMBER(LN(monthly!J175)-LN(monthly!J174)),LN(monthly!J175)-LN(monthly!J174),#N/A)</f>
        <v>6.4870285465211452E-2</v>
      </c>
      <c r="L113" s="11">
        <f>IF(ISNUMBER(LN(monthly!K175)-LN(monthly!K174)),LN(monthly!K175)-LN(monthly!K174),#N/A)</f>
        <v>5.6778009166809085E-3</v>
      </c>
      <c r="M113" s="11">
        <f>IF(ISNUMBER(LN(monthly!L175)-LN(monthly!L174)),LN(monthly!L175)-LN(monthly!L174),#N/A)</f>
        <v>2.329964382805283E-2</v>
      </c>
      <c r="N113" s="11">
        <f>IF(ISNUMBER(LN(monthly!M175)-LN(monthly!M174)),LN(monthly!M175)-LN(monthly!M174),#N/A)</f>
        <v>-8.1466845678175304E-3</v>
      </c>
      <c r="O113" s="11">
        <f>IF(ISNUMBER(LN(monthly!N175)-LN(monthly!N174)),LN(monthly!N175)-LN(monthly!N174),#N/A)</f>
        <v>-2.2535864609063871E-2</v>
      </c>
      <c r="P113" s="6">
        <f>monthly!O175</f>
        <v>11.53289</v>
      </c>
      <c r="Q113" s="6">
        <f>monthly!R175</f>
        <v>0.31</v>
      </c>
      <c r="R113" s="11">
        <f>IF(ISNUMBER(LN(monthly!S175)-LN(monthly!S174)),LN(monthly!S175)-LN(monthly!S174),#N/A)</f>
        <v>-1.5762690095071807E-2</v>
      </c>
      <c r="S113" s="6">
        <f>monthly!W175</f>
        <v>0.32522727272727264</v>
      </c>
      <c r="T113" s="6">
        <f>monthly!X175</f>
        <v>0.59327272727272717</v>
      </c>
      <c r="U113" s="11" t="e">
        <f>IF(ISNUMBER(LN(monthly!Y175)-LN(monthly!Y174)),LN(monthly!Y175)-LN(monthly!Y174),#N/A)</f>
        <v>#N/A</v>
      </c>
      <c r="V113" s="8">
        <f>monthly!AC175</f>
        <v>0</v>
      </c>
      <c r="W113" s="8">
        <f>monthly!AD175</f>
        <v>0</v>
      </c>
    </row>
    <row r="114" spans="1:23" x14ac:dyDescent="0.35">
      <c r="A114" s="11" t="str">
        <f>monthly!A176</f>
        <v>2014M06</v>
      </c>
      <c r="B114" s="11">
        <f>monthly!AB176</f>
        <v>-6.0811974439189953E-5</v>
      </c>
      <c r="C114" s="11">
        <f>IF(ISNUMBER(LN(monthly!B176)-LN(monthly!B175)),LN(monthly!B176)-LN(monthly!B175),#N/A)</f>
        <v>1.9182819416774244E-2</v>
      </c>
      <c r="D114" s="11">
        <f>IF(ISNUMBER(LN(monthly!C176)-LN(monthly!C175)),LN(monthly!C176)-LN(monthly!C175),#N/A)</f>
        <v>6.0790460763824328E-3</v>
      </c>
      <c r="E114" s="11">
        <f>IF(ISNUMBER(LN(monthly!D176)-LN(monthly!D175)),LN(monthly!D176)-LN(monthly!D175),#N/A)</f>
        <v>-9.8329209162386633E-3</v>
      </c>
      <c r="F114" s="11">
        <f>IF(ISNUMBER(LN(monthly!E176)-LN(monthly!E175)),LN(monthly!E176)-LN(monthly!E175),#N/A)</f>
        <v>-3.025720916537189E-3</v>
      </c>
      <c r="G114" s="11">
        <f>IF(ISNUMBER(LN(monthly!F176)-LN(monthly!F175)),LN(monthly!F176)-LN(monthly!F175),#N/A)</f>
        <v>-7.0387419814759156E-3</v>
      </c>
      <c r="H114" s="11">
        <f>IF(ISNUMBER(LN(monthly!G176)-LN(monthly!G175)),LN(monthly!G176)-LN(monthly!G175),#N/A)</f>
        <v>4.0885783766341888E-2</v>
      </c>
      <c r="I114" s="11">
        <f>monthly!H176</f>
        <v>12.1</v>
      </c>
      <c r="J114" s="11">
        <f>IF(ISNUMBER(LN(monthly!I176)-LN(monthly!I175)),LN(monthly!I176)-LN(monthly!I175),#N/A)</f>
        <v>-2.3625457589583121E-2</v>
      </c>
      <c r="K114" s="11">
        <f>IF(ISNUMBER(LN(monthly!J176)-LN(monthly!J175)),LN(monthly!J176)-LN(monthly!J175),#N/A)</f>
        <v>-2.7528646418366165E-2</v>
      </c>
      <c r="L114" s="11">
        <f>IF(ISNUMBER(LN(monthly!K176)-LN(monthly!K175)),LN(monthly!K176)-LN(monthly!K175),#N/A)</f>
        <v>9.1582182897136377E-3</v>
      </c>
      <c r="M114" s="11">
        <f>IF(ISNUMBER(LN(monthly!L176)-LN(monthly!L175)),LN(monthly!L176)-LN(monthly!L175),#N/A)</f>
        <v>3.1028742238693674E-2</v>
      </c>
      <c r="N114" s="11">
        <f>IF(ISNUMBER(LN(monthly!M176)-LN(monthly!M175)),LN(monthly!M176)-LN(monthly!M175),#N/A)</f>
        <v>-5.1255878488127848E-3</v>
      </c>
      <c r="O114" s="11">
        <f>IF(ISNUMBER(LN(monthly!N176)-LN(monthly!N175)),LN(monthly!N176)-LN(monthly!N175),#N/A)</f>
        <v>-7.3835996625422062E-3</v>
      </c>
      <c r="P114" s="6">
        <f>monthly!O176</f>
        <v>10.764430000000001</v>
      </c>
      <c r="Q114" s="6">
        <f>monthly!R176</f>
        <v>0.31</v>
      </c>
      <c r="R114" s="11">
        <f>IF(ISNUMBER(LN(monthly!S176)-LN(monthly!S175)),LN(monthly!S176)-LN(monthly!S175),#N/A)</f>
        <v>-1.1161649156522735E-2</v>
      </c>
      <c r="S114" s="6">
        <f>monthly!W176</f>
        <v>0.24142857142857144</v>
      </c>
      <c r="T114" s="6">
        <f>monthly!X176</f>
        <v>0.51271428571428568</v>
      </c>
      <c r="U114" s="11" t="e">
        <f>IF(ISNUMBER(LN(monthly!Y176)-LN(monthly!Y175)),LN(monthly!Y176)-LN(monthly!Y175),#N/A)</f>
        <v>#N/A</v>
      </c>
      <c r="V114" s="8">
        <f>monthly!AC176</f>
        <v>0</v>
      </c>
      <c r="W114" s="8">
        <f>monthly!AD176</f>
        <v>0</v>
      </c>
    </row>
    <row r="115" spans="1:23" x14ac:dyDescent="0.35">
      <c r="A115" s="11" t="str">
        <f>monthly!A177</f>
        <v>2014M07</v>
      </c>
      <c r="B115" s="11" t="e">
        <f>monthly!AB177</f>
        <v>#N/A</v>
      </c>
      <c r="C115" s="11">
        <f>IF(ISNUMBER(LN(monthly!B177)-LN(monthly!B176)),LN(monthly!B177)-LN(monthly!B176),#N/A)</f>
        <v>-1.5113637810048708E-2</v>
      </c>
      <c r="D115" s="11">
        <f>IF(ISNUMBER(LN(monthly!C177)-LN(monthly!C176)),LN(monthly!C177)-LN(monthly!C176),#N/A)</f>
        <v>-1.0106115059231868E-3</v>
      </c>
      <c r="E115" s="11">
        <f>IF(ISNUMBER(LN(monthly!D177)-LN(monthly!D176)),LN(monthly!D177)-LN(monthly!D176),#N/A)</f>
        <v>-1.2929071198857223E-2</v>
      </c>
      <c r="F115" s="11">
        <f>IF(ISNUMBER(LN(monthly!E177)-LN(monthly!E176)),LN(monthly!E177)-LN(monthly!E176),#N/A)</f>
        <v>-3.0349036951538011E-3</v>
      </c>
      <c r="G115" s="11">
        <f>IF(ISNUMBER(LN(monthly!F177)-LN(monthly!F176)),LN(monthly!F177)-LN(monthly!F176),#N/A)</f>
        <v>1.4028286163187964E-2</v>
      </c>
      <c r="H115" s="11">
        <f>IF(ISNUMBER(LN(monthly!G177)-LN(monthly!G176)),LN(monthly!G177)-LN(monthly!G176),#N/A)</f>
        <v>-7.4672630610823632E-3</v>
      </c>
      <c r="I115" s="11">
        <f>monthly!H177</f>
        <v>12.6</v>
      </c>
      <c r="J115" s="11">
        <f>IF(ISNUMBER(LN(monthly!I177)-LN(monthly!I176)),LN(monthly!I177)-LN(monthly!I176),#N/A)</f>
        <v>5.4942067696936547E-2</v>
      </c>
      <c r="K115" s="11">
        <f>IF(ISNUMBER(LN(monthly!J177)-LN(monthly!J176)),LN(monthly!J177)-LN(monthly!J176),#N/A)</f>
        <v>0.14046877836666916</v>
      </c>
      <c r="L115" s="11">
        <f>IF(ISNUMBER(LN(monthly!K177)-LN(monthly!K176)),LN(monthly!K177)-LN(monthly!K176),#N/A)</f>
        <v>-4.006258215207037E-2</v>
      </c>
      <c r="M115" s="11">
        <f>IF(ISNUMBER(LN(monthly!L177)-LN(monthly!L176)),LN(monthly!L177)-LN(monthly!L176),#N/A)</f>
        <v>-4.0773033713371376E-2</v>
      </c>
      <c r="N115" s="11">
        <f>IF(ISNUMBER(LN(monthly!M177)-LN(monthly!M176)),LN(monthly!M177)-LN(monthly!M176),#N/A)</f>
        <v>8.1883773793585135E-3</v>
      </c>
      <c r="O115" s="11">
        <f>IF(ISNUMBER(LN(monthly!N177)-LN(monthly!N176)),LN(monthly!N177)-LN(monthly!N176),#N/A)</f>
        <v>-2.12134965464017E-4</v>
      </c>
      <c r="P115" s="6">
        <f>monthly!O177</f>
        <v>8.9751399999999997</v>
      </c>
      <c r="Q115" s="6">
        <f>monthly!R177</f>
        <v>0.27</v>
      </c>
      <c r="R115" s="11">
        <f>IF(ISNUMBER(LN(monthly!S177)-LN(monthly!S176)),LN(monthly!S177)-LN(monthly!S176),#N/A)</f>
        <v>-1.3887333218622455E-2</v>
      </c>
      <c r="S115" s="6">
        <f>monthly!W177</f>
        <v>0.20504347826086952</v>
      </c>
      <c r="T115" s="6">
        <f>monthly!X177</f>
        <v>0.48752173913043501</v>
      </c>
      <c r="U115" s="11" t="e">
        <f>IF(ISNUMBER(LN(monthly!Y177)-LN(monthly!Y176)),LN(monthly!Y177)-LN(monthly!Y176),#N/A)</f>
        <v>#N/A</v>
      </c>
      <c r="V115" s="8">
        <f>monthly!AC177</f>
        <v>0</v>
      </c>
      <c r="W115" s="8">
        <f>monthly!AD177</f>
        <v>0</v>
      </c>
    </row>
    <row r="116" spans="1:23" x14ac:dyDescent="0.35">
      <c r="A116" s="11" t="str">
        <f>monthly!A178</f>
        <v>2014M08</v>
      </c>
      <c r="B116" s="11" t="e">
        <f>monthly!AB178</f>
        <v>#N/A</v>
      </c>
      <c r="C116" s="11">
        <f>IF(ISNUMBER(LN(monthly!B178)-LN(monthly!B177)),LN(monthly!B178)-LN(monthly!B177),#N/A)</f>
        <v>-1.2257558986084049E-2</v>
      </c>
      <c r="D116" s="11">
        <f>IF(ISNUMBER(LN(monthly!C178)-LN(monthly!C177)),LN(monthly!C178)-LN(monthly!C177),#N/A)</f>
        <v>-5.0684345704592459E-3</v>
      </c>
      <c r="E116" s="11">
        <f>IF(ISNUMBER(LN(monthly!D178)-LN(monthly!D177)),LN(monthly!D178)-LN(monthly!D177),#N/A)</f>
        <v>4.2142443664758389E-2</v>
      </c>
      <c r="F116" s="11">
        <f>IF(ISNUMBER(LN(monthly!E178)-LN(monthly!E177)),LN(monthly!E178)-LN(monthly!E177),#N/A)</f>
        <v>6.0606246116909901E-3</v>
      </c>
      <c r="G116" s="11">
        <f>IF(ISNUMBER(LN(monthly!F178)-LN(monthly!F177)),LN(monthly!F178)-LN(monthly!F177),#N/A)</f>
        <v>-6.0500251441298225E-2</v>
      </c>
      <c r="H116" s="11">
        <f>IF(ISNUMBER(LN(monthly!G178)-LN(monthly!G177)),LN(monthly!G178)-LN(monthly!G177),#N/A)</f>
        <v>1.9716483434347509E-2</v>
      </c>
      <c r="I116" s="11">
        <f>monthly!H178</f>
        <v>12.4</v>
      </c>
      <c r="J116" s="11">
        <f>IF(ISNUMBER(LN(monthly!I178)-LN(monthly!I177)),LN(monthly!I178)-LN(monthly!I177),#N/A)</f>
        <v>-0.38650649418199379</v>
      </c>
      <c r="K116" s="11">
        <f>IF(ISNUMBER(LN(monthly!J178)-LN(monthly!J177)),LN(monthly!J178)-LN(monthly!J177),#N/A)</f>
        <v>-0.48862815786508129</v>
      </c>
      <c r="L116" s="11">
        <f>IF(ISNUMBER(LN(monthly!K178)-LN(monthly!K177)),LN(monthly!K178)-LN(monthly!K177),#N/A)</f>
        <v>-1.4706147389695445E-2</v>
      </c>
      <c r="M116" s="11">
        <f>IF(ISNUMBER(LN(monthly!L178)-LN(monthly!L177)),LN(monthly!L178)-LN(monthly!L177),#N/A)</f>
        <v>-3.4239261164306534E-2</v>
      </c>
      <c r="N116" s="11">
        <f>IF(ISNUMBER(LN(monthly!M178)-LN(monthly!M177)),LN(monthly!M178)-LN(monthly!M177),#N/A)</f>
        <v>-1.7481164954817885E-2</v>
      </c>
      <c r="O116" s="11">
        <f>IF(ISNUMBER(LN(monthly!N178)-LN(monthly!N177)),LN(monthly!N178)-LN(monthly!N177),#N/A)</f>
        <v>-2.1292355470817981E-2</v>
      </c>
      <c r="P116" s="6">
        <f>monthly!O178</f>
        <v>8.4675700000000003</v>
      </c>
      <c r="Q116" s="6">
        <f>monthly!R178</f>
        <v>0.19</v>
      </c>
      <c r="R116" s="11">
        <f>IF(ISNUMBER(LN(monthly!S178)-LN(monthly!S177)),LN(monthly!S178)-LN(monthly!S177),#N/A)</f>
        <v>-4.0148354285920451E-2</v>
      </c>
      <c r="S116" s="6">
        <f>monthly!W178</f>
        <v>0.19157142857142856</v>
      </c>
      <c r="T116" s="6">
        <f>monthly!X178</f>
        <v>0.46909523809523812</v>
      </c>
      <c r="U116" s="11" t="e">
        <f>IF(ISNUMBER(LN(monthly!Y178)-LN(monthly!Y177)),LN(monthly!Y178)-LN(monthly!Y177),#N/A)</f>
        <v>#N/A</v>
      </c>
      <c r="V116" s="8">
        <f>monthly!AC178</f>
        <v>0</v>
      </c>
      <c r="W116" s="8">
        <f>monthly!AD178</f>
        <v>0</v>
      </c>
    </row>
    <row r="117" spans="1:23" x14ac:dyDescent="0.35">
      <c r="A117" s="11" t="str">
        <f>monthly!A179</f>
        <v>2014M09</v>
      </c>
      <c r="B117" s="11">
        <f>monthly!AB179</f>
        <v>1.4158299366364702E-3</v>
      </c>
      <c r="C117" s="11">
        <f>IF(ISNUMBER(LN(monthly!B179)-LN(monthly!B178)),LN(monthly!B179)-LN(monthly!B178),#N/A)</f>
        <v>6.147560344505365E-3</v>
      </c>
      <c r="D117" s="11">
        <f>IF(ISNUMBER(LN(monthly!C179)-LN(monthly!C178)),LN(monthly!C179)-LN(monthly!C178),#N/A)</f>
        <v>1.011130960432105E-2</v>
      </c>
      <c r="E117" s="11">
        <f>IF(ISNUMBER(LN(monthly!D179)-LN(monthly!D178)),LN(monthly!D179)-LN(monthly!D178),#N/A)</f>
        <v>-4.5149964728714131E-2</v>
      </c>
      <c r="F117" s="11">
        <f>IF(ISNUMBER(LN(monthly!E179)-LN(monthly!E178)),LN(monthly!E179)-LN(monthly!E178),#N/A)</f>
        <v>5.0226122662913042E-3</v>
      </c>
      <c r="G117" s="11">
        <f>IF(ISNUMBER(LN(monthly!F179)-LN(monthly!F178)),LN(monthly!F179)-LN(monthly!F178),#N/A)</f>
        <v>-3.1762864184203821E-3</v>
      </c>
      <c r="H117" s="11">
        <f>IF(ISNUMBER(LN(monthly!G179)-LN(monthly!G178)),LN(monthly!G179)-LN(monthly!G178),#N/A)</f>
        <v>-4.9173823841245579E-2</v>
      </c>
      <c r="I117" s="11">
        <f>monthly!H179</f>
        <v>12.7</v>
      </c>
      <c r="J117" s="11">
        <f>IF(ISNUMBER(LN(monthly!I179)-LN(monthly!I178)),LN(monthly!I179)-LN(monthly!I178),#N/A)</f>
        <v>0.40143881879459364</v>
      </c>
      <c r="K117" s="11">
        <f>IF(ISNUMBER(LN(monthly!J179)-LN(monthly!J178)),LN(monthly!J179)-LN(monthly!J178),#N/A)</f>
        <v>0.36987584207786206</v>
      </c>
      <c r="L117" s="11">
        <f>IF(ISNUMBER(LN(monthly!K179)-LN(monthly!K178)),LN(monthly!K179)-LN(monthly!K178),#N/A)</f>
        <v>1.3245226750020933E-2</v>
      </c>
      <c r="M117" s="11">
        <f>IF(ISNUMBER(LN(monthly!L179)-LN(monthly!L178)),LN(monthly!L179)-LN(monthly!L178),#N/A)</f>
        <v>-1.1465093740209653E-2</v>
      </c>
      <c r="N117" s="11">
        <f>IF(ISNUMBER(LN(monthly!M179)-LN(monthly!M178)),LN(monthly!M179)-LN(monthly!M178),#N/A)</f>
        <v>1.0320009031989485E-2</v>
      </c>
      <c r="O117" s="11">
        <f>IF(ISNUMBER(LN(monthly!N179)-LN(monthly!N178)),LN(monthly!N179)-LN(monthly!N178),#N/A)</f>
        <v>-7.0830035353930398E-3</v>
      </c>
      <c r="P117" s="6">
        <f>monthly!O179</f>
        <v>6.1221100000000002</v>
      </c>
      <c r="Q117" s="6">
        <f>monthly!R179</f>
        <v>0.13</v>
      </c>
      <c r="R117" s="11">
        <f>IF(ISNUMBER(LN(monthly!S179)-LN(monthly!S178)),LN(monthly!S179)-LN(monthly!S178),#N/A)</f>
        <v>1.7780842949055131E-2</v>
      </c>
      <c r="S117" s="6">
        <f>monthly!W179</f>
        <v>9.7090909090909117E-2</v>
      </c>
      <c r="T117" s="6">
        <f>monthly!X179</f>
        <v>0.36231818181818176</v>
      </c>
      <c r="U117" s="11" t="e">
        <f>IF(ISNUMBER(LN(monthly!Y179)-LN(monthly!Y178)),LN(monthly!Y179)-LN(monthly!Y178),#N/A)</f>
        <v>#N/A</v>
      </c>
      <c r="V117" s="8">
        <f>monthly!AC179</f>
        <v>0</v>
      </c>
      <c r="W117" s="8">
        <f>monthly!AD179</f>
        <v>0</v>
      </c>
    </row>
    <row r="118" spans="1:23" x14ac:dyDescent="0.35">
      <c r="A118" s="11" t="str">
        <f>monthly!A180</f>
        <v>2014M10</v>
      </c>
      <c r="B118" s="11" t="e">
        <f>monthly!AB180</f>
        <v>#N/A</v>
      </c>
      <c r="C118" s="11">
        <f>IF(ISNUMBER(LN(monthly!B180)-LN(monthly!B179)),LN(monthly!B180)-LN(monthly!B179),#N/A)</f>
        <v>-2.0449904877271052E-3</v>
      </c>
      <c r="D118" s="11">
        <f>IF(ISNUMBER(LN(monthly!C180)-LN(monthly!C179)),LN(monthly!C180)-LN(monthly!C179),#N/A)</f>
        <v>1.0055305020184591E-3</v>
      </c>
      <c r="E118" s="11">
        <f>IF(ISNUMBER(LN(monthly!D180)-LN(monthly!D179)),LN(monthly!D180)-LN(monthly!D179),#N/A)</f>
        <v>3.9375165234829979E-2</v>
      </c>
      <c r="F118" s="11">
        <f>IF(ISNUMBER(LN(monthly!E180)-LN(monthly!E179)),LN(monthly!E180)-LN(monthly!E179),#N/A)</f>
        <v>0</v>
      </c>
      <c r="G118" s="11">
        <f>IF(ISNUMBER(LN(monthly!F180)-LN(monthly!F179)),LN(monthly!F180)-LN(monthly!F179),#N/A)</f>
        <v>-4.2508034251946825E-3</v>
      </c>
      <c r="H118" s="11">
        <f>IF(ISNUMBER(LN(monthly!G180)-LN(monthly!G179)),LN(monthly!G180)-LN(monthly!G179),#N/A)</f>
        <v>7.0806373745313067E-2</v>
      </c>
      <c r="I118" s="11">
        <f>monthly!H180</f>
        <v>12.8</v>
      </c>
      <c r="J118" s="11">
        <f>IF(ISNUMBER(LN(monthly!I180)-LN(monthly!I179)),LN(monthly!I180)-LN(monthly!I179),#N/A)</f>
        <v>-1.9001515721027928E-2</v>
      </c>
      <c r="K118" s="11">
        <f>IF(ISNUMBER(LN(monthly!J180)-LN(monthly!J179)),LN(monthly!J180)-LN(monthly!J179),#N/A)</f>
        <v>7.8646263268689509E-2</v>
      </c>
      <c r="L118" s="11">
        <f>IF(ISNUMBER(LN(monthly!K180)-LN(monthly!K179)),LN(monthly!K180)-LN(monthly!K179),#N/A)</f>
        <v>-5.1755081511896783E-2</v>
      </c>
      <c r="M118" s="11">
        <f>IF(ISNUMBER(LN(monthly!L180)-LN(monthly!L179)),LN(monthly!L180)-LN(monthly!L179),#N/A)</f>
        <v>-9.1856828543511071E-2</v>
      </c>
      <c r="N118" s="11">
        <f>IF(ISNUMBER(LN(monthly!M180)-LN(monthly!M179)),LN(monthly!M180)-LN(monthly!M179),#N/A)</f>
        <v>-3.084835351209847E-3</v>
      </c>
      <c r="O118" s="11">
        <f>IF(ISNUMBER(LN(monthly!N180)-LN(monthly!N179)),LN(monthly!N180)-LN(monthly!N179),#N/A)</f>
        <v>6.114656079774683E-3</v>
      </c>
      <c r="P118" s="6">
        <f>monthly!O180</f>
        <v>7.1752399999999996</v>
      </c>
      <c r="Q118" s="6">
        <f>monthly!R180</f>
        <v>0.08</v>
      </c>
      <c r="R118" s="11">
        <f>IF(ISNUMBER(LN(monthly!S180)-LN(monthly!S179)),LN(monthly!S180)-LN(monthly!S179),#N/A)</f>
        <v>-3.4506023605460623E-2</v>
      </c>
      <c r="S118" s="6">
        <f>monthly!W180</f>
        <v>8.2608695652173922E-2</v>
      </c>
      <c r="T118" s="6">
        <f>monthly!X180</f>
        <v>0.33760869565217394</v>
      </c>
      <c r="U118" s="11" t="e">
        <f>IF(ISNUMBER(LN(monthly!Y180)-LN(monthly!Y179)),LN(monthly!Y180)-LN(monthly!Y179),#N/A)</f>
        <v>#N/A</v>
      </c>
      <c r="V118" s="8">
        <f>monthly!AC180</f>
        <v>0</v>
      </c>
      <c r="W118" s="8">
        <f>monthly!AD180</f>
        <v>0</v>
      </c>
    </row>
    <row r="119" spans="1:23" x14ac:dyDescent="0.35">
      <c r="A119" s="11" t="str">
        <f>monthly!A181</f>
        <v>2014M11</v>
      </c>
      <c r="B119" s="11" t="e">
        <f>monthly!AB181</f>
        <v>#N/A</v>
      </c>
      <c r="C119" s="11">
        <f>IF(ISNUMBER(LN(monthly!B181)-LN(monthly!B180)),LN(monthly!B181)-LN(monthly!B180),#N/A)</f>
        <v>1.023017992034525E-3</v>
      </c>
      <c r="D119" s="11">
        <f>IF(ISNUMBER(LN(monthly!C181)-LN(monthly!C180)),LN(monthly!C181)-LN(monthly!C180),#N/A)</f>
        <v>-1.7233067123775037E-2</v>
      </c>
      <c r="E119" s="11">
        <f>IF(ISNUMBER(LN(monthly!D181)-LN(monthly!D180)),LN(monthly!D181)-LN(monthly!D180),#N/A)</f>
        <v>-6.4795954528102939E-2</v>
      </c>
      <c r="F119" s="11">
        <f>IF(ISNUMBER(LN(monthly!E181)-LN(monthly!E180)),LN(monthly!E181)-LN(monthly!E180),#N/A)</f>
        <v>4.0000053333457686E-3</v>
      </c>
      <c r="G119" s="11">
        <f>IF(ISNUMBER(LN(monthly!F181)-LN(monthly!F180)),LN(monthly!F181)-LN(monthly!F180),#N/A)</f>
        <v>-1.6103407566578909E-2</v>
      </c>
      <c r="H119" s="11">
        <f>IF(ISNUMBER(LN(monthly!G181)-LN(monthly!G180)),LN(monthly!G181)-LN(monthly!G180),#N/A)</f>
        <v>-1.5491975418209236E-2</v>
      </c>
      <c r="I119" s="11">
        <f>monthly!H181</f>
        <v>13</v>
      </c>
      <c r="J119" s="11">
        <f>IF(ISNUMBER(LN(monthly!I181)-LN(monthly!I180)),LN(monthly!I181)-LN(monthly!I180),#N/A)</f>
        <v>-7.6153483128065247E-2</v>
      </c>
      <c r="K119" s="11">
        <f>IF(ISNUMBER(LN(monthly!J181)-LN(monthly!J180)),LN(monthly!J181)-LN(monthly!J180),#N/A)</f>
        <v>-0.12125329651529704</v>
      </c>
      <c r="L119" s="11">
        <f>IF(ISNUMBER(LN(monthly!K181)-LN(monthly!K180)),LN(monthly!K181)-LN(monthly!K180),#N/A)</f>
        <v>-5.6207907963512049E-2</v>
      </c>
      <c r="M119" s="11">
        <f>IF(ISNUMBER(LN(monthly!L181)-LN(monthly!L180)),LN(monthly!L181)-LN(monthly!L180),#N/A)</f>
        <v>-8.5735378347699509E-2</v>
      </c>
      <c r="N119" s="11">
        <f>IF(ISNUMBER(LN(monthly!M181)-LN(monthly!M180)),LN(monthly!M181)-LN(monthly!M180),#N/A)</f>
        <v>-3.0943810147476825E-3</v>
      </c>
      <c r="O119" s="11">
        <f>IF(ISNUMBER(LN(monthly!N181)-LN(monthly!N180)),LN(monthly!N181)-LN(monthly!N180),#N/A)</f>
        <v>-1.0764428390281022E-2</v>
      </c>
      <c r="P119" s="6">
        <f>monthly!O181</f>
        <v>6.1628100000000003</v>
      </c>
      <c r="Q119" s="6">
        <f>monthly!R181</f>
        <v>0.06</v>
      </c>
      <c r="R119" s="11">
        <f>IF(ISNUMBER(LN(monthly!S181)-LN(monthly!S180)),LN(monthly!S181)-LN(monthly!S180),#N/A)</f>
        <v>-5.4255776970357772E-4</v>
      </c>
      <c r="S119" s="6">
        <f>monthly!W181</f>
        <v>8.09E-2</v>
      </c>
      <c r="T119" s="6">
        <f>monthly!X181</f>
        <v>0.3347</v>
      </c>
      <c r="U119" s="11" t="e">
        <f>IF(ISNUMBER(LN(monthly!Y181)-LN(monthly!Y180)),LN(monthly!Y181)-LN(monthly!Y180),#N/A)</f>
        <v>#N/A</v>
      </c>
      <c r="V119" s="8">
        <f>monthly!AC181</f>
        <v>0</v>
      </c>
      <c r="W119" s="8">
        <f>monthly!AD181</f>
        <v>0</v>
      </c>
    </row>
    <row r="120" spans="1:23" x14ac:dyDescent="0.35">
      <c r="A120" s="11" t="str">
        <f>monthly!A182</f>
        <v>2014M12</v>
      </c>
      <c r="B120" s="11">
        <f>monthly!AB182</f>
        <v>-2.0922566227508099E-3</v>
      </c>
      <c r="C120" s="11">
        <f>IF(ISNUMBER(LN(monthly!B182)-LN(monthly!B181)),LN(monthly!B182)-LN(monthly!B181),#N/A)</f>
        <v>1.0173027713050509E-2</v>
      </c>
      <c r="D120" s="11">
        <f>IF(ISNUMBER(LN(monthly!C182)-LN(monthly!C181)),LN(monthly!C182)-LN(monthly!C181),#N/A)</f>
        <v>2.524111792711814E-2</v>
      </c>
      <c r="E120" s="11">
        <f>IF(ISNUMBER(LN(monthly!D182)-LN(monthly!D181)),LN(monthly!D182)-LN(monthly!D181),#N/A)</f>
        <v>2.942881069081249E-2</v>
      </c>
      <c r="F120" s="11">
        <f>IF(ISNUMBER(LN(monthly!E182)-LN(monthly!E181)),LN(monthly!E182)-LN(monthly!E181),#N/A)</f>
        <v>-4.0000053333457686E-3</v>
      </c>
      <c r="G120" s="11">
        <f>IF(ISNUMBER(LN(monthly!F182)-LN(monthly!F181)),LN(monthly!F182)-LN(monthly!F181),#N/A)</f>
        <v>1.2903404835908461E-2</v>
      </c>
      <c r="H120" s="11">
        <f>IF(ISNUMBER(LN(monthly!G182)-LN(monthly!G181)),LN(monthly!G182)-LN(monthly!G181),#N/A)</f>
        <v>-5.3337975159184481E-3</v>
      </c>
      <c r="I120" s="11">
        <f>monthly!H182</f>
        <v>12.3</v>
      </c>
      <c r="J120" s="11">
        <f>IF(ISNUMBER(LN(monthly!I182)-LN(monthly!I181)),LN(monthly!I182)-LN(monthly!I181),#N/A)</f>
        <v>-7.1345753418979641E-2</v>
      </c>
      <c r="K120" s="11">
        <f>IF(ISNUMBER(LN(monthly!J182)-LN(monthly!J181)),LN(monthly!J182)-LN(monthly!J181),#N/A)</f>
        <v>7.6324540740326796E-3</v>
      </c>
      <c r="L120" s="11">
        <f>IF(ISNUMBER(LN(monthly!K182)-LN(monthly!K181)),LN(monthly!K182)-LN(monthly!K181),#N/A)</f>
        <v>-0.13213636798535777</v>
      </c>
      <c r="M120" s="11">
        <f>IF(ISNUMBER(LN(monthly!L182)-LN(monthly!L181)),LN(monthly!L182)-LN(monthly!L181),#N/A)</f>
        <v>-0.21324624935801495</v>
      </c>
      <c r="N120" s="11">
        <f>IF(ISNUMBER(LN(monthly!M182)-LN(monthly!M181)),LN(monthly!M182)-LN(monthly!M181),#N/A)</f>
        <v>1.3340372288785929E-2</v>
      </c>
      <c r="O120" s="11">
        <f>IF(ISNUMBER(LN(monthly!N182)-LN(monthly!N181)),LN(monthly!N182)-LN(monthly!N181),#N/A)</f>
        <v>9.07606639786529E-3</v>
      </c>
      <c r="P120" s="6">
        <f>monthly!O182</f>
        <v>7.3850800000000003</v>
      </c>
      <c r="Q120" s="6">
        <f>monthly!R182</f>
        <v>0.11</v>
      </c>
      <c r="R120" s="11">
        <f>IF(ISNUMBER(LN(monthly!S182)-LN(monthly!S181)),LN(monthly!S182)-LN(monthly!S181),#N/A)</f>
        <v>-1.1319989176682199E-2</v>
      </c>
      <c r="S120" s="6">
        <f>monthly!W182</f>
        <v>8.0826086956521742E-2</v>
      </c>
      <c r="T120" s="6">
        <f>monthly!X182</f>
        <v>0.32847826086956528</v>
      </c>
      <c r="U120" s="11" t="e">
        <f>IF(ISNUMBER(LN(monthly!Y182)-LN(monthly!Y181)),LN(monthly!Y182)-LN(monthly!Y181),#N/A)</f>
        <v>#N/A</v>
      </c>
      <c r="V120" s="8">
        <f>monthly!AC182</f>
        <v>0</v>
      </c>
      <c r="W120" s="8">
        <f>monthly!AD182</f>
        <v>0</v>
      </c>
    </row>
    <row r="121" spans="1:23" x14ac:dyDescent="0.35">
      <c r="A121" s="11" t="str">
        <f>monthly!A183</f>
        <v>2015M01</v>
      </c>
      <c r="B121" s="11" t="e">
        <f>monthly!AB183</f>
        <v>#N/A</v>
      </c>
      <c r="C121" s="11">
        <f>IF(ISNUMBER(LN(monthly!B183)-LN(monthly!B182)),LN(monthly!B183)-LN(monthly!B182),#N/A)</f>
        <v>-4.0568006956149816E-3</v>
      </c>
      <c r="D121" s="11">
        <f>IF(ISNUMBER(LN(monthly!C183)-LN(monthly!C182)),LN(monthly!C183)-LN(monthly!C182),#N/A)</f>
        <v>-8.008050803343103E-3</v>
      </c>
      <c r="E121" s="11">
        <f>IF(ISNUMBER(LN(monthly!D183)-LN(monthly!D182)),LN(monthly!D183)-LN(monthly!D182),#N/A)</f>
        <v>-4.0080213975395296E-3</v>
      </c>
      <c r="F121" s="11">
        <f>IF(ISNUMBER(LN(monthly!E183)-LN(monthly!E182)),LN(monthly!E183)-LN(monthly!E182),#N/A)</f>
        <v>-7.0387419814759156E-3</v>
      </c>
      <c r="G121" s="11">
        <f>IF(ISNUMBER(LN(monthly!F183)-LN(monthly!F182)),LN(monthly!F183)-LN(monthly!F182),#N/A)</f>
        <v>2.0095864003137898E-2</v>
      </c>
      <c r="H121" s="11">
        <f>IF(ISNUMBER(LN(monthly!G183)-LN(monthly!G182)),LN(monthly!G183)-LN(monthly!G182),#N/A)</f>
        <v>7.2967982325966574E-2</v>
      </c>
      <c r="I121" s="11">
        <f>monthly!H183</f>
        <v>12.3</v>
      </c>
      <c r="J121" s="11">
        <f>IF(ISNUMBER(LN(monthly!I183)-LN(monthly!I182)),LN(monthly!I183)-LN(monthly!I182),#N/A)</f>
        <v>4.5675427863761442E-2</v>
      </c>
      <c r="K121" s="11">
        <f>IF(ISNUMBER(LN(monthly!J183)-LN(monthly!J182)),LN(monthly!J183)-LN(monthly!J182),#N/A)</f>
        <v>-0.1446942776197524</v>
      </c>
      <c r="L121" s="11">
        <f>IF(ISNUMBER(LN(monthly!K183)-LN(monthly!K182)),LN(monthly!K183)-LN(monthly!K182),#N/A)</f>
        <v>-0.12559694211180172</v>
      </c>
      <c r="M121" s="11">
        <f>IF(ISNUMBER(LN(monthly!L183)-LN(monthly!L182)),LN(monthly!L183)-LN(monthly!L182),#N/A)</f>
        <v>-0.17665581925827745</v>
      </c>
      <c r="N121" s="11">
        <f>IF(ISNUMBER(LN(monthly!M183)-LN(monthly!M182)),LN(monthly!M183)-LN(monthly!M182),#N/A)</f>
        <v>-2.0408170348531485E-3</v>
      </c>
      <c r="O121" s="11">
        <f>IF(ISNUMBER(LN(monthly!N183)-LN(monthly!N182)),LN(monthly!N183)-LN(monthly!N182),#N/A)</f>
        <v>8.0767318620336148E-3</v>
      </c>
      <c r="P121" s="6">
        <f>monthly!O183</f>
        <v>8.5168300000000006</v>
      </c>
      <c r="Q121" s="6">
        <f>monthly!R183</f>
        <v>0.16</v>
      </c>
      <c r="R121" s="11">
        <f>IF(ISNUMBER(LN(monthly!S183)-LN(monthly!S182)),LN(monthly!S183)-LN(monthly!S182),#N/A)</f>
        <v>2.9567520270877612E-2</v>
      </c>
      <c r="S121" s="6">
        <f>monthly!W183</f>
        <v>6.3363636363636358E-2</v>
      </c>
      <c r="T121" s="6">
        <f>monthly!X183</f>
        <v>0.2994090909090909</v>
      </c>
      <c r="U121" s="11" t="e">
        <f>IF(ISNUMBER(LN(monthly!Y183)-LN(monthly!Y182)),LN(monthly!Y183)-LN(monthly!Y182),#N/A)</f>
        <v>#N/A</v>
      </c>
      <c r="V121" s="8">
        <f>monthly!AC183</f>
        <v>0</v>
      </c>
      <c r="W121" s="8">
        <f>monthly!AD183</f>
        <v>0</v>
      </c>
    </row>
    <row r="122" spans="1:23" x14ac:dyDescent="0.35">
      <c r="A122" s="11" t="str">
        <f>monthly!A184</f>
        <v>2015M02</v>
      </c>
      <c r="B122" s="11" t="e">
        <f>monthly!AB184</f>
        <v>#N/A</v>
      </c>
      <c r="C122" s="11">
        <f>IF(ISNUMBER(LN(monthly!B184)-LN(monthly!B183)),LN(monthly!B184)-LN(monthly!B183),#N/A)</f>
        <v>8.0972102326200002E-3</v>
      </c>
      <c r="D122" s="11">
        <f>IF(ISNUMBER(LN(monthly!C184)-LN(monthly!C183)),LN(monthly!C184)-LN(monthly!C183),#N/A)</f>
        <v>6.0120421566276505E-3</v>
      </c>
      <c r="E122" s="11">
        <f>IF(ISNUMBER(LN(monthly!D184)-LN(monthly!D183)),LN(monthly!D184)-LN(monthly!D183),#N/A)</f>
        <v>-1.4155949230132414E-2</v>
      </c>
      <c r="F122" s="11">
        <f>IF(ISNUMBER(LN(monthly!E184)-LN(monthly!E183)),LN(monthly!E184)-LN(monthly!E183),#N/A)</f>
        <v>1.0085729548849898E-3</v>
      </c>
      <c r="G122" s="11">
        <f>IF(ISNUMBER(LN(monthly!F184)-LN(monthly!F183)),LN(monthly!F184)-LN(monthly!F183),#N/A)</f>
        <v>3.0930300691358603E-2</v>
      </c>
      <c r="H122" s="11">
        <f>IF(ISNUMBER(LN(monthly!G184)-LN(monthly!G183)),LN(monthly!G184)-LN(monthly!G183),#N/A)</f>
        <v>-1.2714946566942942E-2</v>
      </c>
      <c r="I122" s="11">
        <f>monthly!H184</f>
        <v>12.3</v>
      </c>
      <c r="J122" s="11">
        <f>IF(ISNUMBER(LN(monthly!I184)-LN(monthly!I183)),LN(monthly!I184)-LN(monthly!I183),#N/A)</f>
        <v>2.2193339776164223E-2</v>
      </c>
      <c r="K122" s="11">
        <f>IF(ISNUMBER(LN(monthly!J184)-LN(monthly!J183)),LN(monthly!J184)-LN(monthly!J183),#N/A)</f>
        <v>0.13200164762725741</v>
      </c>
      <c r="L122" s="11">
        <f>IF(ISNUMBER(LN(monthly!K184)-LN(monthly!K183)),LN(monthly!K184)-LN(monthly!K183),#N/A)</f>
        <v>0.12559694211180172</v>
      </c>
      <c r="M122" s="11">
        <f>IF(ISNUMBER(LN(monthly!L184)-LN(monthly!L183)),LN(monthly!L184)-LN(monthly!L183),#N/A)</f>
        <v>0.193557630060881</v>
      </c>
      <c r="N122" s="11">
        <f>IF(ISNUMBER(LN(monthly!M184)-LN(monthly!M183)),LN(monthly!M184)-LN(monthly!M183),#N/A)</f>
        <v>2.3221639114299641E-2</v>
      </c>
      <c r="O122" s="11">
        <f>IF(ISNUMBER(LN(monthly!N184)-LN(monthly!N183)),LN(monthly!N184)-LN(monthly!N183),#N/A)</f>
        <v>1.7297805855127635E-3</v>
      </c>
      <c r="P122" s="6">
        <f>monthly!O184</f>
        <v>10.18774</v>
      </c>
      <c r="Q122" s="6">
        <f>monthly!R184</f>
        <v>0.23</v>
      </c>
      <c r="R122" s="11">
        <f>IF(ISNUMBER(LN(monthly!S184)-LN(monthly!S183)),LN(monthly!S184)-LN(monthly!S183),#N/A)</f>
        <v>4.0158602008499855E-2</v>
      </c>
      <c r="S122" s="6">
        <f>monthly!W184</f>
        <v>4.8200000000000021E-2</v>
      </c>
      <c r="T122" s="6">
        <f>monthly!X184</f>
        <v>0.25505</v>
      </c>
      <c r="U122" s="11" t="e">
        <f>IF(ISNUMBER(LN(monthly!Y184)-LN(monthly!Y183)),LN(monthly!Y184)-LN(monthly!Y183),#N/A)</f>
        <v>#N/A</v>
      </c>
      <c r="V122" s="8">
        <f>monthly!AC184</f>
        <v>0</v>
      </c>
      <c r="W122" s="8">
        <f>monthly!AD184</f>
        <v>0</v>
      </c>
    </row>
    <row r="123" spans="1:23" x14ac:dyDescent="0.35">
      <c r="A123" s="11" t="str">
        <f>monthly!A185</f>
        <v>2015M03</v>
      </c>
      <c r="B123" s="11">
        <f>monthly!AB185</f>
        <v>2.0842456917051777E-3</v>
      </c>
      <c r="C123" s="11">
        <f>IF(ISNUMBER(LN(monthly!B185)-LN(monthly!B184)),LN(monthly!B185)-LN(monthly!B184),#N/A)</f>
        <v>3.0196298737195093E-3</v>
      </c>
      <c r="D123" s="11">
        <f>IF(ISNUMBER(LN(monthly!C185)-LN(monthly!C184)),LN(monthly!C185)-LN(monthly!C184),#N/A)</f>
        <v>5.9761134033422536E-3</v>
      </c>
      <c r="E123" s="11">
        <f>IF(ISNUMBER(LN(monthly!D185)-LN(monthly!D184)),LN(monthly!D185)-LN(monthly!D184),#N/A)</f>
        <v>7.1030232682467442E-3</v>
      </c>
      <c r="F123" s="11">
        <f>IF(ISNUMBER(LN(monthly!E185)-LN(monthly!E184)),LN(monthly!E185)-LN(monthly!E184),#N/A)</f>
        <v>8.0321716972644452E-3</v>
      </c>
      <c r="G123" s="11">
        <f>IF(ISNUMBER(LN(monthly!F185)-LN(monthly!F184)),LN(monthly!F185)-LN(monthly!F184),#N/A)</f>
        <v>3.0986986966338392E-2</v>
      </c>
      <c r="H123" s="11">
        <f>IF(ISNUMBER(LN(monthly!G185)-LN(monthly!G184)),LN(monthly!G185)-LN(monthly!G184),#N/A)</f>
        <v>2.1317458441867387E-3</v>
      </c>
      <c r="I123" s="11">
        <f>monthly!H185</f>
        <v>12.5</v>
      </c>
      <c r="J123" s="11">
        <f>IF(ISNUMBER(LN(monthly!I185)-LN(monthly!I184)),LN(monthly!I185)-LN(monthly!I184),#N/A)</f>
        <v>0.13197362364618748</v>
      </c>
      <c r="K123" s="11">
        <f>IF(ISNUMBER(LN(monthly!J185)-LN(monthly!J184)),LN(monthly!J185)-LN(monthly!J184),#N/A)</f>
        <v>0.12535569995722895</v>
      </c>
      <c r="L123" s="11">
        <f>IF(ISNUMBER(LN(monthly!K185)-LN(monthly!K184)),LN(monthly!K185)-LN(monthly!K184),#N/A)</f>
        <v>9.2507597721507295E-3</v>
      </c>
      <c r="M123" s="11">
        <f>IF(ISNUMBER(LN(monthly!L185)-LN(monthly!L184)),LN(monthly!L185)-LN(monthly!L184),#N/A)</f>
        <v>9.2679069307814999E-3</v>
      </c>
      <c r="N123" s="11">
        <f>IF(ISNUMBER(LN(monthly!M185)-LN(monthly!M184)),LN(monthly!M185)-LN(monthly!M184),#N/A)</f>
        <v>4.9776110737527191E-3</v>
      </c>
      <c r="O123" s="11">
        <f>IF(ISNUMBER(LN(monthly!N185)-LN(monthly!N184)),LN(monthly!N185)-LN(monthly!N184),#N/A)</f>
        <v>2.2257838273425534E-2</v>
      </c>
      <c r="P123" s="6">
        <f>monthly!O185</f>
        <v>11.64514</v>
      </c>
      <c r="Q123" s="6">
        <f>monthly!R185</f>
        <v>0.26</v>
      </c>
      <c r="R123" s="11">
        <f>IF(ISNUMBER(LN(monthly!S185)-LN(monthly!S184)),LN(monthly!S185)-LN(monthly!S184),#N/A)</f>
        <v>2.5691668985036831E-2</v>
      </c>
      <c r="S123" s="6">
        <f>monthly!W185</f>
        <v>2.7181818181818196E-2</v>
      </c>
      <c r="T123" s="6">
        <f>monthly!X185</f>
        <v>0.21236363636363642</v>
      </c>
      <c r="U123" s="11" t="e">
        <f>IF(ISNUMBER(LN(monthly!Y185)-LN(monthly!Y184)),LN(monthly!Y185)-LN(monthly!Y184),#N/A)</f>
        <v>#N/A</v>
      </c>
      <c r="V123" s="8">
        <f>monthly!AC185</f>
        <v>0</v>
      </c>
      <c r="W123" s="8">
        <f>monthly!AD185</f>
        <v>0</v>
      </c>
    </row>
    <row r="124" spans="1:23" x14ac:dyDescent="0.35">
      <c r="A124" s="11" t="str">
        <f>monthly!A186</f>
        <v>2015M04</v>
      </c>
      <c r="B124" s="11" t="e">
        <f>monthly!AB186</f>
        <v>#N/A</v>
      </c>
      <c r="C124" s="11">
        <f>IF(ISNUMBER(LN(monthly!B186)-LN(monthly!B185)),LN(monthly!B186)-LN(monthly!B185),#N/A)</f>
        <v>3.0105391528714165E-3</v>
      </c>
      <c r="D124" s="11">
        <f>IF(ISNUMBER(LN(monthly!C186)-LN(monthly!C185)),LN(monthly!C186)-LN(monthly!C185),#N/A)</f>
        <v>-4.9776110737527191E-3</v>
      </c>
      <c r="E124" s="11">
        <f>IF(ISNUMBER(LN(monthly!D186)-LN(monthly!D185)),LN(monthly!D186)-LN(monthly!D185),#N/A)</f>
        <v>8.0564383391257266E-3</v>
      </c>
      <c r="F124" s="11">
        <f>IF(ISNUMBER(LN(monthly!E186)-LN(monthly!E185)),LN(monthly!E186)-LN(monthly!E185),#N/A)</f>
        <v>9.9950033308271458E-4</v>
      </c>
      <c r="G124" s="11">
        <f>IF(ISNUMBER(LN(monthly!F186)-LN(monthly!F185)),LN(monthly!F186)-LN(monthly!F185),#N/A)</f>
        <v>2.9484050842976117E-3</v>
      </c>
      <c r="H124" s="11">
        <f>IF(ISNUMBER(LN(monthly!G186)-LN(monthly!G185)),LN(monthly!G186)-LN(monthly!G185),#N/A)</f>
        <v>5.1557649352016455E-2</v>
      </c>
      <c r="I124" s="11">
        <f>monthly!H186</f>
        <v>12.2</v>
      </c>
      <c r="J124" s="11">
        <f>IF(ISNUMBER(LN(monthly!I186)-LN(monthly!I185)),LN(monthly!I186)-LN(monthly!I185),#N/A)</f>
        <v>-5.6372588459202788E-2</v>
      </c>
      <c r="K124" s="11">
        <f>IF(ISNUMBER(LN(monthly!J186)-LN(monthly!J185)),LN(monthly!J186)-LN(monthly!J185),#N/A)</f>
        <v>-5.8625176662983947E-2</v>
      </c>
      <c r="L124" s="11">
        <f>IF(ISNUMBER(LN(monthly!K186)-LN(monthly!K185)),LN(monthly!K186)-LN(monthly!K185),#N/A)</f>
        <v>4.5012098787216459E-2</v>
      </c>
      <c r="M124" s="11">
        <f>IF(ISNUMBER(LN(monthly!L186)-LN(monthly!L185)),LN(monthly!L186)-LN(monthly!L185),#N/A)</f>
        <v>8.6550015966452065E-2</v>
      </c>
      <c r="N124" s="11">
        <f>IF(ISNUMBER(LN(monthly!M186)-LN(monthly!M185)),LN(monthly!M186)-LN(monthly!M185),#N/A)</f>
        <v>-8.9776164070984876E-3</v>
      </c>
      <c r="O124" s="11">
        <f>IF(ISNUMBER(LN(monthly!N186)-LN(monthly!N185)),LN(monthly!N186)-LN(monthly!N185),#N/A)</f>
        <v>-3.5142680354862676E-3</v>
      </c>
      <c r="P124" s="6">
        <f>monthly!O186</f>
        <v>11.34449</v>
      </c>
      <c r="Q124" s="6">
        <f>monthly!R186</f>
        <v>0.33</v>
      </c>
      <c r="R124" s="11">
        <f>IF(ISNUMBER(LN(monthly!S186)-LN(monthly!S185)),LN(monthly!S186)-LN(monthly!S185),#N/A)</f>
        <v>1.036176570790337E-2</v>
      </c>
      <c r="S124" s="6">
        <f>monthly!W186</f>
        <v>5.909090909090909E-3</v>
      </c>
      <c r="T124" s="6">
        <f>monthly!X186</f>
        <v>0.18177272727272728</v>
      </c>
      <c r="U124" s="11" t="e">
        <f>IF(ISNUMBER(LN(monthly!Y186)-LN(monthly!Y185)),LN(monthly!Y186)-LN(monthly!Y185),#N/A)</f>
        <v>#N/A</v>
      </c>
      <c r="V124" s="8">
        <f>monthly!AC186</f>
        <v>0</v>
      </c>
      <c r="W124" s="8">
        <f>monthly!AD186</f>
        <v>0</v>
      </c>
    </row>
    <row r="125" spans="1:23" x14ac:dyDescent="0.35">
      <c r="A125" s="11" t="str">
        <f>monthly!A187</f>
        <v>2015M05</v>
      </c>
      <c r="B125" s="11" t="e">
        <f>monthly!AB187</f>
        <v>#N/A</v>
      </c>
      <c r="C125" s="11">
        <f>IF(ISNUMBER(LN(monthly!B187)-LN(monthly!B186)),LN(monthly!B187)-LN(monthly!B186),#N/A)</f>
        <v>7.9840743482204601E-3</v>
      </c>
      <c r="D125" s="11">
        <f>IF(ISNUMBER(LN(monthly!C187)-LN(monthly!C186)),LN(monthly!C187)-LN(monthly!C186),#N/A)</f>
        <v>1.0918222603873318E-2</v>
      </c>
      <c r="E125" s="11">
        <f>IF(ISNUMBER(LN(monthly!D187)-LN(monthly!D186)),LN(monthly!D187)-LN(monthly!D186),#N/A)</f>
        <v>2.0040086867156859E-3</v>
      </c>
      <c r="F125" s="11">
        <f>IF(ISNUMBER(LN(monthly!E187)-LN(monthly!E186)),LN(monthly!E187)-LN(monthly!E186),#N/A)</f>
        <v>9.9850232958953455E-4</v>
      </c>
      <c r="G125" s="11">
        <f>IF(ISNUMBER(LN(monthly!F187)-LN(monthly!F186)),LN(monthly!F187)-LN(monthly!F186),#N/A)</f>
        <v>-9.8183611225710621E-4</v>
      </c>
      <c r="H125" s="11">
        <f>IF(ISNUMBER(LN(monthly!G187)-LN(monthly!G186)),LN(monthly!G187)-LN(monthly!G186),#N/A)</f>
        <v>-3.0283441134971056E-2</v>
      </c>
      <c r="I125" s="11">
        <f>monthly!H187</f>
        <v>12.2</v>
      </c>
      <c r="J125" s="11">
        <f>IF(ISNUMBER(LN(monthly!I187)-LN(monthly!I186)),LN(monthly!I187)-LN(monthly!I186),#N/A)</f>
        <v>-1.9378287736746103E-2</v>
      </c>
      <c r="K125" s="11">
        <f>IF(ISNUMBER(LN(monthly!J187)-LN(monthly!J186)),LN(monthly!J187)-LN(monthly!J186),#N/A)</f>
        <v>-2.8670253956519787E-4</v>
      </c>
      <c r="L125" s="11">
        <f>IF(ISNUMBER(LN(monthly!K187)-LN(monthly!K186)),LN(monthly!K187)-LN(monthly!K186),#N/A)</f>
        <v>7.0175726586461096E-3</v>
      </c>
      <c r="M125" s="11">
        <f>IF(ISNUMBER(LN(monthly!L187)-LN(monthly!L186)),LN(monthly!L187)-LN(monthly!L186),#N/A)</f>
        <v>3.0822931515228191E-2</v>
      </c>
      <c r="N125" s="11">
        <f>IF(ISNUMBER(LN(monthly!M187)-LN(monthly!M186)),LN(monthly!M187)-LN(monthly!M186),#N/A)</f>
        <v>2.0020026706735194E-3</v>
      </c>
      <c r="O125" s="11">
        <f>IF(ISNUMBER(LN(monthly!N187)-LN(monthly!N186)),LN(monthly!N187)-LN(monthly!N186),#N/A)</f>
        <v>4.4900172852107012E-3</v>
      </c>
      <c r="P125" s="6">
        <f>monthly!O187</f>
        <v>10.82457</v>
      </c>
      <c r="Q125" s="6">
        <f>monthly!R187</f>
        <v>0.38</v>
      </c>
      <c r="R125" s="11">
        <f>IF(ISNUMBER(LN(monthly!S187)-LN(monthly!S186)),LN(monthly!S187)-LN(monthly!S186),#N/A)</f>
        <v>1.8320365645058789E-2</v>
      </c>
      <c r="S125" s="6">
        <f>monthly!W187</f>
        <v>-1.0190476190476193E-2</v>
      </c>
      <c r="T125" s="6">
        <f>monthly!X187</f>
        <v>0.16557142857142856</v>
      </c>
      <c r="U125" s="11" t="e">
        <f>IF(ISNUMBER(LN(monthly!Y187)-LN(monthly!Y186)),LN(monthly!Y187)-LN(monthly!Y186),#N/A)</f>
        <v>#N/A</v>
      </c>
      <c r="V125" s="8">
        <f>monthly!AC187</f>
        <v>0</v>
      </c>
      <c r="W125" s="8">
        <f>monthly!AD187</f>
        <v>0</v>
      </c>
    </row>
    <row r="126" spans="1:23" x14ac:dyDescent="0.35">
      <c r="A126" s="11" t="str">
        <f>monthly!A188</f>
        <v>2015M06</v>
      </c>
      <c r="B126" s="11">
        <f>monthly!AB188</f>
        <v>3.9810080650006796E-3</v>
      </c>
      <c r="C126" s="11">
        <f>IF(ISNUMBER(LN(monthly!B188)-LN(monthly!B187)),LN(monthly!B188)-LN(monthly!B187),#N/A)</f>
        <v>-5.9820716775469407E-3</v>
      </c>
      <c r="D126" s="11">
        <f>IF(ISNUMBER(LN(monthly!C188)-LN(monthly!C187)),LN(monthly!C188)-LN(monthly!C187),#N/A)</f>
        <v>1.3725705679875411E-2</v>
      </c>
      <c r="E126" s="11">
        <f>IF(ISNUMBER(LN(monthly!D188)-LN(monthly!D187)),LN(monthly!D188)-LN(monthly!D187),#N/A)</f>
        <v>-9.0498355199182257E-3</v>
      </c>
      <c r="F126" s="11">
        <f>IF(ISNUMBER(LN(monthly!E188)-LN(monthly!E187)),LN(monthly!E188)-LN(monthly!E187),#N/A)</f>
        <v>3.9840690148746916E-3</v>
      </c>
      <c r="G126" s="11">
        <f>IF(ISNUMBER(LN(monthly!F188)-LN(monthly!F187)),LN(monthly!F188)-LN(monthly!F187),#N/A)</f>
        <v>9.7752489046429858E-3</v>
      </c>
      <c r="H126" s="11">
        <f>IF(ISNUMBER(LN(monthly!G188)-LN(monthly!G187)),LN(monthly!G188)-LN(monthly!G187),#N/A)</f>
        <v>1.3347543232248071E-2</v>
      </c>
      <c r="I126" s="11">
        <f>monthly!H188</f>
        <v>12.2</v>
      </c>
      <c r="J126" s="11">
        <f>IF(ISNUMBER(LN(monthly!I188)-LN(monthly!I187)),LN(monthly!I188)-LN(monthly!I187),#N/A)</f>
        <v>8.6472842118860527E-2</v>
      </c>
      <c r="K126" s="11">
        <f>IF(ISNUMBER(LN(monthly!J188)-LN(monthly!J187)),LN(monthly!J188)-LN(monthly!J187),#N/A)</f>
        <v>3.7695638297760681E-2</v>
      </c>
      <c r="L126" s="11">
        <f>IF(ISNUMBER(LN(monthly!K188)-LN(monthly!K187)),LN(monthly!K188)-LN(monthly!K187),#N/A)</f>
        <v>-2.6573751452513505E-2</v>
      </c>
      <c r="M126" s="11">
        <f>IF(ISNUMBER(LN(monthly!L188)-LN(monthly!L187)),LN(monthly!L188)-LN(monthly!L187),#N/A)</f>
        <v>-3.6762702903012645E-2</v>
      </c>
      <c r="N126" s="11">
        <f>IF(ISNUMBER(LN(monthly!M188)-LN(monthly!M187)),LN(monthly!M188)-LN(monthly!M187),#N/A)</f>
        <v>2.9955089797981671E-3</v>
      </c>
      <c r="O126" s="11">
        <f>IF(ISNUMBER(LN(monthly!N188)-LN(monthly!N187)),LN(monthly!N188)-LN(monthly!N187),#N/A)</f>
        <v>5.6143482816177759E-3</v>
      </c>
      <c r="P126" s="6">
        <f>monthly!O188</f>
        <v>10.885059999999999</v>
      </c>
      <c r="Q126" s="6">
        <f>monthly!R188</f>
        <v>0.39</v>
      </c>
      <c r="R126" s="11">
        <f>IF(ISNUMBER(LN(monthly!S188)-LN(monthly!S187)),LN(monthly!S188)-LN(monthly!S187),#N/A)</f>
        <v>-1.2338883116449928E-2</v>
      </c>
      <c r="S126" s="6">
        <f>monthly!W188</f>
        <v>-1.3909090909090916E-2</v>
      </c>
      <c r="T126" s="6">
        <f>monthly!X188</f>
        <v>0.16304545454545452</v>
      </c>
      <c r="U126" s="11" t="e">
        <f>IF(ISNUMBER(LN(monthly!Y188)-LN(monthly!Y187)),LN(monthly!Y188)-LN(monthly!Y187),#N/A)</f>
        <v>#N/A</v>
      </c>
      <c r="V126" s="8">
        <f>monthly!AC188</f>
        <v>0</v>
      </c>
      <c r="W126" s="8">
        <f>monthly!AD188</f>
        <v>0</v>
      </c>
    </row>
    <row r="127" spans="1:23" x14ac:dyDescent="0.35">
      <c r="A127" s="11" t="str">
        <f>monthly!A189</f>
        <v>2015M07</v>
      </c>
      <c r="B127" s="11" t="e">
        <f>monthly!AB189</f>
        <v>#N/A</v>
      </c>
      <c r="C127" s="11">
        <f>IF(ISNUMBER(LN(monthly!B189)-LN(monthly!B188)),LN(monthly!B189)-LN(monthly!B188),#N/A)</f>
        <v>8.9597413714717078E-3</v>
      </c>
      <c r="D127" s="11">
        <f>IF(ISNUMBER(LN(monthly!C189)-LN(monthly!C188)),LN(monthly!C189)-LN(monthly!C188),#N/A)</f>
        <v>-1.768218957494927E-2</v>
      </c>
      <c r="E127" s="11">
        <f>IF(ISNUMBER(LN(monthly!D189)-LN(monthly!D188)),LN(monthly!D189)-LN(monthly!D188),#N/A)</f>
        <v>9.0498355199182257E-3</v>
      </c>
      <c r="F127" s="11">
        <f>IF(ISNUMBER(LN(monthly!E189)-LN(monthly!E188)),LN(monthly!E189)-LN(monthly!E188),#N/A)</f>
        <v>8.9065408162030124E-3</v>
      </c>
      <c r="G127" s="11">
        <f>IF(ISNUMBER(LN(monthly!F189)-LN(monthly!F188)),LN(monthly!F189)-LN(monthly!F188),#N/A)</f>
        <v>1.9436352085708819E-3</v>
      </c>
      <c r="H127" s="11">
        <f>IF(ISNUMBER(LN(monthly!G189)-LN(monthly!G188)),LN(monthly!G189)-LN(monthly!G188),#N/A)</f>
        <v>3.1815144489110381E-2</v>
      </c>
      <c r="I127" s="11">
        <f>monthly!H189</f>
        <v>11.7</v>
      </c>
      <c r="J127" s="11">
        <f>IF(ISNUMBER(LN(monthly!I189)-LN(monthly!I188)),LN(monthly!I189)-LN(monthly!I188),#N/A)</f>
        <v>-2.3207586329505148E-2</v>
      </c>
      <c r="K127" s="11">
        <f>IF(ISNUMBER(LN(monthly!J189)-LN(monthly!J188)),LN(monthly!J189)-LN(monthly!J188),#N/A)</f>
        <v>0.12050059927715928</v>
      </c>
      <c r="L127" s="11">
        <f>IF(ISNUMBER(LN(monthly!K189)-LN(monthly!K188)),LN(monthly!K189)-LN(monthly!K188),#N/A)</f>
        <v>-5.8215049610278236E-2</v>
      </c>
      <c r="M127" s="11">
        <f>IF(ISNUMBER(LN(monthly!L189)-LN(monthly!L188)),LN(monthly!L189)-LN(monthly!L188),#N/A)</f>
        <v>-9.26753561305107E-2</v>
      </c>
      <c r="N127" s="11">
        <f>IF(ISNUMBER(LN(monthly!M189)-LN(monthly!M188)),LN(monthly!M189)-LN(monthly!M188),#N/A)</f>
        <v>5.9642323916735407E-3</v>
      </c>
      <c r="O127" s="11">
        <f>IF(ISNUMBER(LN(monthly!N189)-LN(monthly!N188)),LN(monthly!N189)-LN(monthly!N188),#N/A)</f>
        <v>-2.8186860317500617E-3</v>
      </c>
      <c r="P127" s="6">
        <f>monthly!O189</f>
        <v>9.9340499999999992</v>
      </c>
      <c r="Q127" s="6">
        <f>monthly!R189</f>
        <v>0.41</v>
      </c>
      <c r="R127" s="11">
        <f>IF(ISNUMBER(LN(monthly!S189)-LN(monthly!S188)),LN(monthly!S189)-LN(monthly!S188),#N/A)</f>
        <v>2.121813798026384E-2</v>
      </c>
      <c r="S127" s="6">
        <f>monthly!W189</f>
        <v>-1.8739130434782612E-2</v>
      </c>
      <c r="T127" s="6">
        <f>monthly!X189</f>
        <v>0.16726086956521735</v>
      </c>
      <c r="U127" s="11" t="e">
        <f>IF(ISNUMBER(LN(monthly!Y189)-LN(monthly!Y188)),LN(monthly!Y189)-LN(monthly!Y188),#N/A)</f>
        <v>#N/A</v>
      </c>
      <c r="V127" s="8">
        <f>monthly!AC189</f>
        <v>0</v>
      </c>
      <c r="W127" s="8">
        <f>monthly!AD189</f>
        <v>0</v>
      </c>
    </row>
    <row r="128" spans="1:23" x14ac:dyDescent="0.35">
      <c r="A128" s="11" t="str">
        <f>monthly!A190</f>
        <v>2015M08</v>
      </c>
      <c r="B128" s="11" t="e">
        <f>monthly!AB190</f>
        <v>#N/A</v>
      </c>
      <c r="C128" s="11">
        <f>IF(ISNUMBER(LN(monthly!B190)-LN(monthly!B189)),LN(monthly!B190)-LN(monthly!B189),#N/A)</f>
        <v>-2.1032322605741172E-2</v>
      </c>
      <c r="D128" s="11">
        <f>IF(ISNUMBER(LN(monthly!C190)-LN(monthly!C189)),LN(monthly!C190)-LN(monthly!C189),#N/A)</f>
        <v>-3.8388552062284198E-2</v>
      </c>
      <c r="E128" s="11">
        <f>IF(ISNUMBER(LN(monthly!D190)-LN(monthly!D189)),LN(monthly!D190)-LN(monthly!D189),#N/A)</f>
        <v>-3.1522691371976386E-2</v>
      </c>
      <c r="F128" s="11">
        <f>IF(ISNUMBER(LN(monthly!E190)-LN(monthly!E189)),LN(monthly!E190)-LN(monthly!E189),#N/A)</f>
        <v>-5.9288711222782453E-3</v>
      </c>
      <c r="G128" s="11">
        <f>IF(ISNUMBER(LN(monthly!F190)-LN(monthly!F189)),LN(monthly!F190)-LN(monthly!F189),#N/A)</f>
        <v>9.7040279327842427E-4</v>
      </c>
      <c r="H128" s="11">
        <f>IF(ISNUMBER(LN(monthly!G190)-LN(monthly!G189)),LN(monthly!G190)-LN(monthly!G189),#N/A)</f>
        <v>-5.7077642083330105E-2</v>
      </c>
      <c r="I128" s="11">
        <f>monthly!H190</f>
        <v>11.5</v>
      </c>
      <c r="J128" s="11">
        <f>IF(ISNUMBER(LN(monthly!I190)-LN(monthly!I189)),LN(monthly!I190)-LN(monthly!I189),#N/A)</f>
        <v>-0.40005371006677315</v>
      </c>
      <c r="K128" s="11">
        <f>IF(ISNUMBER(LN(monthly!J190)-LN(monthly!J189)),LN(monthly!J190)-LN(monthly!J189),#N/A)</f>
        <v>-0.54558902649813845</v>
      </c>
      <c r="L128" s="11">
        <f>IF(ISNUMBER(LN(monthly!K190)-LN(monthly!K189)),LN(monthly!K190)-LN(monthly!K189),#N/A)</f>
        <v>-0.12878529923526738</v>
      </c>
      <c r="M128" s="11">
        <f>IF(ISNUMBER(LN(monthly!L190)-LN(monthly!L189)),LN(monthly!L190)-LN(monthly!L189),#N/A)</f>
        <v>-0.17506503597612788</v>
      </c>
      <c r="N128" s="11">
        <f>IF(ISNUMBER(LN(monthly!M190)-LN(monthly!M189)),LN(monthly!M190)-LN(monthly!M189),#N/A)</f>
        <v>-1.0961744042145227E-2</v>
      </c>
      <c r="O128" s="11">
        <f>IF(ISNUMBER(LN(monthly!N190)-LN(monthly!N189)),LN(monthly!N190)-LN(monthly!N189),#N/A)</f>
        <v>-1.1723329073598521E-3</v>
      </c>
      <c r="P128" s="6">
        <f>monthly!O190</f>
        <v>11.304209999999999</v>
      </c>
      <c r="Q128" s="6">
        <f>monthly!R190</f>
        <v>0.43</v>
      </c>
      <c r="R128" s="11">
        <f>IF(ISNUMBER(LN(monthly!S190)-LN(monthly!S189)),LN(monthly!S190)-LN(monthly!S189),#N/A)</f>
        <v>-2.737759378549276E-2</v>
      </c>
      <c r="S128" s="6">
        <f>monthly!W190</f>
        <v>-2.7666666666666676E-2</v>
      </c>
      <c r="T128" s="6">
        <f>monthly!X190</f>
        <v>0.16128571428571434</v>
      </c>
      <c r="U128" s="11" t="e">
        <f>IF(ISNUMBER(LN(monthly!Y190)-LN(monthly!Y189)),LN(monthly!Y190)-LN(monthly!Y189),#N/A)</f>
        <v>#N/A</v>
      </c>
      <c r="V128" s="8">
        <f>monthly!AC190</f>
        <v>0</v>
      </c>
      <c r="W128" s="8">
        <f>monthly!AD190</f>
        <v>0</v>
      </c>
    </row>
    <row r="129" spans="1:23" x14ac:dyDescent="0.35">
      <c r="A129" s="11" t="str">
        <f>monthly!A191</f>
        <v>2015M09</v>
      </c>
      <c r="B129" s="11">
        <f>monthly!AB191</f>
        <v>2.2850823797710973E-3</v>
      </c>
      <c r="C129" s="11">
        <f>IF(ISNUMBER(LN(monthly!B191)-LN(monthly!B190)),LN(monthly!B191)-LN(monthly!B190),#N/A)</f>
        <v>1.0070578563595944E-2</v>
      </c>
      <c r="D129" s="11">
        <f>IF(ISNUMBER(LN(monthly!C191)-LN(monthly!C190)),LN(monthly!C191)-LN(monthly!C190),#N/A)</f>
        <v>3.0428311023895205E-2</v>
      </c>
      <c r="E129" s="11">
        <f>IF(ISNUMBER(LN(monthly!D191)-LN(monthly!D190)),LN(monthly!D191)-LN(monthly!D190),#N/A)</f>
        <v>3.0521189034886653E-2</v>
      </c>
      <c r="F129" s="11">
        <f>IF(ISNUMBER(LN(monthly!E191)-LN(monthly!E190)),LN(monthly!E191)-LN(monthly!E190),#N/A)</f>
        <v>-9.9602417050554948E-3</v>
      </c>
      <c r="G129" s="11">
        <f>IF(ISNUMBER(LN(monthly!F191)-LN(monthly!F190)),LN(monthly!F191)-LN(monthly!F190),#N/A)</f>
        <v>3.244559412656578E-2</v>
      </c>
      <c r="H129" s="11">
        <f>IF(ISNUMBER(LN(monthly!G191)-LN(monthly!G190)),LN(monthly!G191)-LN(monthly!G190),#N/A)</f>
        <v>5.3646286322633685E-2</v>
      </c>
      <c r="I129" s="11">
        <f>monthly!H191</f>
        <v>11.4</v>
      </c>
      <c r="J129" s="11">
        <f>IF(ISNUMBER(LN(monthly!I191)-LN(monthly!I190)),LN(monthly!I191)-LN(monthly!I190),#N/A)</f>
        <v>0.39232248453927809</v>
      </c>
      <c r="K129" s="11">
        <f>IF(ISNUMBER(LN(monthly!J191)-LN(monthly!J190)),LN(monthly!J191)-LN(monthly!J190),#N/A)</f>
        <v>0.37514999986987263</v>
      </c>
      <c r="L129" s="11">
        <f>IF(ISNUMBER(LN(monthly!K191)-LN(monthly!K190)),LN(monthly!K191)-LN(monthly!K190),#N/A)</f>
        <v>-1.0881500187533533E-2</v>
      </c>
      <c r="M129" s="11">
        <f>IF(ISNUMBER(LN(monthly!L191)-LN(monthly!L190)),LN(monthly!L191)-LN(monthly!L190),#N/A)</f>
        <v>-4.4593161967654282E-3</v>
      </c>
      <c r="N129" s="11">
        <f>IF(ISNUMBER(LN(monthly!M191)-LN(monthly!M190)),LN(monthly!M191)-LN(monthly!M190),#N/A)</f>
        <v>4.0000053333457686E-3</v>
      </c>
      <c r="O129" s="11">
        <f>IF(ISNUMBER(LN(monthly!N191)-LN(monthly!N190)),LN(monthly!N191)-LN(monthly!N190),#N/A)</f>
        <v>-5.8063853279559652E-3</v>
      </c>
      <c r="P129" s="6">
        <f>monthly!O191</f>
        <v>9.8265700000000002</v>
      </c>
      <c r="Q129" s="6">
        <f>monthly!R191</f>
        <v>0.39</v>
      </c>
      <c r="R129" s="11">
        <f>IF(ISNUMBER(LN(monthly!S191)-LN(monthly!S190)),LN(monthly!S191)-LN(monthly!S190),#N/A)</f>
        <v>-2.0337188440533005E-2</v>
      </c>
      <c r="S129" s="6">
        <f>monthly!W191</f>
        <v>-3.7045454545454555E-2</v>
      </c>
      <c r="T129" s="6">
        <f>monthly!X191</f>
        <v>0.15359090909090908</v>
      </c>
      <c r="U129" s="11" t="e">
        <f>IF(ISNUMBER(LN(monthly!Y191)-LN(monthly!Y190)),LN(monthly!Y191)-LN(monthly!Y190),#N/A)</f>
        <v>#N/A</v>
      </c>
      <c r="V129" s="8">
        <f>monthly!AC191</f>
        <v>0</v>
      </c>
      <c r="W129" s="8">
        <f>monthly!AD191</f>
        <v>0</v>
      </c>
    </row>
    <row r="130" spans="1:23" x14ac:dyDescent="0.35">
      <c r="A130" s="11" t="str">
        <f>monthly!A192</f>
        <v>2015M10</v>
      </c>
      <c r="B130" s="11" t="e">
        <f>monthly!AB192</f>
        <v>#N/A</v>
      </c>
      <c r="C130" s="11">
        <f>IF(ISNUMBER(LN(monthly!B192)-LN(monthly!B191)),LN(monthly!B192)-LN(monthly!B191),#N/A)</f>
        <v>2.0020026706735194E-3</v>
      </c>
      <c r="D130" s="11">
        <f>IF(ISNUMBER(LN(monthly!C192)-LN(monthly!C191)),LN(monthly!C192)-LN(monthly!C191),#N/A)</f>
        <v>7.9602410383889932E-3</v>
      </c>
      <c r="E130" s="11">
        <f>IF(ISNUMBER(LN(monthly!D192)-LN(monthly!D191)),LN(monthly!D192)-LN(monthly!D191),#N/A)</f>
        <v>-1.4127379259210926E-2</v>
      </c>
      <c r="F130" s="11">
        <f>IF(ISNUMBER(LN(monthly!E192)-LN(monthly!E191)),LN(monthly!E192)-LN(monthly!E191),#N/A)</f>
        <v>-5.017571991979608E-3</v>
      </c>
      <c r="G130" s="11">
        <f>IF(ISNUMBER(LN(monthly!F192)-LN(monthly!F191)),LN(monthly!F192)-LN(monthly!F191),#N/A)</f>
        <v>1.0275662578203892E-2</v>
      </c>
      <c r="H130" s="11">
        <f>IF(ISNUMBER(LN(monthly!G192)-LN(monthly!G191)),LN(monthly!G192)-LN(monthly!G191),#N/A)</f>
        <v>2.7855267517971072E-2</v>
      </c>
      <c r="I130" s="11">
        <f>monthly!H192</f>
        <v>11.6</v>
      </c>
      <c r="J130" s="11">
        <f>IF(ISNUMBER(LN(monthly!I192)-LN(monthly!I191)),LN(monthly!I192)-LN(monthly!I191),#N/A)</f>
        <v>-3.0278020594233013E-2</v>
      </c>
      <c r="K130" s="11">
        <f>IF(ISNUMBER(LN(monthly!J192)-LN(monthly!J191)),LN(monthly!J192)-LN(monthly!J191),#N/A)</f>
        <v>5.3260204402075573E-2</v>
      </c>
      <c r="L130" s="11">
        <f>IF(ISNUMBER(LN(monthly!K192)-LN(monthly!K191)),LN(monthly!K192)-LN(monthly!K191),#N/A)</f>
        <v>6.5430985889358695E-3</v>
      </c>
      <c r="M130" s="11">
        <f>IF(ISNUMBER(LN(monthly!L192)-LN(monthly!L191)),LN(monthly!L192)-LN(monthly!L191),#N/A)</f>
        <v>1.5521375902623369E-2</v>
      </c>
      <c r="N130" s="11">
        <f>IF(ISNUMBER(LN(monthly!M192)-LN(monthly!M191)),LN(monthly!M192)-LN(monthly!M191),#N/A)</f>
        <v>1.994018606865211E-3</v>
      </c>
      <c r="O130" s="11">
        <f>IF(ISNUMBER(LN(monthly!N192)-LN(monthly!N191)),LN(monthly!N192)-LN(monthly!N191),#N/A)</f>
        <v>4.5043822601353867E-3</v>
      </c>
      <c r="P130" s="6">
        <f>monthly!O192</f>
        <v>7.8834299999999997</v>
      </c>
      <c r="Q130" s="6">
        <f>monthly!R192</f>
        <v>0.36</v>
      </c>
      <c r="R130" s="11">
        <f>IF(ISNUMBER(LN(monthly!S192)-LN(monthly!S191)),LN(monthly!S192)-LN(monthly!S191),#N/A)</f>
        <v>2.5637561849299217E-2</v>
      </c>
      <c r="S130" s="6">
        <f>monthly!W192</f>
        <v>-5.3590909090909106E-2</v>
      </c>
      <c r="T130" s="6">
        <f>monthly!X192</f>
        <v>0.12790909090909094</v>
      </c>
      <c r="U130" s="11" t="e">
        <f>IF(ISNUMBER(LN(monthly!Y192)-LN(monthly!Y191)),LN(monthly!Y192)-LN(monthly!Y191),#N/A)</f>
        <v>#N/A</v>
      </c>
      <c r="V130" s="8">
        <f>monthly!AC192</f>
        <v>0</v>
      </c>
      <c r="W130" s="8">
        <f>monthly!AD192</f>
        <v>0</v>
      </c>
    </row>
    <row r="131" spans="1:23" x14ac:dyDescent="0.35">
      <c r="A131" s="11" t="str">
        <f>monthly!A193</f>
        <v>2015M11</v>
      </c>
      <c r="B131" s="11" t="e">
        <f>monthly!AB193</f>
        <v>#N/A</v>
      </c>
      <c r="C131" s="11">
        <f>IF(ISNUMBER(LN(monthly!B193)-LN(monthly!B192)),LN(monthly!B193)-LN(monthly!B192),#N/A)</f>
        <v>5.9820716775469407E-3</v>
      </c>
      <c r="D131" s="11">
        <f>IF(ISNUMBER(LN(monthly!C193)-LN(monthly!C192)),LN(monthly!C193)-LN(monthly!C192),#N/A)</f>
        <v>-1.6991913068736153E-2</v>
      </c>
      <c r="E131" s="11">
        <f>IF(ISNUMBER(LN(monthly!D193)-LN(monthly!D192)),LN(monthly!D193)-LN(monthly!D192),#N/A)</f>
        <v>5.4388094046974089E-2</v>
      </c>
      <c r="F131" s="11">
        <f>IF(ISNUMBER(LN(monthly!E193)-LN(monthly!E192)),LN(monthly!E193)-LN(monthly!E192),#N/A)</f>
        <v>5.017571991979608E-3</v>
      </c>
      <c r="G131" s="11">
        <f>IF(ISNUMBER(LN(monthly!F193)-LN(monthly!F192)),LN(monthly!F193)-LN(monthly!F192),#N/A)</f>
        <v>-1.0275662578203892E-2</v>
      </c>
      <c r="H131" s="11">
        <f>IF(ISNUMBER(LN(monthly!G193)-LN(monthly!G192)),LN(monthly!G193)-LN(monthly!G192),#N/A)</f>
        <v>3.7374770309760663E-2</v>
      </c>
      <c r="I131" s="11">
        <f>monthly!H193</f>
        <v>11.4</v>
      </c>
      <c r="J131" s="11">
        <f>IF(ISNUMBER(LN(monthly!I193)-LN(monthly!I192)),LN(monthly!I193)-LN(monthly!I192),#N/A)</f>
        <v>-2.9624820476302105E-2</v>
      </c>
      <c r="K131" s="11">
        <f>IF(ISNUMBER(LN(monthly!J193)-LN(monthly!J192)),LN(monthly!J193)-LN(monthly!J192),#N/A)</f>
        <v>-4.3479056510152603E-2</v>
      </c>
      <c r="L131" s="11">
        <f>IF(ISNUMBER(LN(monthly!K193)-LN(monthly!K192)),LN(monthly!K193)-LN(monthly!K192),#N/A)</f>
        <v>-1.9759149980462354E-2</v>
      </c>
      <c r="M131" s="11">
        <f>IF(ISNUMBER(LN(monthly!L193)-LN(monthly!L192)),LN(monthly!L193)-LN(monthly!L192),#N/A)</f>
        <v>-2.4500111867898688E-2</v>
      </c>
      <c r="N131" s="11">
        <f>IF(ISNUMBER(LN(monthly!M193)-LN(monthly!M192)),LN(monthly!M193)-LN(monthly!M192),#N/A)</f>
        <v>-5.9940239402109796E-3</v>
      </c>
      <c r="O131" s="11">
        <f>IF(ISNUMBER(LN(monthly!N193)-LN(monthly!N192)),LN(monthly!N193)-LN(monthly!N192),#N/A)</f>
        <v>1.0725692193998881E-2</v>
      </c>
      <c r="P131" s="6">
        <f>monthly!O193</f>
        <v>7.70587</v>
      </c>
      <c r="Q131" s="6">
        <f>monthly!R193</f>
        <v>0.37</v>
      </c>
      <c r="R131" s="11">
        <f>IF(ISNUMBER(LN(monthly!S193)-LN(monthly!S192)),LN(monthly!S193)-LN(monthly!S192),#N/A)</f>
        <v>1.4033392030188718E-2</v>
      </c>
      <c r="S131" s="6">
        <f>monthly!W193</f>
        <v>-8.7619047619047638E-2</v>
      </c>
      <c r="T131" s="6">
        <f>monthly!X193</f>
        <v>7.8904761904761922E-2</v>
      </c>
      <c r="U131" s="11" t="e">
        <f>IF(ISNUMBER(LN(monthly!Y193)-LN(monthly!Y192)),LN(monthly!Y193)-LN(monthly!Y192),#N/A)</f>
        <v>#N/A</v>
      </c>
      <c r="V131" s="8">
        <f>monthly!AC193</f>
        <v>0</v>
      </c>
      <c r="W131" s="8">
        <f>monthly!AD193</f>
        <v>0</v>
      </c>
    </row>
    <row r="132" spans="1:23" x14ac:dyDescent="0.35">
      <c r="A132" s="11" t="str">
        <f>monthly!A194</f>
        <v>2015M12</v>
      </c>
      <c r="B132" s="11">
        <f>monthly!AB194</f>
        <v>4.8809545230579232E-3</v>
      </c>
      <c r="C132" s="11">
        <f>IF(ISNUMBER(LN(monthly!B194)-LN(monthly!B193)),LN(monthly!B194)-LN(monthly!B193),#N/A)</f>
        <v>-1.9067311226202754E-2</v>
      </c>
      <c r="D132" s="11">
        <f>IF(ISNUMBER(LN(monthly!C194)-LN(monthly!C193)),LN(monthly!C194)-LN(monthly!C193),#N/A)</f>
        <v>-1.6260520871780315E-2</v>
      </c>
      <c r="E132" s="11">
        <f>IF(ISNUMBER(LN(monthly!D194)-LN(monthly!D193)),LN(monthly!D194)-LN(monthly!D193),#N/A)</f>
        <v>-2.9298970745617936E-2</v>
      </c>
      <c r="F132" s="11">
        <f>IF(ISNUMBER(LN(monthly!E194)-LN(monthly!E193)),LN(monthly!E194)-LN(monthly!E193),#N/A)</f>
        <v>-1.0015023370897325E-3</v>
      </c>
      <c r="G132" s="11">
        <f>IF(ISNUMBER(LN(monthly!F194)-LN(monthly!F193)),LN(monthly!F194)-LN(monthly!F193),#N/A)</f>
        <v>2.8129413766144751E-3</v>
      </c>
      <c r="H132" s="11">
        <f>IF(ISNUMBER(LN(monthly!G194)-LN(monthly!G193)),LN(monthly!G194)-LN(monthly!G193),#N/A)</f>
        <v>-4.5146555511895059E-2</v>
      </c>
      <c r="I132" s="11">
        <f>monthly!H194</f>
        <v>11.6</v>
      </c>
      <c r="J132" s="11">
        <f>IF(ISNUMBER(LN(monthly!I194)-LN(monthly!I193)),LN(monthly!I194)-LN(monthly!I193),#N/A)</f>
        <v>-8.3751945604417344E-2</v>
      </c>
      <c r="K132" s="11">
        <f>IF(ISNUMBER(LN(monthly!J194)-LN(monthly!J193)),LN(monthly!J194)-LN(monthly!J193),#N/A)</f>
        <v>-2.5349552817138132E-2</v>
      </c>
      <c r="L132" s="11">
        <f>IF(ISNUMBER(LN(monthly!K194)-LN(monthly!K193)),LN(monthly!K194)-LN(monthly!K193),#N/A)</f>
        <v>-0.1225059226128149</v>
      </c>
      <c r="M132" s="11">
        <f>IF(ISNUMBER(LN(monthly!L194)-LN(monthly!L193)),LN(monthly!L194)-LN(monthly!L193),#N/A)</f>
        <v>-0.17714893759182093</v>
      </c>
      <c r="N132" s="11">
        <f>IF(ISNUMBER(LN(monthly!M194)-LN(monthly!M193)),LN(monthly!M194)-LN(monthly!M193),#N/A)</f>
        <v>1.0015023370897325E-3</v>
      </c>
      <c r="O132" s="11">
        <f>IF(ISNUMBER(LN(monthly!N194)-LN(monthly!N193)),LN(monthly!N194)-LN(monthly!N193),#N/A)</f>
        <v>6.8548856519101697E-3</v>
      </c>
      <c r="P132" s="6">
        <f>monthly!O194</f>
        <v>10.022169999999999</v>
      </c>
      <c r="Q132" s="6">
        <f>monthly!R194</f>
        <v>0.45</v>
      </c>
      <c r="R132" s="11">
        <f>IF(ISNUMBER(LN(monthly!S194)-LN(monthly!S193)),LN(monthly!S194)-LN(monthly!S193),#N/A)</f>
        <v>1.3895998213987681E-2</v>
      </c>
      <c r="S132" s="6">
        <f>monthly!W194</f>
        <v>-0.12652173913043482</v>
      </c>
      <c r="T132" s="6">
        <f>monthly!X194</f>
        <v>5.8956521739130442E-2</v>
      </c>
      <c r="U132" s="11" t="e">
        <f>IF(ISNUMBER(LN(monthly!Y194)-LN(monthly!Y193)),LN(monthly!Y194)-LN(monthly!Y193),#N/A)</f>
        <v>#N/A</v>
      </c>
      <c r="V132" s="8">
        <f>monthly!AC194</f>
        <v>0</v>
      </c>
      <c r="W132" s="8">
        <f>monthly!AD194</f>
        <v>0</v>
      </c>
    </row>
    <row r="133" spans="1:23" x14ac:dyDescent="0.35">
      <c r="A133" s="11" t="str">
        <f>monthly!A195</f>
        <v>2016M01</v>
      </c>
      <c r="B133" s="11" t="e">
        <f>monthly!AB195</f>
        <v>#N/A</v>
      </c>
      <c r="C133" s="11">
        <f>IF(ISNUMBER(LN(monthly!B195)-LN(monthly!B194)),LN(monthly!B195)-LN(monthly!B194),#N/A)</f>
        <v>3.0925157676986004E-2</v>
      </c>
      <c r="D133" s="11">
        <f>IF(ISNUMBER(LN(monthly!C195)-LN(monthly!C194)),LN(monthly!C195)-LN(monthly!C194),#N/A)</f>
        <v>2.3292192235460973E-2</v>
      </c>
      <c r="E133" s="11">
        <f>IF(ISNUMBER(LN(monthly!D195)-LN(monthly!D194)),LN(monthly!D195)-LN(monthly!D194),#N/A)</f>
        <v>-6.9617387087994587E-3</v>
      </c>
      <c r="F133" s="11">
        <f>IF(ISNUMBER(LN(monthly!E195)-LN(monthly!E194)),LN(monthly!E195)-LN(monthly!E194),#N/A)</f>
        <v>-1.1083236877982294E-2</v>
      </c>
      <c r="G133" s="11">
        <f>IF(ISNUMBER(LN(monthly!F195)-LN(monthly!F194)),LN(monthly!F195)-LN(monthly!F194),#N/A)</f>
        <v>-2.0814374895271825E-2</v>
      </c>
      <c r="H133" s="11">
        <f>IF(ISNUMBER(LN(monthly!G195)-LN(monthly!G194)),LN(monthly!G195)-LN(monthly!G194),#N/A)</f>
        <v>0.12865331622569798</v>
      </c>
      <c r="I133" s="11">
        <f>monthly!H195</f>
        <v>11.5</v>
      </c>
      <c r="J133" s="11">
        <f>IF(ISNUMBER(LN(monthly!I195)-LN(monthly!I194)),LN(monthly!I195)-LN(monthly!I194),#N/A)</f>
        <v>-1.0969813563196595E-2</v>
      </c>
      <c r="K133" s="11">
        <f>IF(ISNUMBER(LN(monthly!J195)-LN(monthly!J194)),LN(monthly!J195)-LN(monthly!J194),#N/A)</f>
        <v>-0.19850932265659615</v>
      </c>
      <c r="L133" s="11">
        <f>IF(ISNUMBER(LN(monthly!K195)-LN(monthly!K194)),LN(monthly!K195)-LN(monthly!K194),#N/A)</f>
        <v>-0.1439687736821389</v>
      </c>
      <c r="M133" s="11">
        <f>IF(ISNUMBER(LN(monthly!L195)-LN(monthly!L194)),LN(monthly!L195)-LN(monthly!L194),#N/A)</f>
        <v>-0.20052116275159193</v>
      </c>
      <c r="N133" s="11">
        <f>IF(ISNUMBER(LN(monthly!M195)-LN(monthly!M194)),LN(monthly!M195)-LN(monthly!M194),#N/A)</f>
        <v>3.0559302575127845E-2</v>
      </c>
      <c r="O133" s="11">
        <f>IF(ISNUMBER(LN(monthly!N195)-LN(monthly!N194)),LN(monthly!N195)-LN(monthly!N194),#N/A)</f>
        <v>-1.6166242333187419E-2</v>
      </c>
      <c r="P133" s="6">
        <f>monthly!O195</f>
        <v>6.6415899999999999</v>
      </c>
      <c r="Q133" s="6">
        <f>monthly!R195</f>
        <v>0.48</v>
      </c>
      <c r="R133" s="11">
        <f>IF(ISNUMBER(LN(monthly!S195)-LN(monthly!S194)),LN(monthly!S195)-LN(monthly!S194),#N/A)</f>
        <v>-4.4541650386493714E-2</v>
      </c>
      <c r="S133" s="6">
        <f>monthly!W195</f>
        <v>-0.14542857142857141</v>
      </c>
      <c r="T133" s="6">
        <f>monthly!X195</f>
        <v>4.3190476190476203E-2</v>
      </c>
      <c r="U133" s="11" t="e">
        <f>IF(ISNUMBER(LN(monthly!Y195)-LN(monthly!Y194)),LN(monthly!Y195)-LN(monthly!Y194),#N/A)</f>
        <v>#N/A</v>
      </c>
      <c r="V133" s="8">
        <f>monthly!AC195</f>
        <v>0</v>
      </c>
      <c r="W133" s="8">
        <f>monthly!AD195</f>
        <v>0</v>
      </c>
    </row>
    <row r="134" spans="1:23" x14ac:dyDescent="0.35">
      <c r="A134" s="11" t="str">
        <f>monthly!A196</f>
        <v>2016M02</v>
      </c>
      <c r="B134" s="11" t="e">
        <f>monthly!AB196</f>
        <v>#N/A</v>
      </c>
      <c r="C134" s="11">
        <f>IF(ISNUMBER(LN(monthly!B196)-LN(monthly!B195)),LN(monthly!B196)-LN(monthly!B195),#N/A)</f>
        <v>-1.0864304391905222E-2</v>
      </c>
      <c r="D134" s="11">
        <f>IF(ISNUMBER(LN(monthly!C196)-LN(monthly!C195)),LN(monthly!C196)-LN(monthly!C195),#N/A)</f>
        <v>-1.0015023370897325E-3</v>
      </c>
      <c r="E134" s="11">
        <f>IF(ISNUMBER(LN(monthly!D196)-LN(monthly!D195)),LN(monthly!D196)-LN(monthly!D195),#N/A)</f>
        <v>-1.0030174359936694E-2</v>
      </c>
      <c r="F134" s="11">
        <f>IF(ISNUMBER(LN(monthly!E196)-LN(monthly!E195)),LN(monthly!E196)-LN(monthly!E195),#N/A)</f>
        <v>3.0349036951538011E-3</v>
      </c>
      <c r="G134" s="11">
        <f>IF(ISNUMBER(LN(monthly!F196)-LN(monthly!F195)),LN(monthly!F196)-LN(monthly!F195),#N/A)</f>
        <v>-3.8314223115563095E-3</v>
      </c>
      <c r="H134" s="11">
        <f>IF(ISNUMBER(LN(monthly!G196)-LN(monthly!G195)),LN(monthly!G196)-LN(monthly!G195),#N/A)</f>
        <v>-2.3553392627162495E-2</v>
      </c>
      <c r="I134" s="11">
        <f>monthly!H196</f>
        <v>11.7</v>
      </c>
      <c r="J134" s="11">
        <f>IF(ISNUMBER(LN(monthly!I196)-LN(monthly!I195)),LN(monthly!I196)-LN(monthly!I195),#N/A)</f>
        <v>7.0439714707553946E-2</v>
      </c>
      <c r="K134" s="11">
        <f>IF(ISNUMBER(LN(monthly!J196)-LN(monthly!J195)),LN(monthly!J196)-LN(monthly!J195),#N/A)</f>
        <v>0.19350220831192289</v>
      </c>
      <c r="L134" s="11">
        <f>IF(ISNUMBER(LN(monthly!K196)-LN(monthly!K195)),LN(monthly!K196)-LN(monthly!K195),#N/A)</f>
        <v>-4.3509858343266927E-3</v>
      </c>
      <c r="M134" s="11">
        <f>IF(ISNUMBER(LN(monthly!L196)-LN(monthly!L195)),LN(monthly!L196)-LN(monthly!L195),#N/A)</f>
        <v>3.2365284502031244E-2</v>
      </c>
      <c r="N134" s="11">
        <f>IF(ISNUMBER(LN(monthly!M196)-LN(monthly!M195)),LN(monthly!M196)-LN(monthly!M195),#N/A)</f>
        <v>-2.059906087007235E-2</v>
      </c>
      <c r="O134" s="11">
        <f>IF(ISNUMBER(LN(monthly!N196)-LN(monthly!N195)),LN(monthly!N196)-LN(monthly!N195),#N/A)</f>
        <v>-2.1341098678381076E-2</v>
      </c>
      <c r="P134" s="6">
        <f>monthly!O196</f>
        <v>5.2214799999999997</v>
      </c>
      <c r="Q134" s="6">
        <f>monthly!R196</f>
        <v>0.47</v>
      </c>
      <c r="R134" s="11">
        <f>IF(ISNUMBER(LN(monthly!S196)-LN(monthly!S195)),LN(monthly!S196)-LN(monthly!S195),#N/A)</f>
        <v>-1.9042579280764471E-2</v>
      </c>
      <c r="S134" s="6">
        <f>monthly!W196</f>
        <v>-0.18357142857142858</v>
      </c>
      <c r="T134" s="6">
        <f>monthly!X196</f>
        <v>-7.8571428571428577E-3</v>
      </c>
      <c r="U134" s="11" t="e">
        <f>IF(ISNUMBER(LN(monthly!Y196)-LN(monthly!Y195)),LN(monthly!Y196)-LN(monthly!Y195),#N/A)</f>
        <v>#N/A</v>
      </c>
      <c r="V134" s="8">
        <f>monthly!AC196</f>
        <v>0</v>
      </c>
      <c r="W134" s="8">
        <f>monthly!AD196</f>
        <v>0</v>
      </c>
    </row>
    <row r="135" spans="1:23" x14ac:dyDescent="0.35">
      <c r="A135" s="11" t="str">
        <f>monthly!A197</f>
        <v>2016M03</v>
      </c>
      <c r="B135" s="11">
        <f>monthly!AB197</f>
        <v>3.059657236105906E-3</v>
      </c>
      <c r="C135" s="11">
        <f>IF(ISNUMBER(LN(monthly!B197)-LN(monthly!B196)),LN(monthly!B197)-LN(monthly!B196),#N/A)</f>
        <v>-9.9354205887802749E-4</v>
      </c>
      <c r="D135" s="11">
        <f>IF(ISNUMBER(LN(monthly!C197)-LN(monthly!C196)),LN(monthly!C197)-LN(monthly!C196),#N/A)</f>
        <v>-1.8200704646845978E-2</v>
      </c>
      <c r="E135" s="11">
        <f>IF(ISNUMBER(LN(monthly!D197)-LN(monthly!D196)),LN(monthly!D197)-LN(monthly!D196),#N/A)</f>
        <v>7.0316713636806583E-3</v>
      </c>
      <c r="F135" s="11">
        <f>IF(ISNUMBER(LN(monthly!E197)-LN(monthly!E196)),LN(monthly!E197)-LN(monthly!E196),#N/A)</f>
        <v>-6.0790460763824328E-3</v>
      </c>
      <c r="G135" s="11">
        <f>IF(ISNUMBER(LN(monthly!F197)-LN(monthly!F196)),LN(monthly!F197)-LN(monthly!F196),#N/A)</f>
        <v>-3.1191612478006725E-2</v>
      </c>
      <c r="H135" s="11">
        <f>IF(ISNUMBER(LN(monthly!G197)-LN(monthly!G196)),LN(monthly!G197)-LN(monthly!G196),#N/A)</f>
        <v>-2.7396221100181251E-2</v>
      </c>
      <c r="I135" s="11">
        <f>monthly!H197</f>
        <v>11.5</v>
      </c>
      <c r="J135" s="11">
        <f>IF(ISNUMBER(LN(monthly!I197)-LN(monthly!I196)),LN(monthly!I197)-LN(monthly!I196),#N/A)</f>
        <v>5.55901025006591E-2</v>
      </c>
      <c r="K135" s="11">
        <f>IF(ISNUMBER(LN(monthly!J197)-LN(monthly!J196)),LN(monthly!J197)-LN(monthly!J196),#N/A)</f>
        <v>8.6478267712593038E-2</v>
      </c>
      <c r="L135" s="11">
        <f>IF(ISNUMBER(LN(monthly!K197)-LN(monthly!K196)),LN(monthly!K197)-LN(monthly!K196),#N/A)</f>
        <v>0.10608699589319226</v>
      </c>
      <c r="M135" s="11">
        <f>IF(ISNUMBER(LN(monthly!L197)-LN(monthly!L196)),LN(monthly!L197)-LN(monthly!L196),#N/A)</f>
        <v>0.16546045882788896</v>
      </c>
      <c r="N135" s="11">
        <f>IF(ISNUMBER(LN(monthly!M197)-LN(monthly!M196)),LN(monthly!M197)-LN(monthly!M196),#N/A)</f>
        <v>-3.9721998604331787E-3</v>
      </c>
      <c r="O135" s="11">
        <f>IF(ISNUMBER(LN(monthly!N197)-LN(monthly!N196)),LN(monthly!N197)-LN(monthly!N196),#N/A)</f>
        <v>6.583628412355047E-3</v>
      </c>
      <c r="P135" s="6">
        <f>monthly!O197</f>
        <v>6.1480600000000001</v>
      </c>
      <c r="Q135" s="6">
        <f>monthly!R197</f>
        <v>0.34</v>
      </c>
      <c r="R135" s="11">
        <f>IF(ISNUMBER(LN(monthly!S197)-LN(monthly!S196)),LN(monthly!S197)-LN(monthly!S196),#N/A)</f>
        <v>2.4041117240881427E-2</v>
      </c>
      <c r="S135" s="6">
        <f>monthly!W197</f>
        <v>-0.22969565217391305</v>
      </c>
      <c r="T135" s="6">
        <f>monthly!X197</f>
        <v>-1.173913043478261E-2</v>
      </c>
      <c r="U135" s="11" t="e">
        <f>IF(ISNUMBER(LN(monthly!Y197)-LN(monthly!Y196)),LN(monthly!Y197)-LN(monthly!Y196),#N/A)</f>
        <v>#N/A</v>
      </c>
      <c r="V135" s="8">
        <f>monthly!AC197</f>
        <v>0</v>
      </c>
      <c r="W135" s="8">
        <f>monthly!AD197</f>
        <v>0</v>
      </c>
    </row>
    <row r="136" spans="1:23" x14ac:dyDescent="0.35">
      <c r="A136" s="11" t="str">
        <f>monthly!A198</f>
        <v>2016M04</v>
      </c>
      <c r="B136" s="11" t="e">
        <f>monthly!AB198</f>
        <v>#N/A</v>
      </c>
      <c r="C136" s="11">
        <f>IF(ISNUMBER(LN(monthly!B198)-LN(monthly!B197)),LN(monthly!B198)-LN(monthly!B197),#N/A)</f>
        <v>1.6757415291942301E-2</v>
      </c>
      <c r="D136" s="11">
        <f>IF(ISNUMBER(LN(monthly!C198)-LN(monthly!C197)),LN(monthly!C198)-LN(monthly!C197),#N/A)</f>
        <v>2.5190248828558026E-2</v>
      </c>
      <c r="E136" s="11">
        <f>IF(ISNUMBER(LN(monthly!D198)-LN(monthly!D197)),LN(monthly!D198)-LN(monthly!D197),#N/A)</f>
        <v>1.0950831186751664E-2</v>
      </c>
      <c r="F136" s="11">
        <f>IF(ISNUMBER(LN(monthly!E198)-LN(monthly!E197)),LN(monthly!E198)-LN(monthly!E197),#N/A)</f>
        <v>9.1047669929196218E-3</v>
      </c>
      <c r="G136" s="11">
        <f>IF(ISNUMBER(LN(monthly!F198)-LN(monthly!F197)),LN(monthly!F198)-LN(monthly!F197),#N/A)</f>
        <v>4.5484376034932161E-2</v>
      </c>
      <c r="H136" s="11">
        <f>IF(ISNUMBER(LN(monthly!G198)-LN(monthly!G197)),LN(monthly!G198)-LN(monthly!G197),#N/A)</f>
        <v>4.0283191961234976E-2</v>
      </c>
      <c r="I136" s="11">
        <f>monthly!H198</f>
        <v>11.7</v>
      </c>
      <c r="J136" s="11">
        <f>IF(ISNUMBER(LN(monthly!I198)-LN(monthly!I197)),LN(monthly!I198)-LN(monthly!I197),#N/A)</f>
        <v>-5.1035630416750521E-2</v>
      </c>
      <c r="K136" s="11">
        <f>IF(ISNUMBER(LN(monthly!J198)-LN(monthly!J197)),LN(monthly!J198)-LN(monthly!J197),#N/A)</f>
        <v>-5.9574112037740434E-2</v>
      </c>
      <c r="L136" s="11">
        <f>IF(ISNUMBER(LN(monthly!K198)-LN(monthly!K197)),LN(monthly!K198)-LN(monthly!K197),#N/A)</f>
        <v>3.3422133941118481E-2</v>
      </c>
      <c r="M136" s="11">
        <f>IF(ISNUMBER(LN(monthly!L198)-LN(monthly!L197)),LN(monthly!L198)-LN(monthly!L197),#N/A)</f>
        <v>6.1497464561791837E-2</v>
      </c>
      <c r="N136" s="11">
        <f>IF(ISNUMBER(LN(monthly!M198)-LN(monthly!M197)),LN(monthly!M198)-LN(monthly!M197),#N/A)</f>
        <v>1.0885807645251155E-2</v>
      </c>
      <c r="O136" s="11">
        <f>IF(ISNUMBER(LN(monthly!N198)-LN(monthly!N197)),LN(monthly!N198)-LN(monthly!N197),#N/A)</f>
        <v>2.6705515413119052E-3</v>
      </c>
      <c r="P136" s="6">
        <f>monthly!O198</f>
        <v>5.9768100000000004</v>
      </c>
      <c r="Q136" s="6">
        <f>monthly!R198</f>
        <v>0.28000000000000003</v>
      </c>
      <c r="R136" s="11">
        <f>IF(ISNUMBER(LN(monthly!S198)-LN(monthly!S197)),LN(monthly!S198)-LN(monthly!S197),#N/A)</f>
        <v>8.4701977605070589E-3</v>
      </c>
      <c r="S136" s="6">
        <f>monthly!W198</f>
        <v>-0.24919047619047621</v>
      </c>
      <c r="T136" s="6">
        <f>monthly!X198</f>
        <v>-9.7619047619047633E-3</v>
      </c>
      <c r="U136" s="11" t="e">
        <f>IF(ISNUMBER(LN(monthly!Y198)-LN(monthly!Y197)),LN(monthly!Y198)-LN(monthly!Y197),#N/A)</f>
        <v>#N/A</v>
      </c>
      <c r="V136" s="8">
        <f>monthly!AC198</f>
        <v>0</v>
      </c>
      <c r="W136" s="8">
        <f>monthly!AD198</f>
        <v>0</v>
      </c>
    </row>
    <row r="137" spans="1:23" x14ac:dyDescent="0.35">
      <c r="A137" s="11" t="str">
        <f>monthly!A199</f>
        <v>2016M05</v>
      </c>
      <c r="B137" s="11" t="e">
        <f>monthly!AB199</f>
        <v>#N/A</v>
      </c>
      <c r="C137" s="11">
        <f>IF(ISNUMBER(LN(monthly!B199)-LN(monthly!B198)),LN(monthly!B199)-LN(monthly!B198),#N/A)</f>
        <v>-1.8747465699951782E-2</v>
      </c>
      <c r="D137" s="11">
        <f>IF(ISNUMBER(LN(monthly!C199)-LN(monthly!C198)),LN(monthly!C199)-LN(monthly!C198),#N/A)</f>
        <v>-1.9086465890540971E-2</v>
      </c>
      <c r="E137" s="11">
        <f>IF(ISNUMBER(LN(monthly!D199)-LN(monthly!D198)),LN(monthly!D199)-LN(monthly!D198),#N/A)</f>
        <v>-3.2195939800487849E-2</v>
      </c>
      <c r="F137" s="11">
        <f>IF(ISNUMBER(LN(monthly!E199)-LN(monthly!E198)),LN(monthly!E199)-LN(monthly!E198),#N/A)</f>
        <v>3.0165935394252941E-3</v>
      </c>
      <c r="G137" s="11">
        <f>IF(ISNUMBER(LN(monthly!F199)-LN(monthly!F198)),LN(monthly!F199)-LN(monthly!F198),#N/A)</f>
        <v>1.8903597311688003E-3</v>
      </c>
      <c r="H137" s="11">
        <f>IF(ISNUMBER(LN(monthly!G199)-LN(monthly!G198)),LN(monthly!G199)-LN(monthly!G198),#N/A)</f>
        <v>-8.7592566038647846E-3</v>
      </c>
      <c r="I137" s="11">
        <f>monthly!H199</f>
        <v>11.6</v>
      </c>
      <c r="J137" s="11">
        <f>IF(ISNUMBER(LN(monthly!I199)-LN(monthly!I198)),LN(monthly!I199)-LN(monthly!I198),#N/A)</f>
        <v>2.5213523422298323E-2</v>
      </c>
      <c r="K137" s="11">
        <f>IF(ISNUMBER(LN(monthly!J199)-LN(monthly!J198)),LN(monthly!J199)-LN(monthly!J198),#N/A)</f>
        <v>3.2560957232430354E-2</v>
      </c>
      <c r="L137" s="11">
        <f>IF(ISNUMBER(LN(monthly!K199)-LN(monthly!K198)),LN(monthly!K199)-LN(monthly!K198),#N/A)</f>
        <v>7.7803501169106504E-2</v>
      </c>
      <c r="M137" s="11">
        <f>IF(ISNUMBER(LN(monthly!L199)-LN(monthly!L198)),LN(monthly!L199)-LN(monthly!L198),#N/A)</f>
        <v>0.10358228579765605</v>
      </c>
      <c r="N137" s="11">
        <f>IF(ISNUMBER(LN(monthly!M199)-LN(monthly!M198)),LN(monthly!M199)-LN(monthly!M198),#N/A)</f>
        <v>-1.3875346493617435E-2</v>
      </c>
      <c r="O137" s="11">
        <f>IF(ISNUMBER(LN(monthly!N199)-LN(monthly!N198)),LN(monthly!N199)-LN(monthly!N198),#N/A)</f>
        <v>-4.8564379272679759E-3</v>
      </c>
      <c r="P137" s="6">
        <f>monthly!O199</f>
        <v>7.0407999999999999</v>
      </c>
      <c r="Q137" s="6">
        <f>monthly!R199</f>
        <v>0.26</v>
      </c>
      <c r="R137" s="11">
        <f>IF(ISNUMBER(LN(monthly!S199)-LN(monthly!S198)),LN(monthly!S199)-LN(monthly!S198),#N/A)</f>
        <v>-2.807242830085066E-2</v>
      </c>
      <c r="S137" s="6">
        <f>monthly!W199</f>
        <v>-0.25718181818181818</v>
      </c>
      <c r="T137" s="6">
        <f>monthly!X199</f>
        <v>-1.2590909090909095E-2</v>
      </c>
      <c r="U137" s="11" t="e">
        <f>IF(ISNUMBER(LN(monthly!Y199)-LN(monthly!Y198)),LN(monthly!Y199)-LN(monthly!Y198),#N/A)</f>
        <v>#N/A</v>
      </c>
      <c r="V137" s="8">
        <f>monthly!AC199</f>
        <v>0</v>
      </c>
      <c r="W137" s="8">
        <f>monthly!AD199</f>
        <v>0</v>
      </c>
    </row>
    <row r="138" spans="1:23" x14ac:dyDescent="0.35">
      <c r="A138" s="11" t="str">
        <f>monthly!A200</f>
        <v>2016M06</v>
      </c>
      <c r="B138" s="11">
        <f>monthly!AB200</f>
        <v>1.8619289382986182E-3</v>
      </c>
      <c r="C138" s="11">
        <f>IF(ISNUMBER(LN(monthly!B200)-LN(monthly!B199)),LN(monthly!B200)-LN(monthly!B199),#N/A)</f>
        <v>-1.1016636206502284E-2</v>
      </c>
      <c r="D138" s="11">
        <f>IF(ISNUMBER(LN(monthly!C200)-LN(monthly!C199)),LN(monthly!C200)-LN(monthly!C199),#N/A)</f>
        <v>-4.0650462481695016E-3</v>
      </c>
      <c r="E138" s="11">
        <f>IF(ISNUMBER(LN(monthly!D200)-LN(monthly!D199)),LN(monthly!D200)-LN(monthly!D199),#N/A)</f>
        <v>1.4213437250055527E-2</v>
      </c>
      <c r="F138" s="11">
        <f>IF(ISNUMBER(LN(monthly!E200)-LN(monthly!E199)),LN(monthly!E200)-LN(monthly!E199),#N/A)</f>
        <v>-1.0045204260054064E-3</v>
      </c>
      <c r="G138" s="11">
        <f>IF(ISNUMBER(LN(monthly!F200)-LN(monthly!F199)),LN(monthly!F200)-LN(monthly!F199),#N/A)</f>
        <v>-2.2923639901937243E-2</v>
      </c>
      <c r="H138" s="11">
        <f>IF(ISNUMBER(LN(monthly!G200)-LN(monthly!G199)),LN(monthly!G200)-LN(monthly!G199),#N/A)</f>
        <v>-3.3216310897660861E-2</v>
      </c>
      <c r="I138" s="11">
        <f>monthly!H200</f>
        <v>11.6</v>
      </c>
      <c r="J138" s="11">
        <f>IF(ISNUMBER(LN(monthly!I200)-LN(monthly!I199)),LN(monthly!I200)-LN(monthly!I199),#N/A)</f>
        <v>2.779420325694737E-2</v>
      </c>
      <c r="K138" s="11">
        <f>IF(ISNUMBER(LN(monthly!J200)-LN(monthly!J199)),LN(monthly!J200)-LN(monthly!J199),#N/A)</f>
        <v>1.0581207264880987E-2</v>
      </c>
      <c r="L138" s="11">
        <f>IF(ISNUMBER(LN(monthly!K200)-LN(monthly!K199)),LN(monthly!K200)-LN(monthly!K199),#N/A)</f>
        <v>5.2403788671576912E-2</v>
      </c>
      <c r="M138" s="11">
        <f>IF(ISNUMBER(LN(monthly!L200)-LN(monthly!L199)),LN(monthly!L200)-LN(monthly!L199),#N/A)</f>
        <v>5.0205746700152432E-2</v>
      </c>
      <c r="N138" s="11">
        <f>IF(ISNUMBER(LN(monthly!M200)-LN(monthly!M199)),LN(monthly!M200)-LN(monthly!M199),#N/A)</f>
        <v>7.9523281904956278E-3</v>
      </c>
      <c r="O138" s="11">
        <f>IF(ISNUMBER(LN(monthly!N200)-LN(monthly!N199)),LN(monthly!N200)-LN(monthly!N199),#N/A)</f>
        <v>2.6037635219193778E-2</v>
      </c>
      <c r="P138" s="6">
        <f>monthly!O200</f>
        <v>9.0697299999999998</v>
      </c>
      <c r="Q138" s="6">
        <f>monthly!R200</f>
        <v>0.28999999999999998</v>
      </c>
      <c r="R138" s="11">
        <f>IF(ISNUMBER(LN(monthly!S200)-LN(monthly!S199)),LN(monthly!S200)-LN(monthly!S199),#N/A)</f>
        <v>2.0841482795197486E-2</v>
      </c>
      <c r="S138" s="6">
        <f>monthly!W200</f>
        <v>-0.26790909090909093</v>
      </c>
      <c r="T138" s="6">
        <f>monthly!X200</f>
        <v>-2.8000000000000011E-2</v>
      </c>
      <c r="U138" s="11" t="e">
        <f>IF(ISNUMBER(LN(monthly!Y200)-LN(monthly!Y199)),LN(monthly!Y200)-LN(monthly!Y199),#N/A)</f>
        <v>#N/A</v>
      </c>
      <c r="V138" s="8">
        <f>monthly!AC200</f>
        <v>0</v>
      </c>
      <c r="W138" s="8">
        <f>monthly!AD200</f>
        <v>0</v>
      </c>
    </row>
    <row r="139" spans="1:23" x14ac:dyDescent="0.35">
      <c r="A139" s="11" t="str">
        <f>monthly!A201</f>
        <v>2016M07</v>
      </c>
      <c r="B139" s="11" t="e">
        <f>monthly!AB201</f>
        <v>#N/A</v>
      </c>
      <c r="C139" s="11">
        <f>IF(ISNUMBER(LN(monthly!B201)-LN(monthly!B200)),LN(monthly!B201)-LN(monthly!B200),#N/A)</f>
        <v>1.8953185802238259E-2</v>
      </c>
      <c r="D139" s="11">
        <f>IF(ISNUMBER(LN(monthly!C201)-LN(monthly!C200)),LN(monthly!C201)-LN(monthly!C200),#N/A)</f>
        <v>2.4146042305218884E-2</v>
      </c>
      <c r="E139" s="11">
        <f>IF(ISNUMBER(LN(monthly!D201)-LN(monthly!D200)),LN(monthly!D201)-LN(monthly!D200),#N/A)</f>
        <v>2.0140993717010502E-3</v>
      </c>
      <c r="F139" s="11">
        <f>IF(ISNUMBER(LN(monthly!E201)-LN(monthly!E200)),LN(monthly!E201)-LN(monthly!E200),#N/A)</f>
        <v>4.012041489961149E-3</v>
      </c>
      <c r="G139" s="11">
        <f>IF(ISNUMBER(LN(monthly!F201)-LN(monthly!F200)),LN(monthly!F201)-LN(monthly!F200),#N/A)</f>
        <v>3.8572853997580481E-3</v>
      </c>
      <c r="H139" s="11">
        <f>IF(ISNUMBER(LN(monthly!G201)-LN(monthly!G200)),LN(monthly!G201)-LN(monthly!G200),#N/A)</f>
        <v>2.1447731444409257E-2</v>
      </c>
      <c r="I139" s="11">
        <f>monthly!H201</f>
        <v>11.6</v>
      </c>
      <c r="J139" s="11">
        <f>IF(ISNUMBER(LN(monthly!I201)-LN(monthly!I200)),LN(monthly!I201)-LN(monthly!I200),#N/A)</f>
        <v>-4.8626980562382016E-2</v>
      </c>
      <c r="K139" s="11">
        <f>IF(ISNUMBER(LN(monthly!J201)-LN(monthly!J200)),LN(monthly!J201)-LN(monthly!J200),#N/A)</f>
        <v>4.7451447704682792E-2</v>
      </c>
      <c r="L139" s="11">
        <f>IF(ISNUMBER(LN(monthly!K201)-LN(monthly!K200)),LN(monthly!K201)-LN(monthly!K200),#N/A)</f>
        <v>-2.9281371250722721E-2</v>
      </c>
      <c r="M139" s="11">
        <f>IF(ISNUMBER(LN(monthly!L201)-LN(monthly!L200)),LN(monthly!L201)-LN(monthly!L200),#N/A)</f>
        <v>-5.4792910707058162E-2</v>
      </c>
      <c r="N139" s="11">
        <f>IF(ISNUMBER(LN(monthly!M201)-LN(monthly!M200)),LN(monthly!M201)-LN(monthly!M200),#N/A)</f>
        <v>9.8960918516599605E-4</v>
      </c>
      <c r="O139" s="11">
        <f>IF(ISNUMBER(LN(monthly!N201)-LN(monthly!N200)),LN(monthly!N201)-LN(monthly!N200),#N/A)</f>
        <v>-1.5270007162395682E-2</v>
      </c>
      <c r="P139" s="6">
        <f>monthly!O201</f>
        <v>9.0428599999999992</v>
      </c>
      <c r="Q139" s="6">
        <f>monthly!R201</f>
        <v>0.31</v>
      </c>
      <c r="R139" s="11">
        <f>IF(ISNUMBER(LN(monthly!S201)-LN(monthly!S200)),LN(monthly!S201)-LN(monthly!S200),#N/A)</f>
        <v>-4.4211653345716417E-2</v>
      </c>
      <c r="S139" s="6">
        <f>monthly!W201</f>
        <v>-0.29452380952380947</v>
      </c>
      <c r="T139" s="6">
        <f>monthly!X201</f>
        <v>-5.6047619047619041E-2</v>
      </c>
      <c r="U139" s="11" t="e">
        <f>IF(ISNUMBER(LN(monthly!Y201)-LN(monthly!Y200)),LN(monthly!Y201)-LN(monthly!Y200),#N/A)</f>
        <v>#N/A</v>
      </c>
      <c r="V139" s="8">
        <f>monthly!AC201</f>
        <v>0</v>
      </c>
      <c r="W139" s="8">
        <f>monthly!AD201</f>
        <v>0</v>
      </c>
    </row>
    <row r="140" spans="1:23" x14ac:dyDescent="0.35">
      <c r="A140" s="11" t="str">
        <f>monthly!A202</f>
        <v>2016M08</v>
      </c>
      <c r="B140" s="11" t="e">
        <f>monthly!AB202</f>
        <v>#N/A</v>
      </c>
      <c r="C140" s="11">
        <f>IF(ISNUMBER(LN(monthly!B202)-LN(monthly!B201)),LN(monthly!B202)-LN(monthly!B201),#N/A)</f>
        <v>8.8539683172541572E-3</v>
      </c>
      <c r="D140" s="11">
        <f>IF(ISNUMBER(LN(monthly!C202)-LN(monthly!C201)),LN(monthly!C202)-LN(monthly!C201),#N/A)</f>
        <v>2.9385072159743508E-2</v>
      </c>
      <c r="E140" s="11">
        <f>IF(ISNUMBER(LN(monthly!D202)-LN(monthly!D201)),LN(monthly!D202)-LN(monthly!D201),#N/A)</f>
        <v>2.1891421481853079E-2</v>
      </c>
      <c r="F140" s="11">
        <f>IF(ISNUMBER(LN(monthly!E202)-LN(monthly!E201)),LN(monthly!E202)-LN(monthly!E201),#N/A)</f>
        <v>0</v>
      </c>
      <c r="G140" s="11">
        <f>IF(ISNUMBER(LN(monthly!F202)-LN(monthly!F201)),LN(monthly!F202)-LN(monthly!F201),#N/A)</f>
        <v>-2.3370099623339691E-2</v>
      </c>
      <c r="H140" s="11">
        <f>IF(ISNUMBER(LN(monthly!G202)-LN(monthly!G201)),LN(monthly!G202)-LN(monthly!G201),#N/A)</f>
        <v>-3.0172401199729748E-2</v>
      </c>
      <c r="I140" s="11">
        <f>monthly!H202</f>
        <v>11.5</v>
      </c>
      <c r="J140" s="11">
        <f>IF(ISNUMBER(LN(monthly!I202)-LN(monthly!I201)),LN(monthly!I202)-LN(monthly!I201),#N/A)</f>
        <v>-0.2266291245600236</v>
      </c>
      <c r="K140" s="11">
        <f>IF(ISNUMBER(LN(monthly!J202)-LN(monthly!J201)),LN(monthly!J202)-LN(monthly!J201),#N/A)</f>
        <v>-0.3539765187634778</v>
      </c>
      <c r="L140" s="11">
        <f>IF(ISNUMBER(LN(monthly!K202)-LN(monthly!K201)),LN(monthly!K202)-LN(monthly!K201),#N/A)</f>
        <v>-8.0321716972644452E-3</v>
      </c>
      <c r="M140" s="11">
        <f>IF(ISNUMBER(LN(monthly!L202)-LN(monthly!L201)),LN(monthly!L202)-LN(monthly!L201),#N/A)</f>
        <v>-2.3014969882790837E-3</v>
      </c>
      <c r="N140" s="11">
        <f>IF(ISNUMBER(LN(monthly!M202)-LN(monthly!M201)),LN(monthly!M202)-LN(monthly!M201),#N/A)</f>
        <v>9.8863082693956272E-4</v>
      </c>
      <c r="O140" s="11">
        <f>IF(ISNUMBER(LN(monthly!N202)-LN(monthly!N201)),LN(monthly!N202)-LN(monthly!N201),#N/A)</f>
        <v>-6.3593412206466304E-3</v>
      </c>
      <c r="P140" s="6">
        <f>monthly!O202</f>
        <v>9.1848700000000001</v>
      </c>
      <c r="Q140" s="6">
        <f>monthly!R202</f>
        <v>0.32</v>
      </c>
      <c r="R140" s="11">
        <f>IF(ISNUMBER(LN(monthly!S202)-LN(monthly!S201)),LN(monthly!S202)-LN(monthly!S201),#N/A)</f>
        <v>-2.9144271112534703E-2</v>
      </c>
      <c r="S140" s="6">
        <f>monthly!W202</f>
        <v>-0.29821739130434788</v>
      </c>
      <c r="T140" s="6">
        <f>monthly!X202</f>
        <v>-4.8304347826086967E-2</v>
      </c>
      <c r="U140" s="11" t="e">
        <f>IF(ISNUMBER(LN(monthly!Y202)-LN(monthly!Y201)),LN(monthly!Y202)-LN(monthly!Y201),#N/A)</f>
        <v>#N/A</v>
      </c>
      <c r="V140" s="8">
        <f>monthly!AC202</f>
        <v>0</v>
      </c>
      <c r="W140" s="8">
        <f>monthly!AD202</f>
        <v>0</v>
      </c>
    </row>
    <row r="141" spans="1:23" x14ac:dyDescent="0.35">
      <c r="A141" s="11" t="str">
        <f>monthly!A203</f>
        <v>2016M09</v>
      </c>
      <c r="B141" s="11">
        <f>monthly!AB203</f>
        <v>5.3513631622976732E-3</v>
      </c>
      <c r="C141" s="11">
        <f>IF(ISNUMBER(LN(monthly!B203)-LN(monthly!B202)),LN(monthly!B203)-LN(monthly!B202),#N/A)</f>
        <v>-9.7991188634871662E-4</v>
      </c>
      <c r="D141" s="11">
        <f>IF(ISNUMBER(LN(monthly!C203)-LN(monthly!C202)),LN(monthly!C203)-LN(monthly!C202),#N/A)</f>
        <v>-3.1375122567752989E-2</v>
      </c>
      <c r="E141" s="11">
        <f>IF(ISNUMBER(LN(monthly!D203)-LN(monthly!D202)),LN(monthly!D203)-LN(monthly!D202),#N/A)</f>
        <v>-3.4037319783961628E-2</v>
      </c>
      <c r="F141" s="11">
        <f>IF(ISNUMBER(LN(monthly!E203)-LN(monthly!E202)),LN(monthly!E203)-LN(monthly!E202),#N/A)</f>
        <v>-6.0241146033810367E-3</v>
      </c>
      <c r="G141" s="11">
        <f>IF(ISNUMBER(LN(monthly!F203)-LN(monthly!F202)),LN(monthly!F203)-LN(monthly!F202),#N/A)</f>
        <v>-4.9382816405820762E-3</v>
      </c>
      <c r="H141" s="11">
        <f>IF(ISNUMBER(LN(monthly!G203)-LN(monthly!G202)),LN(monthly!G203)-LN(monthly!G202),#N/A)</f>
        <v>8.9486085041530217E-2</v>
      </c>
      <c r="I141" s="11">
        <f>monthly!H203</f>
        <v>11.8</v>
      </c>
      <c r="J141" s="11">
        <f>IF(ISNUMBER(LN(monthly!I203)-LN(monthly!I202)),LN(monthly!I203)-LN(monthly!I202),#N/A)</f>
        <v>0.27723360933904395</v>
      </c>
      <c r="K141" s="11">
        <f>IF(ISNUMBER(LN(monthly!J203)-LN(monthly!J202)),LN(monthly!J203)-LN(monthly!J202),#N/A)</f>
        <v>0.29101665335118554</v>
      </c>
      <c r="L141" s="11">
        <f>IF(ISNUMBER(LN(monthly!K203)-LN(monthly!K202)),LN(monthly!K203)-LN(monthly!K202),#N/A)</f>
        <v>-3.4622077284707231E-3</v>
      </c>
      <c r="M141" s="11">
        <f>IF(ISNUMBER(LN(monthly!L203)-LN(monthly!L202)),LN(monthly!L203)-LN(monthly!L202),#N/A)</f>
        <v>5.743841179252307E-3</v>
      </c>
      <c r="N141" s="11">
        <f>IF(ISNUMBER(LN(monthly!M203)-LN(monthly!M202)),LN(monthly!M203)-LN(monthly!M202),#N/A)</f>
        <v>1.9743343037177397E-3</v>
      </c>
      <c r="O141" s="11">
        <f>IF(ISNUMBER(LN(monthly!N203)-LN(monthly!N202)),LN(monthly!N203)-LN(monthly!N202),#N/A)</f>
        <v>1.7258011625287395E-2</v>
      </c>
      <c r="P141" s="6">
        <f>monthly!O203</f>
        <v>10.70374</v>
      </c>
      <c r="Q141" s="6">
        <f>monthly!R203</f>
        <v>0.34</v>
      </c>
      <c r="R141" s="11">
        <f>IF(ISNUMBER(LN(monthly!S203)-LN(monthly!S202)),LN(monthly!S203)-LN(monthly!S202),#N/A)</f>
        <v>2.5192715265465626E-2</v>
      </c>
      <c r="S141" s="6">
        <f>monthly!W203</f>
        <v>-0.30163636363636365</v>
      </c>
      <c r="T141" s="6">
        <f>monthly!X203</f>
        <v>-5.7090909090909109E-2</v>
      </c>
      <c r="U141" s="11" t="e">
        <f>IF(ISNUMBER(LN(monthly!Y203)-LN(monthly!Y202)),LN(monthly!Y203)-LN(monthly!Y202),#N/A)</f>
        <v>#N/A</v>
      </c>
      <c r="V141" s="8">
        <f>monthly!AC203</f>
        <v>0</v>
      </c>
      <c r="W141" s="8">
        <f>monthly!AD203</f>
        <v>0</v>
      </c>
    </row>
    <row r="142" spans="1:23" x14ac:dyDescent="0.35">
      <c r="A142" s="11" t="str">
        <f>monthly!A204</f>
        <v>2016M10</v>
      </c>
      <c r="B142" s="11" t="e">
        <f>monthly!AB204</f>
        <v>#N/A</v>
      </c>
      <c r="C142" s="11">
        <f>IF(ISNUMBER(LN(monthly!B204)-LN(monthly!B203)),LN(monthly!B204)-LN(monthly!B203),#N/A)</f>
        <v>4.8899852941923783E-3</v>
      </c>
      <c r="D142" s="11">
        <f>IF(ISNUMBER(LN(monthly!C204)-LN(monthly!C203)),LN(monthly!C204)-LN(monthly!C203),#N/A)</f>
        <v>2.983592466887508E-3</v>
      </c>
      <c r="E142" s="11">
        <f>IF(ISNUMBER(LN(monthly!D204)-LN(monthly!D203)),LN(monthly!D204)-LN(monthly!D203),#N/A)</f>
        <v>-1.0235503894026721E-2</v>
      </c>
      <c r="F142" s="11">
        <f>IF(ISNUMBER(LN(monthly!E204)-LN(monthly!E203)),LN(monthly!E204)-LN(monthly!E203),#N/A)</f>
        <v>1.1016636206502284E-2</v>
      </c>
      <c r="G142" s="11">
        <f>IF(ISNUMBER(LN(monthly!F204)-LN(monthly!F203)),LN(monthly!F204)-LN(monthly!F203),#N/A)</f>
        <v>1.7664836179805299E-2</v>
      </c>
      <c r="H142" s="11">
        <f>IF(ISNUMBER(LN(monthly!G204)-LN(monthly!G203)),LN(monthly!G204)-LN(monthly!G203),#N/A)</f>
        <v>-2.3431940337452772E-3</v>
      </c>
      <c r="I142" s="11">
        <f>monthly!H204</f>
        <v>11.7</v>
      </c>
      <c r="J142" s="11">
        <f>IF(ISNUMBER(LN(monthly!I204)-LN(monthly!I203)),LN(monthly!I204)-LN(monthly!I203),#N/A)</f>
        <v>-2.246138489014804E-2</v>
      </c>
      <c r="K142" s="11">
        <f>IF(ISNUMBER(LN(monthly!J204)-LN(monthly!J203)),LN(monthly!J204)-LN(monthly!J203),#N/A)</f>
        <v>-6.314953879286378E-3</v>
      </c>
      <c r="L142" s="11">
        <f>IF(ISNUMBER(LN(monthly!K204)-LN(monthly!K203)),LN(monthly!K204)-LN(monthly!K203),#N/A)</f>
        <v>0.11353510495888663</v>
      </c>
      <c r="M142" s="11">
        <f>IF(ISNUMBER(LN(monthly!L204)-LN(monthly!L203)),LN(monthly!L204)-LN(monthly!L203),#N/A)</f>
        <v>0.10019254549938328</v>
      </c>
      <c r="N142" s="11">
        <f>IF(ISNUMBER(LN(monthly!M204)-LN(monthly!M203)),LN(monthly!M204)-LN(monthly!M203),#N/A)</f>
        <v>1.1764841579585905E-2</v>
      </c>
      <c r="O142" s="11">
        <f>IF(ISNUMBER(LN(monthly!N204)-LN(monthly!N203)),LN(monthly!N204)-LN(monthly!N203),#N/A)</f>
        <v>1.6643727504673578E-2</v>
      </c>
      <c r="P142" s="6">
        <f>monthly!O204</f>
        <v>13.305389999999999</v>
      </c>
      <c r="Q142" s="6">
        <f>monthly!R204</f>
        <v>0.38</v>
      </c>
      <c r="R142" s="11">
        <f>IF(ISNUMBER(LN(monthly!S204)-LN(monthly!S203)),LN(monthly!S204)-LN(monthly!S203),#N/A)</f>
        <v>-1.4343370694476221E-3</v>
      </c>
      <c r="S142" s="6">
        <f>monthly!W204</f>
        <v>-0.309</v>
      </c>
      <c r="T142" s="6">
        <f>monthly!X204</f>
        <v>-6.8761904761904746E-2</v>
      </c>
      <c r="U142" s="11" t="e">
        <f>IF(ISNUMBER(LN(monthly!Y204)-LN(monthly!Y203)),LN(monthly!Y204)-LN(monthly!Y203),#N/A)</f>
        <v>#N/A</v>
      </c>
      <c r="V142" s="8">
        <f>monthly!AC204</f>
        <v>0</v>
      </c>
      <c r="W142" s="8">
        <f>monthly!AD204</f>
        <v>0</v>
      </c>
    </row>
    <row r="143" spans="1:23" x14ac:dyDescent="0.35">
      <c r="A143" s="11" t="str">
        <f>monthly!A205</f>
        <v>2016M11</v>
      </c>
      <c r="B143" s="11" t="e">
        <f>monthly!AB205</f>
        <v>#N/A</v>
      </c>
      <c r="C143" s="11">
        <f>IF(ISNUMBER(LN(monthly!B205)-LN(monthly!B204)),LN(monthly!B205)-LN(monthly!B204),#N/A)</f>
        <v>8.7421634958655403E-3</v>
      </c>
      <c r="D143" s="11">
        <f>IF(ISNUMBER(LN(monthly!C205)-LN(monthly!C204)),LN(monthly!C205)-LN(monthly!C204),#N/A)</f>
        <v>3.4166329594749634E-2</v>
      </c>
      <c r="E143" s="11">
        <f>IF(ISNUMBER(LN(monthly!D205)-LN(monthly!D204)),LN(monthly!D205)-LN(monthly!D204),#N/A)</f>
        <v>4.3288087015448617E-2</v>
      </c>
      <c r="F143" s="11">
        <f>IF(ISNUMBER(LN(monthly!E205)-LN(monthly!E204)),LN(monthly!E205)-LN(monthly!E204),#N/A)</f>
        <v>-5.9940239402109796E-3</v>
      </c>
      <c r="G143" s="11">
        <f>IF(ISNUMBER(LN(monthly!F205)-LN(monthly!F204)),LN(monthly!F205)-LN(monthly!F204),#N/A)</f>
        <v>-8.7934127923858796E-3</v>
      </c>
      <c r="H143" s="11">
        <f>IF(ISNUMBER(LN(monthly!G205)-LN(monthly!G204)),LN(monthly!G205)-LN(monthly!G204),#N/A)</f>
        <v>-2.7643067144186517E-2</v>
      </c>
      <c r="I143" s="11">
        <f>monthly!H205</f>
        <v>11.9</v>
      </c>
      <c r="J143" s="11">
        <f>IF(ISNUMBER(LN(monthly!I205)-LN(monthly!I204)),LN(monthly!I205)-LN(monthly!I204),#N/A)</f>
        <v>4.6036528134308696E-2</v>
      </c>
      <c r="K143" s="11">
        <f>IF(ISNUMBER(LN(monthly!J205)-LN(monthly!J204)),LN(monthly!J205)-LN(monthly!J204),#N/A)</f>
        <v>3.5720142550097478E-2</v>
      </c>
      <c r="L143" s="11">
        <f>IF(ISNUMBER(LN(monthly!K205)-LN(monthly!K204)),LN(monthly!K205)-LN(monthly!K204),#N/A)</f>
        <v>1.0267030639743879E-2</v>
      </c>
      <c r="M143" s="11">
        <f>IF(ISNUMBER(LN(monthly!L205)-LN(monthly!L204)),LN(monthly!L205)-LN(monthly!L204),#N/A)</f>
        <v>-6.7513581276362089E-2</v>
      </c>
      <c r="N143" s="11">
        <f>IF(ISNUMBER(LN(monthly!M205)-LN(monthly!M204)),LN(monthly!M205)-LN(monthly!M204),#N/A)</f>
        <v>2.9197101033346939E-3</v>
      </c>
      <c r="O143" s="11">
        <f>IF(ISNUMBER(LN(monthly!N205)-LN(monthly!N204)),LN(monthly!N205)-LN(monthly!N204),#N/A)</f>
        <v>3.7832390330878596E-3</v>
      </c>
      <c r="P143" s="6">
        <f>monthly!O205</f>
        <v>7.1649500000000002</v>
      </c>
      <c r="Q143" s="6">
        <f>monthly!R205</f>
        <v>0.45</v>
      </c>
      <c r="R143" s="11">
        <f>IF(ISNUMBER(LN(monthly!S205)-LN(monthly!S204)),LN(monthly!S205)-LN(monthly!S204),#N/A)</f>
        <v>2.4248823443872247E-2</v>
      </c>
      <c r="S143" s="6">
        <f>monthly!W205</f>
        <v>-0.31266666666666665</v>
      </c>
      <c r="T143" s="6">
        <f>monthly!X205</f>
        <v>-7.3857142857142857E-2</v>
      </c>
      <c r="U143" s="11" t="e">
        <f>IF(ISNUMBER(LN(monthly!Y205)-LN(monthly!Y204)),LN(monthly!Y205)-LN(monthly!Y204),#N/A)</f>
        <v>#N/A</v>
      </c>
      <c r="V143" s="8">
        <f>monthly!AC205</f>
        <v>0</v>
      </c>
      <c r="W143" s="8">
        <f>monthly!AD205</f>
        <v>0</v>
      </c>
    </row>
    <row r="144" spans="1:23" x14ac:dyDescent="0.35">
      <c r="A144" s="11" t="str">
        <f>monthly!A206</f>
        <v>2016M12</v>
      </c>
      <c r="B144" s="11">
        <f>monthly!AB206</f>
        <v>3.0723115417128355E-3</v>
      </c>
      <c r="C144" s="11">
        <f>IF(ISNUMBER(LN(monthly!B206)-LN(monthly!B205)),LN(monthly!B206)-LN(monthly!B205),#N/A)</f>
        <v>1.5355388083194477E-2</v>
      </c>
      <c r="D144" s="11">
        <f>IF(ISNUMBER(LN(monthly!C206)-LN(monthly!C205)),LN(monthly!C206)-LN(monthly!C205),#N/A)</f>
        <v>1.7126964792800514E-2</v>
      </c>
      <c r="E144" s="11">
        <f>IF(ISNUMBER(LN(monthly!D206)-LN(monthly!D205)),LN(monthly!D206)-LN(monthly!D205),#N/A)</f>
        <v>0</v>
      </c>
      <c r="F144" s="11">
        <f>IF(ISNUMBER(LN(monthly!E206)-LN(monthly!E205)),LN(monthly!E206)-LN(monthly!E205),#N/A)</f>
        <v>-1.0025063496259534E-3</v>
      </c>
      <c r="G144" s="11">
        <f>IF(ISNUMBER(LN(monthly!F206)-LN(monthly!F205)),LN(monthly!F206)-LN(monthly!F205),#N/A)</f>
        <v>2.9397375409248028E-3</v>
      </c>
      <c r="H144" s="11">
        <f>IF(ISNUMBER(LN(monthly!G206)-LN(monthly!G205)),LN(monthly!G206)-LN(monthly!G205),#N/A)</f>
        <v>2.6787344446779215E-2</v>
      </c>
      <c r="I144" s="11">
        <f>monthly!H206</f>
        <v>11.7</v>
      </c>
      <c r="J144" s="11">
        <f>IF(ISNUMBER(LN(monthly!I206)-LN(monthly!I205)),LN(monthly!I206)-LN(monthly!I205),#N/A)</f>
        <v>-8.3647390615238848E-2</v>
      </c>
      <c r="K144" s="11">
        <f>IF(ISNUMBER(LN(monthly!J206)-LN(monthly!J205)),LN(monthly!J206)-LN(monthly!J205),#N/A)</f>
        <v>-2.6536804926415414E-2</v>
      </c>
      <c r="L144" s="11">
        <f>IF(ISNUMBER(LN(monthly!K206)-LN(monthly!K205)),LN(monthly!K206)-LN(monthly!K205),#N/A)</f>
        <v>9.8184677587755509E-2</v>
      </c>
      <c r="M144" s="11">
        <f>IF(ISNUMBER(LN(monthly!L206)-LN(monthly!L205)),LN(monthly!L206)-LN(monthly!L205),#N/A)</f>
        <v>0.17639122065910584</v>
      </c>
      <c r="N144" s="11">
        <f>IF(ISNUMBER(LN(monthly!M206)-LN(monthly!M205)),LN(monthly!M206)-LN(monthly!M205),#N/A)</f>
        <v>-3.8948442615405199E-3</v>
      </c>
      <c r="O144" s="11">
        <f>IF(ISNUMBER(LN(monthly!N206)-LN(monthly!N205)),LN(monthly!N206)-LN(monthly!N205),#N/A)</f>
        <v>2.218782819801568E-2</v>
      </c>
      <c r="P144" s="6">
        <f>monthly!O206</f>
        <v>10.16568</v>
      </c>
      <c r="Q144" s="6">
        <f>monthly!R206</f>
        <v>0.59</v>
      </c>
      <c r="R144" s="11">
        <f>IF(ISNUMBER(LN(monthly!S206)-LN(monthly!S205)),LN(monthly!S206)-LN(monthly!S205),#N/A)</f>
        <v>1.8285738315480415E-2</v>
      </c>
      <c r="S144" s="6">
        <f>monthly!W206</f>
        <v>-0.31576190476190474</v>
      </c>
      <c r="T144" s="6">
        <f>monthly!X206</f>
        <v>-8.0428571428571433E-2</v>
      </c>
      <c r="U144" s="11" t="e">
        <f>IF(ISNUMBER(LN(monthly!Y206)-LN(monthly!Y205)),LN(monthly!Y206)-LN(monthly!Y205),#N/A)</f>
        <v>#N/A</v>
      </c>
      <c r="V144" s="8">
        <f>monthly!AC206</f>
        <v>0</v>
      </c>
      <c r="W144" s="8">
        <f>monthly!AD206</f>
        <v>0</v>
      </c>
    </row>
    <row r="145" spans="1:23" x14ac:dyDescent="0.35">
      <c r="A145" s="11" t="str">
        <f>monthly!A207</f>
        <v>2017M01</v>
      </c>
      <c r="B145" s="11" t="e">
        <f>monthly!AB207</f>
        <v>#N/A</v>
      </c>
      <c r="C145" s="11">
        <f>IF(ISNUMBER(LN(monthly!B207)-LN(monthly!B206)),LN(monthly!B207)-LN(monthly!B206),#N/A)</f>
        <v>-2.8007624986903679E-2</v>
      </c>
      <c r="D145" s="11">
        <f>IF(ISNUMBER(LN(monthly!C207)-LN(monthly!C206)),LN(monthly!C207)-LN(monthly!C206),#N/A)</f>
        <v>-3.7486368941447523E-2</v>
      </c>
      <c r="E145" s="11">
        <f>IF(ISNUMBER(LN(monthly!D207)-LN(monthly!D206)),LN(monthly!D207)-LN(monthly!D206),#N/A)</f>
        <v>-6.5129828930497347E-2</v>
      </c>
      <c r="F145" s="11">
        <f>IF(ISNUMBER(LN(monthly!E207)-LN(monthly!E206)),LN(monthly!E207)-LN(monthly!E206),#N/A)</f>
        <v>2.0844427148629663E-2</v>
      </c>
      <c r="G145" s="11">
        <f>IF(ISNUMBER(LN(monthly!F207)-LN(monthly!F206)),LN(monthly!F207)-LN(monthly!F206),#N/A)</f>
        <v>1.9380451549662503E-2</v>
      </c>
      <c r="H145" s="11">
        <f>IF(ISNUMBER(LN(monthly!G207)-LN(monthly!G206)),LN(monthly!G207)-LN(monthly!G206),#N/A)</f>
        <v>8.405860223318129E-3</v>
      </c>
      <c r="I145" s="11">
        <f>monthly!H207</f>
        <v>11.7</v>
      </c>
      <c r="J145" s="11">
        <f>IF(ISNUMBER(LN(monthly!I207)-LN(monthly!I206)),LN(monthly!I207)-LN(monthly!I206),#N/A)</f>
        <v>5.8730574602993357E-2</v>
      </c>
      <c r="K145" s="11">
        <f>IF(ISNUMBER(LN(monthly!J207)-LN(monthly!J206)),LN(monthly!J207)-LN(monthly!J206),#N/A)</f>
        <v>-0.12088549732757059</v>
      </c>
      <c r="L145" s="11">
        <f>IF(ISNUMBER(LN(monthly!K207)-LN(monthly!K206)),LN(monthly!K207)-LN(monthly!K206),#N/A)</f>
        <v>2.1072699135237016E-2</v>
      </c>
      <c r="M145" s="11">
        <f>IF(ISNUMBER(LN(monthly!L207)-LN(monthly!L206)),LN(monthly!L207)-LN(monthly!L206),#N/A)</f>
        <v>4.636076917478249E-3</v>
      </c>
      <c r="N145" s="11">
        <f>IF(ISNUMBER(LN(monthly!M207)-LN(monthly!M206)),LN(monthly!M207)-LN(monthly!M206),#N/A)</f>
        <v>-1.9531256208820125E-3</v>
      </c>
      <c r="O145" s="11">
        <f>IF(ISNUMBER(LN(monthly!N207)-LN(monthly!N206)),LN(monthly!N207)-LN(monthly!N206),#N/A)</f>
        <v>6.6673320114274404E-3</v>
      </c>
      <c r="P145" s="6">
        <f>monthly!O207</f>
        <v>12.76535</v>
      </c>
      <c r="Q145" s="6">
        <f>monthly!R207</f>
        <v>0.68</v>
      </c>
      <c r="R145" s="11">
        <f>IF(ISNUMBER(LN(monthly!S207)-LN(monthly!S206)),LN(monthly!S207)-LN(monthly!S206),#N/A)</f>
        <v>-2.2769742401127502E-3</v>
      </c>
      <c r="S145" s="6">
        <f>monthly!W207</f>
        <v>-0.32554545454545464</v>
      </c>
      <c r="T145" s="6">
        <f>monthly!X207</f>
        <v>-9.4500000000000015E-2</v>
      </c>
      <c r="U145" s="11" t="e">
        <f>IF(ISNUMBER(LN(monthly!Y207)-LN(monthly!Y206)),LN(monthly!Y207)-LN(monthly!Y206),#N/A)</f>
        <v>#N/A</v>
      </c>
      <c r="V145" s="8">
        <f>monthly!AC207</f>
        <v>0</v>
      </c>
      <c r="W145" s="8">
        <f>monthly!AD207</f>
        <v>0</v>
      </c>
    </row>
    <row r="146" spans="1:23" x14ac:dyDescent="0.35">
      <c r="A146" s="11" t="str">
        <f>monthly!A208</f>
        <v>2017M02</v>
      </c>
      <c r="B146" s="11" t="e">
        <f>monthly!AB208</f>
        <v>#N/A</v>
      </c>
      <c r="C146" s="11">
        <f>IF(ISNUMBER(LN(monthly!B208)-LN(monthly!B207)),LN(monthly!B208)-LN(monthly!B207),#N/A)</f>
        <v>1.071612787684284E-2</v>
      </c>
      <c r="D146" s="11">
        <f>IF(ISNUMBER(LN(monthly!C208)-LN(monthly!C207)),LN(monthly!C208)-LN(monthly!C207),#N/A)</f>
        <v>2.6101046716322074E-2</v>
      </c>
      <c r="E146" s="11">
        <f>IF(ISNUMBER(LN(monthly!D208)-LN(monthly!D207)),LN(monthly!D208)-LN(monthly!D207),#N/A)</f>
        <v>5.4233237706284854E-2</v>
      </c>
      <c r="F146" s="11">
        <f>IF(ISNUMBER(LN(monthly!E208)-LN(monthly!E207)),LN(monthly!E208)-LN(monthly!E207),#N/A)</f>
        <v>-5.9113472630567543E-3</v>
      </c>
      <c r="G146" s="11">
        <f>IF(ISNUMBER(LN(monthly!F208)-LN(monthly!F207)),LN(monthly!F208)-LN(monthly!F207),#N/A)</f>
        <v>9.5923268746034296E-4</v>
      </c>
      <c r="H146" s="11">
        <f>IF(ISNUMBER(LN(monthly!G208)-LN(monthly!G207)),LN(monthly!G208)-LN(monthly!G207),#N/A)</f>
        <v>2.8309060142499121E-2</v>
      </c>
      <c r="I146" s="11">
        <f>monthly!H208</f>
        <v>11.4</v>
      </c>
      <c r="J146" s="11">
        <f>IF(ISNUMBER(LN(monthly!I208)-LN(monthly!I207)),LN(monthly!I208)-LN(monthly!I207),#N/A)</f>
        <v>1.9543295807521233E-2</v>
      </c>
      <c r="K146" s="11">
        <f>IF(ISNUMBER(LN(monthly!J208)-LN(monthly!J207)),LN(monthly!J208)-LN(monthly!J207),#N/A)</f>
        <v>8.8030205882885681E-2</v>
      </c>
      <c r="L146" s="11">
        <f>IF(ISNUMBER(LN(monthly!K208)-LN(monthly!K207)),LN(monthly!K208)-LN(monthly!K207),#N/A)</f>
        <v>1.4401689058423095E-2</v>
      </c>
      <c r="M146" s="11">
        <f>IF(ISNUMBER(LN(monthly!L208)-LN(monthly!L207)),LN(monthly!L208)-LN(monthly!L207),#N/A)</f>
        <v>7.3733052937523524E-3</v>
      </c>
      <c r="N146" s="11">
        <f>IF(ISNUMBER(LN(monthly!M208)-LN(monthly!M207)),LN(monthly!M208)-LN(monthly!M207),#N/A)</f>
        <v>5.8479698824225324E-3</v>
      </c>
      <c r="O146" s="11">
        <f>IF(ISNUMBER(LN(monthly!N208)-LN(monthly!N207)),LN(monthly!N208)-LN(monthly!N207),#N/A)</f>
        <v>3.1488881388739287E-3</v>
      </c>
      <c r="P146" s="6">
        <f>monthly!O208</f>
        <v>14.234209999999999</v>
      </c>
      <c r="Q146" s="6">
        <f>monthly!R208</f>
        <v>0.75</v>
      </c>
      <c r="R146" s="11">
        <f>IF(ISNUMBER(LN(monthly!S208)-LN(monthly!S207)),LN(monthly!S208)-LN(monthly!S207),#N/A)</f>
        <v>3.6117877460197345E-2</v>
      </c>
      <c r="S146" s="6">
        <f>monthly!W208</f>
        <v>-0.32859999999999995</v>
      </c>
      <c r="T146" s="6">
        <f>monthly!X208</f>
        <v>-0.10589999999999999</v>
      </c>
      <c r="U146" s="11" t="e">
        <f>IF(ISNUMBER(LN(monthly!Y208)-LN(monthly!Y207)),LN(monthly!Y208)-LN(monthly!Y207),#N/A)</f>
        <v>#N/A</v>
      </c>
      <c r="V146" s="8">
        <f>monthly!AC208</f>
        <v>0</v>
      </c>
      <c r="W146" s="8">
        <f>monthly!AD208</f>
        <v>0</v>
      </c>
    </row>
    <row r="147" spans="1:23" x14ac:dyDescent="0.35">
      <c r="A147" s="11" t="str">
        <f>monthly!A209</f>
        <v>2017M03</v>
      </c>
      <c r="B147" s="11">
        <f>monthly!AB209</f>
        <v>5.7459529571861623E-3</v>
      </c>
      <c r="C147" s="11">
        <f>IF(ISNUMBER(LN(monthly!B209)-LN(monthly!B208)),LN(monthly!B209)-LN(monthly!B208),#N/A)</f>
        <v>7.7220460939102509E-3</v>
      </c>
      <c r="D147" s="11">
        <f>IF(ISNUMBER(LN(monthly!C209)-LN(monthly!C208)),LN(monthly!C209)-LN(monthly!C208),#N/A)</f>
        <v>6.6571810291797817E-3</v>
      </c>
      <c r="E147" s="11">
        <f>IF(ISNUMBER(LN(monthly!D209)-LN(monthly!D208)),LN(monthly!D209)-LN(monthly!D208),#N/A)</f>
        <v>1.8747465699951782E-2</v>
      </c>
      <c r="F147" s="11">
        <f>IF(ISNUMBER(LN(monthly!E209)-LN(monthly!E208)),LN(monthly!E209)-LN(monthly!E208),#N/A)</f>
        <v>9.8765440127213111E-4</v>
      </c>
      <c r="G147" s="11">
        <f>IF(ISNUMBER(LN(monthly!F209)-LN(monthly!F208)),LN(monthly!F209)-LN(monthly!F208),#N/A)</f>
        <v>-1.9193863858033566E-3</v>
      </c>
      <c r="H147" s="11">
        <f>IF(ISNUMBER(LN(monthly!G209)-LN(monthly!G208)),LN(monthly!G209)-LN(monthly!G208),#N/A)</f>
        <v>1.747951345891785E-2</v>
      </c>
      <c r="I147" s="11">
        <f>monthly!H209</f>
        <v>11.5</v>
      </c>
      <c r="J147" s="11">
        <f>IF(ISNUMBER(LN(monthly!I209)-LN(monthly!I208)),LN(monthly!I209)-LN(monthly!I208),#N/A)</f>
        <v>0.12249905253477777</v>
      </c>
      <c r="K147" s="11">
        <f>IF(ISNUMBER(LN(monthly!J209)-LN(monthly!J208)),LN(monthly!J209)-LN(monthly!J208),#N/A)</f>
        <v>0.1937371430582413</v>
      </c>
      <c r="L147" s="11">
        <f>IF(ISNUMBER(LN(monthly!K209)-LN(monthly!K208)),LN(monthly!K209)-LN(monthly!K208),#N/A)</f>
        <v>-8.287662708824417E-2</v>
      </c>
      <c r="M147" s="11">
        <f>IF(ISNUMBER(LN(monthly!L209)-LN(monthly!L208)),LN(monthly!L209)-LN(monthly!L208),#N/A)</f>
        <v>-6.643808971023546E-2</v>
      </c>
      <c r="N147" s="11">
        <f>IF(ISNUMBER(LN(monthly!M209)-LN(monthly!M208)),LN(monthly!M209)-LN(monthly!M208),#N/A)</f>
        <v>-1.945525905490797E-3</v>
      </c>
      <c r="O147" s="11">
        <f>IF(ISNUMBER(LN(monthly!N209)-LN(monthly!N208)),LN(monthly!N209)-LN(monthly!N208),#N/A)</f>
        <v>1.4648903550764203E-2</v>
      </c>
      <c r="P147" s="6">
        <f>monthly!O209</f>
        <v>17.115919999999999</v>
      </c>
      <c r="Q147" s="6">
        <f>monthly!R209</f>
        <v>0.72</v>
      </c>
      <c r="R147" s="11">
        <f>IF(ISNUMBER(LN(monthly!S209)-LN(monthly!S208)),LN(monthly!S209)-LN(monthly!S208),#N/A)</f>
        <v>1.2688398035046511E-2</v>
      </c>
      <c r="S147" s="6">
        <f>monthly!W209</f>
        <v>-0.32934782608695651</v>
      </c>
      <c r="T147" s="6">
        <f>monthly!X209</f>
        <v>-0.10960869565217393</v>
      </c>
      <c r="U147" s="11" t="e">
        <f>IF(ISNUMBER(LN(monthly!Y209)-LN(monthly!Y208)),LN(monthly!Y209)-LN(monthly!Y208),#N/A)</f>
        <v>#N/A</v>
      </c>
      <c r="V147" s="8">
        <f>monthly!AC209</f>
        <v>0</v>
      </c>
      <c r="W147" s="8">
        <f>monthly!AD209</f>
        <v>0</v>
      </c>
    </row>
    <row r="148" spans="1:23" x14ac:dyDescent="0.35">
      <c r="A148" s="11" t="str">
        <f>monthly!A210</f>
        <v>2017M04</v>
      </c>
      <c r="B148" s="11" t="e">
        <f>monthly!AB210</f>
        <v>#N/A</v>
      </c>
      <c r="C148" s="11">
        <f>IF(ISNUMBER(LN(monthly!B210)-LN(monthly!B209)),LN(monthly!B210)-LN(monthly!B209),#N/A)</f>
        <v>-9.6200103619104027E-4</v>
      </c>
      <c r="D148" s="11">
        <f>IF(ISNUMBER(LN(monthly!C210)-LN(monthly!C209)),LN(monthly!C210)-LN(monthly!C209),#N/A)</f>
        <v>-9.5238815112557162E-3</v>
      </c>
      <c r="E148" s="11">
        <f>IF(ISNUMBER(LN(monthly!D210)-LN(monthly!D209)),LN(monthly!D210)-LN(monthly!D209),#N/A)</f>
        <v>-3.6838411348991684E-2</v>
      </c>
      <c r="F148" s="11">
        <f>IF(ISNUMBER(LN(monthly!E210)-LN(monthly!E209)),LN(monthly!E210)-LN(monthly!E209),#N/A)</f>
        <v>-9.8765440127213111E-4</v>
      </c>
      <c r="G148" s="11">
        <f>IF(ISNUMBER(LN(monthly!F210)-LN(monthly!F209)),LN(monthly!F210)-LN(monthly!F209),#N/A)</f>
        <v>1.525291725526845E-2</v>
      </c>
      <c r="H148" s="11">
        <f>IF(ISNUMBER(LN(monthly!G210)-LN(monthly!G209)),LN(monthly!G210)-LN(monthly!G209),#N/A)</f>
        <v>-6.1948100666427308E-2</v>
      </c>
      <c r="I148" s="11">
        <f>monthly!H210</f>
        <v>11.2</v>
      </c>
      <c r="J148" s="11">
        <f>IF(ISNUMBER(LN(monthly!I210)-LN(monthly!I209)),LN(monthly!I210)-LN(monthly!I209),#N/A)</f>
        <v>-0.20104587967676757</v>
      </c>
      <c r="K148" s="11">
        <f>IF(ISNUMBER(LN(monthly!J210)-LN(monthly!J209)),LN(monthly!J210)-LN(monthly!J209),#N/A)</f>
        <v>-0.21903065581425629</v>
      </c>
      <c r="L148" s="11">
        <f>IF(ISNUMBER(LN(monthly!K210)-LN(monthly!K209)),LN(monthly!K210)-LN(monthly!K209),#N/A)</f>
        <v>-6.8193152720548156E-3</v>
      </c>
      <c r="M148" s="11">
        <f>IF(ISNUMBER(LN(monthly!L210)-LN(monthly!L209)),LN(monthly!L210)-LN(monthly!L209),#N/A)</f>
        <v>1.6545389596703153E-2</v>
      </c>
      <c r="N148" s="11">
        <f>IF(ISNUMBER(LN(monthly!M210)-LN(monthly!M209)),LN(monthly!M210)-LN(monthly!M209),#N/A)</f>
        <v>8.7252128908694715E-3</v>
      </c>
      <c r="O148" s="11">
        <f>IF(ISNUMBER(LN(monthly!N210)-LN(monthly!N209)),LN(monthly!N210)-LN(monthly!N209),#N/A)</f>
        <v>8.8927915235927912E-3</v>
      </c>
      <c r="P148" s="6">
        <f>monthly!O210</f>
        <v>17.646380000000001</v>
      </c>
      <c r="Q148" s="6">
        <f>monthly!R210</f>
        <v>0.67</v>
      </c>
      <c r="R148" s="11">
        <f>IF(ISNUMBER(LN(monthly!S210)-LN(monthly!S209)),LN(monthly!S210)-LN(monthly!S209),#N/A)</f>
        <v>8.8843417956487869E-3</v>
      </c>
      <c r="S148" s="6">
        <f>monthly!W210</f>
        <v>-0.33038888888888879</v>
      </c>
      <c r="T148" s="6">
        <f>monthly!X210</f>
        <v>-0.11899999999999999</v>
      </c>
      <c r="U148" s="11" t="e">
        <f>IF(ISNUMBER(LN(monthly!Y210)-LN(monthly!Y209)),LN(monthly!Y210)-LN(monthly!Y209),#N/A)</f>
        <v>#N/A</v>
      </c>
      <c r="V148" s="8">
        <f>monthly!AC210</f>
        <v>0</v>
      </c>
      <c r="W148" s="8">
        <f>monthly!AD210</f>
        <v>0</v>
      </c>
    </row>
    <row r="149" spans="1:23" x14ac:dyDescent="0.35">
      <c r="A149" s="11" t="str">
        <f>monthly!A211</f>
        <v>2017M05</v>
      </c>
      <c r="B149" s="11" t="e">
        <f>monthly!AB211</f>
        <v>#N/A</v>
      </c>
      <c r="C149" s="11">
        <f>IF(ISNUMBER(LN(monthly!B211)-LN(monthly!B210)),LN(monthly!B211)-LN(monthly!B210),#N/A)</f>
        <v>3.842463901545301E-3</v>
      </c>
      <c r="D149" s="11">
        <f>IF(ISNUMBER(LN(monthly!C211)-LN(monthly!C210)),LN(monthly!C211)-LN(monthly!C210),#N/A)</f>
        <v>1.1417821471326306E-2</v>
      </c>
      <c r="E149" s="11">
        <f>IF(ISNUMBER(LN(monthly!D211)-LN(monthly!D210)),LN(monthly!D211)-LN(monthly!D210),#N/A)</f>
        <v>2.5038864417836315E-2</v>
      </c>
      <c r="F149" s="11">
        <f>IF(ISNUMBER(LN(monthly!E211)-LN(monthly!E210)),LN(monthly!E211)-LN(monthly!E210),#N/A)</f>
        <v>-2.9688294938017279E-3</v>
      </c>
      <c r="G149" s="11">
        <f>IF(ISNUMBER(LN(monthly!F211)-LN(monthly!F210)),LN(monthly!F211)-LN(monthly!F210),#N/A)</f>
        <v>-1.1417821471326306E-2</v>
      </c>
      <c r="H149" s="11">
        <f>IF(ISNUMBER(LN(monthly!G211)-LN(monthly!G210)),LN(monthly!G211)-LN(monthly!G210),#N/A)</f>
        <v>4.5723844139045511E-2</v>
      </c>
      <c r="I149" s="11">
        <f>monthly!H211</f>
        <v>11.4</v>
      </c>
      <c r="J149" s="11">
        <f>IF(ISNUMBER(LN(monthly!I211)-LN(monthly!I210)),LN(monthly!I211)-LN(monthly!I210),#N/A)</f>
        <v>0.19158063716742291</v>
      </c>
      <c r="K149" s="11">
        <f>IF(ISNUMBER(LN(monthly!J211)-LN(monthly!J210)),LN(monthly!J211)-LN(monthly!J210),#N/A)</f>
        <v>0.1895393968683674</v>
      </c>
      <c r="L149" s="11">
        <f>IF(ISNUMBER(LN(monthly!K211)-LN(monthly!K210)),LN(monthly!K211)-LN(monthly!K210),#N/A)</f>
        <v>-7.0879862297424268E-2</v>
      </c>
      <c r="M149" s="11">
        <f>IF(ISNUMBER(LN(monthly!L211)-LN(monthly!L210)),LN(monthly!L211)-LN(monthly!L210),#N/A)</f>
        <v>-7.4107972153721668E-2</v>
      </c>
      <c r="N149" s="11">
        <f>IF(ISNUMBER(LN(monthly!M211)-LN(monthly!M210)),LN(monthly!M211)-LN(monthly!M210),#N/A)</f>
        <v>2.8915682797991948E-3</v>
      </c>
      <c r="O149" s="11">
        <f>IF(ISNUMBER(LN(monthly!N211)-LN(monthly!N210)),LN(monthly!N211)-LN(monthly!N210),#N/A)</f>
        <v>5.0276124844721437E-3</v>
      </c>
      <c r="P149" s="6">
        <f>monthly!O211</f>
        <v>20.235299999999999</v>
      </c>
      <c r="Q149" s="6">
        <f>monthly!R211</f>
        <v>0.6</v>
      </c>
      <c r="R149" s="11">
        <f>IF(ISNUMBER(LN(monthly!S211)-LN(monthly!S210)),LN(monthly!S211)-LN(monthly!S210),#N/A)</f>
        <v>-1.9608578217826356E-2</v>
      </c>
      <c r="S149" s="6">
        <f>monthly!W211</f>
        <v>-0.32945454545454544</v>
      </c>
      <c r="T149" s="6">
        <f>monthly!X211</f>
        <v>-0.12722727272727274</v>
      </c>
      <c r="U149" s="11" t="e">
        <f>IF(ISNUMBER(LN(monthly!Y211)-LN(monthly!Y210)),LN(monthly!Y211)-LN(monthly!Y210),#N/A)</f>
        <v>#N/A</v>
      </c>
      <c r="V149" s="8">
        <f>monthly!AC211</f>
        <v>0</v>
      </c>
      <c r="W149" s="8">
        <f>monthly!AD211</f>
        <v>0</v>
      </c>
    </row>
    <row r="150" spans="1:23" x14ac:dyDescent="0.35">
      <c r="A150" s="11" t="str">
        <f>monthly!A212</f>
        <v>2017M06</v>
      </c>
      <c r="B150" s="11">
        <f>monthly!AB212</f>
        <v>3.6888156473597888E-3</v>
      </c>
      <c r="C150" s="11">
        <f>IF(ISNUMBER(LN(monthly!B212)-LN(monthly!B211)),LN(monthly!B212)-LN(monthly!B211),#N/A)</f>
        <v>1.2387009265434124E-2</v>
      </c>
      <c r="D150" s="11">
        <f>IF(ISNUMBER(LN(monthly!C212)-LN(monthly!C211)),LN(monthly!C212)-LN(monthly!C211),#N/A)</f>
        <v>-1.8939399600705897E-3</v>
      </c>
      <c r="E150" s="11">
        <f>IF(ISNUMBER(LN(monthly!D212)-LN(monthly!D211)),LN(monthly!D212)-LN(monthly!D211),#N/A)</f>
        <v>-2.2000887397759072E-2</v>
      </c>
      <c r="F150" s="11">
        <f>IF(ISNUMBER(LN(monthly!E212)-LN(monthly!E211)),LN(monthly!E212)-LN(monthly!E211),#N/A)</f>
        <v>0</v>
      </c>
      <c r="G150" s="11">
        <f>IF(ISNUMBER(LN(monthly!F212)-LN(monthly!F211)),LN(monthly!F212)-LN(monthly!F211),#N/A)</f>
        <v>3.8204439973856807E-3</v>
      </c>
      <c r="H150" s="11">
        <f>IF(ISNUMBER(LN(monthly!G212)-LN(monthly!G211)),LN(monthly!G212)-LN(monthly!G211),#N/A)</f>
        <v>1.7719777691278082E-2</v>
      </c>
      <c r="I150" s="11">
        <f>monthly!H212</f>
        <v>11.1</v>
      </c>
      <c r="J150" s="11">
        <f>IF(ISNUMBER(LN(monthly!I212)-LN(monthly!I211)),LN(monthly!I212)-LN(monthly!I211),#N/A)</f>
        <v>-4.3176964186759648E-2</v>
      </c>
      <c r="K150" s="11">
        <f>IF(ISNUMBER(LN(monthly!J212)-LN(monthly!J211)),LN(monthly!J212)-LN(monthly!J211),#N/A)</f>
        <v>-3.70426007697926E-2</v>
      </c>
      <c r="L150" s="11">
        <f>IF(ISNUMBER(LN(monthly!K212)-LN(monthly!K211)),LN(monthly!K212)-LN(monthly!K211),#N/A)</f>
        <v>-7.2897953049121611E-2</v>
      </c>
      <c r="M150" s="11">
        <f>IF(ISNUMBER(LN(monthly!L212)-LN(monthly!L211)),LN(monthly!L212)-LN(monthly!L211),#N/A)</f>
        <v>-9.5934075010171149E-2</v>
      </c>
      <c r="N150" s="11">
        <f>IF(ISNUMBER(LN(monthly!M212)-LN(monthly!M211)),LN(monthly!M212)-LN(monthly!M211),#N/A)</f>
        <v>-4.8239360308528489E-3</v>
      </c>
      <c r="O150" s="11">
        <f>IF(ISNUMBER(LN(monthly!N212)-LN(monthly!N211)),LN(monthly!N212)-LN(monthly!N211),#N/A)</f>
        <v>5.7192698394592512E-3</v>
      </c>
      <c r="P150" s="6">
        <f>monthly!O212</f>
        <v>20.27929</v>
      </c>
      <c r="Q150" s="6">
        <f>monthly!R212</f>
        <v>0.62</v>
      </c>
      <c r="R150" s="11">
        <f>IF(ISNUMBER(LN(monthly!S212)-LN(monthly!S211)),LN(monthly!S212)-LN(monthly!S211),#N/A)</f>
        <v>1.2212098536590332E-3</v>
      </c>
      <c r="S150" s="6">
        <f>monthly!W212</f>
        <v>-0.33000000000000013</v>
      </c>
      <c r="T150" s="6">
        <f>monthly!X212</f>
        <v>-0.14909090909090908</v>
      </c>
      <c r="U150" s="11" t="e">
        <f>IF(ISNUMBER(LN(monthly!Y212)-LN(monthly!Y211)),LN(monthly!Y212)-LN(monthly!Y211),#N/A)</f>
        <v>#N/A</v>
      </c>
      <c r="V150" s="8">
        <f>monthly!AC212</f>
        <v>0</v>
      </c>
      <c r="W150" s="8">
        <f>monthly!AD212</f>
        <v>0</v>
      </c>
    </row>
    <row r="151" spans="1:23" x14ac:dyDescent="0.35">
      <c r="A151" s="11" t="str">
        <f>monthly!A213</f>
        <v>2017M07</v>
      </c>
      <c r="B151" s="11" t="e">
        <f>monthly!AB213</f>
        <v>#N/A</v>
      </c>
      <c r="C151" s="11">
        <f>IF(ISNUMBER(LN(monthly!B213)-LN(monthly!B212)),LN(monthly!B213)-LN(monthly!B212),#N/A)</f>
        <v>4.7236743477760967E-3</v>
      </c>
      <c r="D151" s="11">
        <f>IF(ISNUMBER(LN(monthly!C213)-LN(monthly!C212)),LN(monthly!C213)-LN(monthly!C212),#N/A)</f>
        <v>2.8395665080775956E-3</v>
      </c>
      <c r="E151" s="11">
        <f>IF(ISNUMBER(LN(monthly!D213)-LN(monthly!D212)),LN(monthly!D213)-LN(monthly!D212),#N/A)</f>
        <v>4.0363324224603758E-3</v>
      </c>
      <c r="F151" s="11">
        <f>IF(ISNUMBER(LN(monthly!E213)-LN(monthly!E212)),LN(monthly!E213)-LN(monthly!E212),#N/A)</f>
        <v>-4.9677201019342476E-3</v>
      </c>
      <c r="G151" s="11">
        <f>IF(ISNUMBER(LN(monthly!F213)-LN(monthly!F212)),LN(monthly!F213)-LN(monthly!F212),#N/A)</f>
        <v>-3.8204439973856807E-3</v>
      </c>
      <c r="H151" s="11">
        <f>IF(ISNUMBER(LN(monthly!G213)-LN(monthly!G212)),LN(monthly!G213)-LN(monthly!G212),#N/A)</f>
        <v>-4.4970960311021102E-2</v>
      </c>
      <c r="I151" s="11">
        <f>monthly!H213</f>
        <v>11.4</v>
      </c>
      <c r="J151" s="11">
        <f>IF(ISNUMBER(LN(monthly!I213)-LN(monthly!I212)),LN(monthly!I213)-LN(monthly!I212),#N/A)</f>
        <v>-3.9933235421381497E-2</v>
      </c>
      <c r="K151" s="11">
        <f>IF(ISNUMBER(LN(monthly!J213)-LN(monthly!J212)),LN(monthly!J213)-LN(monthly!J212),#N/A)</f>
        <v>1.4792362261051295E-2</v>
      </c>
      <c r="L151" s="11">
        <f>IF(ISNUMBER(LN(monthly!K213)-LN(monthly!K212)),LN(monthly!K213)-LN(monthly!K212),#N/A)</f>
        <v>1.2338911453714907E-2</v>
      </c>
      <c r="M151" s="11">
        <f>IF(ISNUMBER(LN(monthly!L213)-LN(monthly!L212)),LN(monthly!L213)-LN(monthly!L212),#N/A)</f>
        <v>1.1376686982108808E-2</v>
      </c>
      <c r="N151" s="11">
        <f>IF(ISNUMBER(LN(monthly!M213)-LN(monthly!M212)),LN(monthly!M213)-LN(monthly!M212),#N/A)</f>
        <v>1.6307315808576917E-2</v>
      </c>
      <c r="O151" s="11">
        <f>IF(ISNUMBER(LN(monthly!N213)-LN(monthly!N212)),LN(monthly!N213)-LN(monthly!N212),#N/A)</f>
        <v>-1.3407764864620475E-2</v>
      </c>
      <c r="P151" s="6">
        <f>monthly!O213</f>
        <v>23.99887</v>
      </c>
      <c r="Q151" s="6">
        <f>monthly!R213</f>
        <v>0.63</v>
      </c>
      <c r="R151" s="11">
        <f>IF(ISNUMBER(LN(monthly!S213)-LN(monthly!S212)),LN(monthly!S213)-LN(monthly!S212),#N/A)</f>
        <v>-3.1625091461240373E-4</v>
      </c>
      <c r="S151" s="6">
        <f>monthly!W213</f>
        <v>-0.3304285714285714</v>
      </c>
      <c r="T151" s="6">
        <f>monthly!X213</f>
        <v>-0.15409523809523809</v>
      </c>
      <c r="U151" s="11" t="e">
        <f>IF(ISNUMBER(LN(monthly!Y213)-LN(monthly!Y212)),LN(monthly!Y213)-LN(monthly!Y212),#N/A)</f>
        <v>#N/A</v>
      </c>
      <c r="V151" s="8">
        <f>monthly!AC213</f>
        <v>0</v>
      </c>
      <c r="W151" s="8">
        <f>monthly!AD213</f>
        <v>0</v>
      </c>
    </row>
    <row r="152" spans="1:23" x14ac:dyDescent="0.35">
      <c r="A152" s="11" t="str">
        <f>monthly!A214</f>
        <v>2017M08</v>
      </c>
      <c r="B152" s="11" t="e">
        <f>monthly!AB214</f>
        <v>#N/A</v>
      </c>
      <c r="C152" s="11">
        <f>IF(ISNUMBER(LN(monthly!B214)-LN(monthly!B213)),LN(monthly!B214)-LN(monthly!B213),#N/A)</f>
        <v>2.052310838700766E-2</v>
      </c>
      <c r="D152" s="11">
        <f>IF(ISNUMBER(LN(monthly!C214)-LN(monthly!C213)),LN(monthly!C214)-LN(monthly!C213),#N/A)</f>
        <v>1.5940328143518201E-2</v>
      </c>
      <c r="E152" s="11">
        <f>IF(ISNUMBER(LN(monthly!D214)-LN(monthly!D213)),LN(monthly!D214)-LN(monthly!D213),#N/A)</f>
        <v>1.6974945790132701E-2</v>
      </c>
      <c r="F152" s="11">
        <f>IF(ISNUMBER(LN(monthly!E214)-LN(monthly!E213)),LN(monthly!E214)-LN(monthly!E213),#N/A)</f>
        <v>9.9552024150106888E-4</v>
      </c>
      <c r="G152" s="11">
        <f>IF(ISNUMBER(LN(monthly!F214)-LN(monthly!F213)),LN(monthly!F214)-LN(monthly!F213),#N/A)</f>
        <v>3.8484336094969152E-2</v>
      </c>
      <c r="H152" s="11">
        <f>IF(ISNUMBER(LN(monthly!G214)-LN(monthly!G213)),LN(monthly!G214)-LN(monthly!G213),#N/A)</f>
        <v>2.9799293948491012E-2</v>
      </c>
      <c r="I152" s="11">
        <f>monthly!H214</f>
        <v>11.4</v>
      </c>
      <c r="J152" s="11">
        <f>IF(ISNUMBER(LN(monthly!I214)-LN(monthly!I213)),LN(monthly!I214)-LN(monthly!I213),#N/A)</f>
        <v>-0.24878904788980805</v>
      </c>
      <c r="K152" s="11">
        <f>IF(ISNUMBER(LN(monthly!J214)-LN(monthly!J213)),LN(monthly!J214)-LN(monthly!J213),#N/A)</f>
        <v>-0.31603910052211504</v>
      </c>
      <c r="L152" s="11">
        <f>IF(ISNUMBER(LN(monthly!K214)-LN(monthly!K213)),LN(monthly!K214)-LN(monthly!K213),#N/A)</f>
        <v>3.2897703507059006E-2</v>
      </c>
      <c r="M152" s="11">
        <f>IF(ISNUMBER(LN(monthly!L214)-LN(monthly!L213)),LN(monthly!L214)-LN(monthly!L213),#N/A)</f>
        <v>2.6787315963649583E-2</v>
      </c>
      <c r="N152" s="11">
        <f>IF(ISNUMBER(LN(monthly!M214)-LN(monthly!M213)),LN(monthly!M214)-LN(monthly!M213),#N/A)</f>
        <v>5.6926149932863268E-3</v>
      </c>
      <c r="O152" s="11">
        <f>IF(ISNUMBER(LN(monthly!N214)-LN(monthly!N213)),LN(monthly!N214)-LN(monthly!N213),#N/A)</f>
        <v>1.4775612858997533E-2</v>
      </c>
      <c r="P152" s="6">
        <f>monthly!O214</f>
        <v>20.1709</v>
      </c>
      <c r="Q152" s="6">
        <f>monthly!R214</f>
        <v>0.67</v>
      </c>
      <c r="R152" s="11">
        <f>IF(ISNUMBER(LN(monthly!S214)-LN(monthly!S213)),LN(monthly!S214)-LN(monthly!S213),#N/A)</f>
        <v>2.1534587155814577E-2</v>
      </c>
      <c r="S152" s="6">
        <f>monthly!W214</f>
        <v>-0.32908695652173914</v>
      </c>
      <c r="T152" s="6">
        <f>monthly!X214</f>
        <v>-0.15634782608695649</v>
      </c>
      <c r="U152" s="11" t="e">
        <f>IF(ISNUMBER(LN(monthly!Y214)-LN(monthly!Y213)),LN(monthly!Y214)-LN(monthly!Y213),#N/A)</f>
        <v>#N/A</v>
      </c>
      <c r="V152" s="8">
        <f>monthly!AC214</f>
        <v>0</v>
      </c>
      <c r="W152" s="8">
        <f>monthly!AD214</f>
        <v>0</v>
      </c>
    </row>
    <row r="153" spans="1:23" x14ac:dyDescent="0.35">
      <c r="A153" s="11" t="str">
        <f>monthly!A215</f>
        <v>2017M09</v>
      </c>
      <c r="B153" s="11">
        <f>monthly!AB215</f>
        <v>3.7894883494793419E-3</v>
      </c>
      <c r="C153" s="11">
        <f>IF(ISNUMBER(LN(monthly!B215)-LN(monthly!B214)),LN(monthly!B215)-LN(monthly!B214),#N/A)</f>
        <v>-2.9041853703335008E-2</v>
      </c>
      <c r="D153" s="11">
        <f>IF(ISNUMBER(LN(monthly!C215)-LN(monthly!C214)),LN(monthly!C215)-LN(monthly!C214),#N/A)</f>
        <v>-1.310880194778008E-2</v>
      </c>
      <c r="E153" s="11">
        <f>IF(ISNUMBER(LN(monthly!D215)-LN(monthly!D214)),LN(monthly!D215)-LN(monthly!D214),#N/A)</f>
        <v>-9.9503308531678769E-3</v>
      </c>
      <c r="F153" s="11">
        <f>IF(ISNUMBER(LN(monthly!E215)-LN(monthly!E214)),LN(monthly!E215)-LN(monthly!E214),#N/A)</f>
        <v>6.9410293542349066E-3</v>
      </c>
      <c r="G153" s="11">
        <f>IF(ISNUMBER(LN(monthly!F215)-LN(monthly!F214)),LN(monthly!F215)-LN(monthly!F214),#N/A)</f>
        <v>1.0989121575595284E-2</v>
      </c>
      <c r="H153" s="11">
        <f>IF(ISNUMBER(LN(monthly!G215)-LN(monthly!G214)),LN(monthly!G215)-LN(monthly!G214),#N/A)</f>
        <v>8.871003802305033E-2</v>
      </c>
      <c r="I153" s="11">
        <f>monthly!H215</f>
        <v>11.2</v>
      </c>
      <c r="J153" s="11">
        <f>IF(ISNUMBER(LN(monthly!I215)-LN(monthly!I214)),LN(monthly!I215)-LN(monthly!I214),#N/A)</f>
        <v>0.24416895442790754</v>
      </c>
      <c r="K153" s="11">
        <f>IF(ISNUMBER(LN(monthly!J215)-LN(monthly!J214)),LN(monthly!J215)-LN(monthly!J214),#N/A)</f>
        <v>0.25787633907829921</v>
      </c>
      <c r="L153" s="11">
        <f>IF(ISNUMBER(LN(monthly!K215)-LN(monthly!K214)),LN(monthly!K215)-LN(monthly!K214),#N/A)</f>
        <v>5.1509020847237963E-2</v>
      </c>
      <c r="M153" s="11">
        <f>IF(ISNUMBER(LN(monthly!L215)-LN(monthly!L214)),LN(monthly!L215)-LN(monthly!L214),#N/A)</f>
        <v>5.7770072064412759E-2</v>
      </c>
      <c r="N153" s="11">
        <f>IF(ISNUMBER(LN(monthly!M215)-LN(monthly!M214)),LN(monthly!M215)-LN(monthly!M214),#N/A)</f>
        <v>-4.7415925725822206E-3</v>
      </c>
      <c r="O153" s="11">
        <f>IF(ISNUMBER(LN(monthly!N215)-LN(monthly!N214)),LN(monthly!N215)-LN(monthly!N214),#N/A)</f>
        <v>1.2318752920407405E-2</v>
      </c>
      <c r="P153" s="6">
        <f>monthly!O215</f>
        <v>20.66816</v>
      </c>
      <c r="Q153" s="6">
        <f>monthly!R215</f>
        <v>0.71</v>
      </c>
      <c r="R153" s="11">
        <f>IF(ISNUMBER(LN(monthly!S215)-LN(monthly!S214)),LN(monthly!S215)-LN(monthly!S214),#N/A)</f>
        <v>-1.2850486152622409E-3</v>
      </c>
      <c r="S153" s="6">
        <f>monthly!W215</f>
        <v>-0.32938095238095233</v>
      </c>
      <c r="T153" s="6">
        <f>monthly!X215</f>
        <v>-0.16828571428571426</v>
      </c>
      <c r="U153" s="11" t="e">
        <f>IF(ISNUMBER(LN(monthly!Y215)-LN(monthly!Y214)),LN(monthly!Y215)-LN(monthly!Y214),#N/A)</f>
        <v>#N/A</v>
      </c>
      <c r="V153" s="8">
        <f>monthly!AC215</f>
        <v>0</v>
      </c>
      <c r="W153" s="8">
        <f>monthly!AD215</f>
        <v>0</v>
      </c>
    </row>
    <row r="154" spans="1:23" x14ac:dyDescent="0.35">
      <c r="A154" s="11" t="str">
        <f>monthly!A216</f>
        <v>2017M10</v>
      </c>
      <c r="B154" s="11" t="e">
        <f>monthly!AB216</f>
        <v>#N/A</v>
      </c>
      <c r="C154" s="11">
        <f>IF(ISNUMBER(LN(monthly!B216)-LN(monthly!B215)),LN(monthly!B216)-LN(monthly!B215),#N/A)</f>
        <v>5.6872191205892264E-3</v>
      </c>
      <c r="D154" s="11">
        <f>IF(ISNUMBER(LN(monthly!C216)-LN(monthly!C215)),LN(monthly!C216)-LN(monthly!C215),#N/A)</f>
        <v>1.217813645482746E-2</v>
      </c>
      <c r="E154" s="11">
        <f>IF(ISNUMBER(LN(monthly!D216)-LN(monthly!D215)),LN(monthly!D216)-LN(monthly!D215),#N/A)</f>
        <v>1.5873349156289684E-2</v>
      </c>
      <c r="F154" s="11">
        <f>IF(ISNUMBER(LN(monthly!E216)-LN(monthly!E215)),LN(monthly!E216)-LN(monthly!E215),#N/A)</f>
        <v>-4.9529571288484675E-3</v>
      </c>
      <c r="G154" s="11">
        <f>IF(ISNUMBER(LN(monthly!F216)-LN(monthly!F215)),LN(monthly!F216)-LN(monthly!F215),#N/A)</f>
        <v>1.3568729206069108E-2</v>
      </c>
      <c r="H154" s="11">
        <f>IF(ISNUMBER(LN(monthly!G216)-LN(monthly!G215)),LN(monthly!G216)-LN(monthly!G215),#N/A)</f>
        <v>-8.4246848848056999E-2</v>
      </c>
      <c r="I154" s="11">
        <f>monthly!H216</f>
        <v>11.1</v>
      </c>
      <c r="J154" s="11">
        <f>IF(ISNUMBER(LN(monthly!I216)-LN(monthly!I215)),LN(monthly!I216)-LN(monthly!I215),#N/A)</f>
        <v>3.5896153763196992E-2</v>
      </c>
      <c r="K154" s="11">
        <f>IF(ISNUMBER(LN(monthly!J216)-LN(monthly!J215)),LN(monthly!J216)-LN(monthly!J215),#N/A)</f>
        <v>4.854707477408482E-2</v>
      </c>
      <c r="L154" s="11">
        <f>IF(ISNUMBER(LN(monthly!K216)-LN(monthly!K215)),LN(monthly!K216)-LN(monthly!K215),#N/A)</f>
        <v>4.213261069737495E-2</v>
      </c>
      <c r="M154" s="11">
        <f>IF(ISNUMBER(LN(monthly!L216)-LN(monthly!L215)),LN(monthly!L216)-LN(monthly!L215),#N/A)</f>
        <v>5.0669399181704655E-2</v>
      </c>
      <c r="N154" s="11">
        <f>IF(ISNUMBER(LN(monthly!M216)-LN(monthly!M215)),LN(monthly!M216)-LN(monthly!M215),#N/A)</f>
        <v>-9.5102242070410625E-4</v>
      </c>
      <c r="O154" s="11">
        <f>IF(ISNUMBER(LN(monthly!N216)-LN(monthly!N215)),LN(monthly!N216)-LN(monthly!N215),#N/A)</f>
        <v>6.3352971831482918E-3</v>
      </c>
      <c r="P154" s="6">
        <f>monthly!O216</f>
        <v>21.702100000000002</v>
      </c>
      <c r="Q154" s="6">
        <f>monthly!R216</f>
        <v>0.72</v>
      </c>
      <c r="R154" s="11">
        <f>IF(ISNUMBER(LN(monthly!S216)-LN(monthly!S215)),LN(monthly!S216)-LN(monthly!S215),#N/A)</f>
        <v>2.6540472119689795E-2</v>
      </c>
      <c r="S154" s="6">
        <f>monthly!W216</f>
        <v>-0.32954545454545464</v>
      </c>
      <c r="T154" s="6">
        <f>monthly!X216</f>
        <v>-0.17977272727272722</v>
      </c>
      <c r="U154" s="11" t="e">
        <f>IF(ISNUMBER(LN(monthly!Y216)-LN(monthly!Y215)),LN(monthly!Y216)-LN(monthly!Y215),#N/A)</f>
        <v>#N/A</v>
      </c>
      <c r="V154" s="8">
        <f>monthly!AC216</f>
        <v>0</v>
      </c>
      <c r="W154" s="8">
        <f>monthly!AD216</f>
        <v>0</v>
      </c>
    </row>
    <row r="155" spans="1:23" x14ac:dyDescent="0.35">
      <c r="A155" s="11" t="str">
        <f>monthly!A217</f>
        <v>2017M11</v>
      </c>
      <c r="B155" s="11" t="e">
        <f>monthly!AB217</f>
        <v>#N/A</v>
      </c>
      <c r="C155" s="11">
        <f>IF(ISNUMBER(LN(monthly!B217)-LN(monthly!B216)),LN(monthly!B217)-LN(monthly!B216),#N/A)</f>
        <v>1.5009662650565581E-2</v>
      </c>
      <c r="D155" s="11">
        <f>IF(ISNUMBER(LN(monthly!C217)-LN(monthly!C216)),LN(monthly!C217)-LN(monthly!C216),#N/A)</f>
        <v>1.2951152347078221E-2</v>
      </c>
      <c r="E155" s="11">
        <f>IF(ISNUMBER(LN(monthly!D217)-LN(monthly!D216)),LN(monthly!D217)-LN(monthly!D216),#N/A)</f>
        <v>1.9665689720405055E-3</v>
      </c>
      <c r="F155" s="11">
        <f>IF(ISNUMBER(LN(monthly!E217)-LN(monthly!E216)),LN(monthly!E217)-LN(monthly!E216),#N/A)</f>
        <v>6.9272914325662072E-3</v>
      </c>
      <c r="G155" s="11">
        <f>IF(ISNUMBER(LN(monthly!F217)-LN(monthly!F216)),LN(monthly!F217)-LN(monthly!F216),#N/A)</f>
        <v>0</v>
      </c>
      <c r="H155" s="11">
        <f>IF(ISNUMBER(LN(monthly!G217)-LN(monthly!G216)),LN(monthly!G217)-LN(monthly!G216),#N/A)</f>
        <v>-6.1935027570836354E-3</v>
      </c>
      <c r="I155" s="11">
        <f>monthly!H217</f>
        <v>11</v>
      </c>
      <c r="J155" s="11">
        <f>IF(ISNUMBER(LN(monthly!I217)-LN(monthly!I216)),LN(monthly!I217)-LN(monthly!I216),#N/A)</f>
        <v>3.1262091850384977E-2</v>
      </c>
      <c r="K155" s="11">
        <f>IF(ISNUMBER(LN(monthly!J217)-LN(monthly!J216)),LN(monthly!J217)-LN(monthly!J216),#N/A)</f>
        <v>2.1437375218395616E-2</v>
      </c>
      <c r="L155" s="11">
        <f>IF(ISNUMBER(LN(monthly!K217)-LN(monthly!K216)),LN(monthly!K217)-LN(monthly!K216),#N/A)</f>
        <v>6.8337778112721459E-2</v>
      </c>
      <c r="M155" s="11">
        <f>IF(ISNUMBER(LN(monthly!L217)-LN(monthly!L216)),LN(monthly!L217)-LN(monthly!L216),#N/A)</f>
        <v>8.7916764104442713E-2</v>
      </c>
      <c r="N155" s="11">
        <f>IF(ISNUMBER(LN(monthly!M217)-LN(monthly!M216)),LN(monthly!M217)-LN(monthly!M216),#N/A)</f>
        <v>2.2578569684811534E-2</v>
      </c>
      <c r="O155" s="11">
        <f>IF(ISNUMBER(LN(monthly!N217)-LN(monthly!N216)),LN(monthly!N217)-LN(monthly!N216),#N/A)</f>
        <v>2.6306551668143996E-2</v>
      </c>
      <c r="P155" s="6">
        <f>monthly!O217</f>
        <v>20.666</v>
      </c>
      <c r="Q155" s="6">
        <f>monthly!R217</f>
        <v>0.84</v>
      </c>
      <c r="R155" s="11">
        <f>IF(ISNUMBER(LN(monthly!S217)-LN(monthly!S216)),LN(monthly!S217)-LN(monthly!S216),#N/A)</f>
        <v>8.8087898919475549E-3</v>
      </c>
      <c r="S155" s="6">
        <f>monthly!W217</f>
        <v>-0.32899999999999996</v>
      </c>
      <c r="T155" s="6">
        <f>monthly!X217</f>
        <v>-0.18895454545454546</v>
      </c>
      <c r="U155" s="11" t="e">
        <f>IF(ISNUMBER(LN(monthly!Y217)-LN(monthly!Y216)),LN(monthly!Y217)-LN(monthly!Y216),#N/A)</f>
        <v>#N/A</v>
      </c>
      <c r="V155" s="8">
        <f>monthly!AC217</f>
        <v>0</v>
      </c>
      <c r="W155" s="8">
        <f>monthly!AD217</f>
        <v>0</v>
      </c>
    </row>
    <row r="156" spans="1:23" x14ac:dyDescent="0.35">
      <c r="A156" s="11" t="str">
        <f>monthly!A218</f>
        <v>2017M12</v>
      </c>
      <c r="B156" s="11">
        <f>monthly!AB218</f>
        <v>5.3108298168318413E-3</v>
      </c>
      <c r="C156" s="11">
        <f>IF(ISNUMBER(LN(monthly!B218)-LN(monthly!B217)),LN(monthly!B218)-LN(monthly!B217),#N/A)</f>
        <v>3.0263657639826747E-2</v>
      </c>
      <c r="D156" s="11">
        <f>IF(ISNUMBER(LN(monthly!C218)-LN(monthly!C217)),LN(monthly!C218)-LN(monthly!C217),#N/A)</f>
        <v>4.3172171865208497E-2</v>
      </c>
      <c r="E156" s="11">
        <f>IF(ISNUMBER(LN(monthly!D218)-LN(monthly!D217)),LN(monthly!D218)-LN(monthly!D217),#N/A)</f>
        <v>1.6561508589001406E-2</v>
      </c>
      <c r="F156" s="11">
        <f>IF(ISNUMBER(LN(monthly!E218)-LN(monthly!E217)),LN(monthly!E218)-LN(monthly!E217),#N/A)</f>
        <v>-9.8667990244560855E-4</v>
      </c>
      <c r="G156" s="11">
        <f>IF(ISNUMBER(LN(monthly!F218)-LN(monthly!F217)),LN(monthly!F218)-LN(monthly!F217),#N/A)</f>
        <v>4.4823024394995414E-3</v>
      </c>
      <c r="H156" s="11">
        <f>IF(ISNUMBER(LN(monthly!G218)-LN(monthly!G217)),LN(monthly!G218)-LN(monthly!G217),#N/A)</f>
        <v>-1.6127412733530022E-2</v>
      </c>
      <c r="I156" s="11">
        <f>monthly!H218</f>
        <v>10.9</v>
      </c>
      <c r="J156" s="11">
        <f>IF(ISNUMBER(LN(monthly!I218)-LN(monthly!I217)),LN(monthly!I218)-LN(monthly!I217),#N/A)</f>
        <v>-0.13240299794586363</v>
      </c>
      <c r="K156" s="11">
        <f>IF(ISNUMBER(LN(monthly!J218)-LN(monthly!J217)),LN(monthly!J218)-LN(monthly!J217),#N/A)</f>
        <v>-0.10498232336066948</v>
      </c>
      <c r="L156" s="11">
        <f>IF(ISNUMBER(LN(monthly!K218)-LN(monthly!K217)),LN(monthly!K218)-LN(monthly!K217),#N/A)</f>
        <v>2.4468823846011567E-2</v>
      </c>
      <c r="M156" s="11">
        <f>IF(ISNUMBER(LN(monthly!L218)-LN(monthly!L217)),LN(monthly!L218)-LN(monthly!L217),#N/A)</f>
        <v>9.9055289894023346E-3</v>
      </c>
      <c r="N156" s="11">
        <f>IF(ISNUMBER(LN(monthly!M218)-LN(monthly!M217)),LN(monthly!M218)-LN(monthly!M217),#N/A)</f>
        <v>5.5658770774451582E-3</v>
      </c>
      <c r="O156" s="11">
        <f>IF(ISNUMBER(LN(monthly!N218)-LN(monthly!N217)),LN(monthly!N218)-LN(monthly!N217),#N/A)</f>
        <v>8.4279204209432024E-3</v>
      </c>
      <c r="P156" s="6">
        <f>monthly!O218</f>
        <v>20.318770000000001</v>
      </c>
      <c r="Q156" s="6">
        <f>monthly!R218</f>
        <v>0.91</v>
      </c>
      <c r="R156" s="11">
        <f>IF(ISNUMBER(LN(monthly!S218)-LN(monthly!S217)),LN(monthly!S218)-LN(monthly!S217),#N/A)</f>
        <v>-1.540522966274338E-2</v>
      </c>
      <c r="S156" s="6">
        <f>monthly!W218</f>
        <v>-0.32789473684210518</v>
      </c>
      <c r="T156" s="6">
        <f>monthly!X218</f>
        <v>-0.18973684210526315</v>
      </c>
      <c r="U156" s="11" t="e">
        <f>IF(ISNUMBER(LN(monthly!Y218)-LN(monthly!Y217)),LN(monthly!Y218)-LN(monthly!Y217),#N/A)</f>
        <v>#N/A</v>
      </c>
      <c r="V156" s="8">
        <f>monthly!AC218</f>
        <v>0</v>
      </c>
      <c r="W156" s="8">
        <f>monthly!AD218</f>
        <v>0</v>
      </c>
    </row>
    <row r="157" spans="1:23" x14ac:dyDescent="0.35">
      <c r="A157" s="11" t="str">
        <f>monthly!A219</f>
        <v>2018M01</v>
      </c>
      <c r="B157" s="11" t="e">
        <f>monthly!AB219</f>
        <v>#N/A</v>
      </c>
      <c r="C157" s="11">
        <f>IF(ISNUMBER(LN(monthly!B219)-LN(monthly!B218)),LN(monthly!B219)-LN(monthly!B218),#N/A)</f>
        <v>-3.9618262807047167E-2</v>
      </c>
      <c r="D157" s="11">
        <f>IF(ISNUMBER(LN(monthly!C219)-LN(monthly!C218)),LN(monthly!C219)-LN(monthly!C218),#N/A)</f>
        <v>-5.2405847812154072E-2</v>
      </c>
      <c r="E157" s="11">
        <f>IF(ISNUMBER(LN(monthly!D219)-LN(monthly!D218)),LN(monthly!D219)-LN(monthly!D218),#N/A)</f>
        <v>-7.7594957709106183E-3</v>
      </c>
      <c r="F157" s="11">
        <f>IF(ISNUMBER(LN(monthly!E219)-LN(monthly!E218)),LN(monthly!E219)-LN(monthly!E218),#N/A)</f>
        <v>-5.9406115301205986E-3</v>
      </c>
      <c r="G157" s="11">
        <f>IF(ISNUMBER(LN(monthly!F219)-LN(monthly!F218)),LN(monthly!F219)-LN(monthly!F218),#N/A)</f>
        <v>-2.4446667881973916E-2</v>
      </c>
      <c r="H157" s="11">
        <f>IF(ISNUMBER(LN(monthly!G219)-LN(monthly!G218)),LN(monthly!G219)-LN(monthly!G218),#N/A)</f>
        <v>2.0225313117343546E-3</v>
      </c>
      <c r="I157" s="11">
        <f>monthly!H219</f>
        <v>11</v>
      </c>
      <c r="J157" s="11">
        <f>IF(ISNUMBER(LN(monthly!I219)-LN(monthly!I218)),LN(monthly!I219)-LN(monthly!I218),#N/A)</f>
        <v>0.10985762418079403</v>
      </c>
      <c r="K157" s="11">
        <f>IF(ISNUMBER(LN(monthly!J219)-LN(monthly!J218)),LN(monthly!J219)-LN(monthly!J218),#N/A)</f>
        <v>-4.6153476880608224E-2</v>
      </c>
      <c r="L157" s="11">
        <f>IF(ISNUMBER(LN(monthly!K219)-LN(monthly!K218)),LN(monthly!K219)-LN(monthly!K218),#N/A)</f>
        <v>1.8625815617075325E-2</v>
      </c>
      <c r="M157" s="11">
        <f>IF(ISNUMBER(LN(monthly!L219)-LN(monthly!L218)),LN(monthly!L219)-LN(monthly!L218),#N/A)</f>
        <v>4.7252884850546018E-2</v>
      </c>
      <c r="N157" s="11">
        <f>IF(ISNUMBER(LN(monthly!M219)-LN(monthly!M218)),LN(monthly!M219)-LN(monthly!M218),#N/A)</f>
        <v>-1.9617630533095287E-2</v>
      </c>
      <c r="O157" s="11">
        <f>IF(ISNUMBER(LN(monthly!N219)-LN(monthly!N218)),LN(monthly!N219)-LN(monthly!N218),#N/A)</f>
        <v>-1.6657409503861409E-2</v>
      </c>
      <c r="P157" s="6">
        <f>monthly!O219</f>
        <v>19.880330000000001</v>
      </c>
      <c r="Q157" s="6">
        <f>monthly!R219</f>
        <v>0.95</v>
      </c>
      <c r="R157" s="11">
        <f>IF(ISNUMBER(LN(monthly!S219)-LN(monthly!S218)),LN(monthly!S219)-LN(monthly!S218),#N/A)</f>
        <v>2.7736760085531387E-2</v>
      </c>
      <c r="S157" s="6">
        <f>monthly!W219</f>
        <v>-0.32845454545454555</v>
      </c>
      <c r="T157" s="6">
        <f>monthly!X219</f>
        <v>-0.18868181818181815</v>
      </c>
      <c r="U157" s="11" t="e">
        <f>IF(ISNUMBER(LN(monthly!Y219)-LN(monthly!Y218)),LN(monthly!Y219)-LN(monthly!Y218),#N/A)</f>
        <v>#N/A</v>
      </c>
      <c r="V157" s="8">
        <f>monthly!AC219</f>
        <v>0</v>
      </c>
      <c r="W157" s="8">
        <f>monthly!AD219</f>
        <v>0</v>
      </c>
    </row>
    <row r="158" spans="1:23" x14ac:dyDescent="0.35">
      <c r="A158" s="11" t="str">
        <f>monthly!A220</f>
        <v>2018M02</v>
      </c>
      <c r="B158" s="11" t="e">
        <f>monthly!AB220</f>
        <v>#N/A</v>
      </c>
      <c r="C158" s="11">
        <f>IF(ISNUMBER(LN(monthly!B220)-LN(monthly!B219)),LN(monthly!B220)-LN(monthly!B219),#N/A)</f>
        <v>-3.7664827954770885E-3</v>
      </c>
      <c r="D158" s="11">
        <f>IF(ISNUMBER(LN(monthly!C220)-LN(monthly!C219)),LN(monthly!C220)-LN(monthly!C219),#N/A)</f>
        <v>9.2721378919158326E-4</v>
      </c>
      <c r="E158" s="11">
        <f>IF(ISNUMBER(LN(monthly!D220)-LN(monthly!D219)),LN(monthly!D220)-LN(monthly!D219),#N/A)</f>
        <v>-3.7702878305846177E-2</v>
      </c>
      <c r="F158" s="11">
        <f>IF(ISNUMBER(LN(monthly!E220)-LN(monthly!E219)),LN(monthly!E220)-LN(monthly!E219),#N/A)</f>
        <v>3.9643263019089048E-3</v>
      </c>
      <c r="G158" s="11">
        <f>IF(ISNUMBER(LN(monthly!F220)-LN(monthly!F219)),LN(monthly!F220)-LN(monthly!F219),#N/A)</f>
        <v>1.9065488977457079E-2</v>
      </c>
      <c r="H158" s="11">
        <f>IF(ISNUMBER(LN(monthly!G220)-LN(monthly!G219)),LN(monthly!G220)-LN(monthly!G219),#N/A)</f>
        <v>-5.5177990030301771E-3</v>
      </c>
      <c r="I158" s="11">
        <f>monthly!H220</f>
        <v>10.8</v>
      </c>
      <c r="J158" s="11">
        <f>IF(ISNUMBER(LN(monthly!I220)-LN(monthly!I219)),LN(monthly!I220)-LN(monthly!I219),#N/A)</f>
        <v>-5.856955127629071E-2</v>
      </c>
      <c r="K158" s="11">
        <f>IF(ISNUMBER(LN(monthly!J220)-LN(monthly!J219)),LN(monthly!J220)-LN(monthly!J219),#N/A)</f>
        <v>3.8477161893545997E-2</v>
      </c>
      <c r="L158" s="11">
        <f>IF(ISNUMBER(LN(monthly!K220)-LN(monthly!K219)),LN(monthly!K220)-LN(monthly!K219),#N/A)</f>
        <v>-5.0461155279848846E-2</v>
      </c>
      <c r="M158" s="11">
        <f>IF(ISNUMBER(LN(monthly!L220)-LN(monthly!L219)),LN(monthly!L220)-LN(monthly!L219),#N/A)</f>
        <v>-6.3513405722326333E-2</v>
      </c>
      <c r="N158" s="11">
        <f>IF(ISNUMBER(LN(monthly!M220)-LN(monthly!M219)),LN(monthly!M220)-LN(monthly!M219),#N/A)</f>
        <v>-8.5268162291614047E-3</v>
      </c>
      <c r="O158" s="11">
        <f>IF(ISNUMBER(LN(monthly!N220)-LN(monthly!N219)),LN(monthly!N220)-LN(monthly!N219),#N/A)</f>
        <v>-1.686346716050835E-2</v>
      </c>
      <c r="P158" s="6">
        <f>monthly!O220</f>
        <v>18.113009999999999</v>
      </c>
      <c r="Q158" s="6">
        <f>monthly!R220</f>
        <v>0.96</v>
      </c>
      <c r="R158" s="11">
        <f>IF(ISNUMBER(LN(monthly!S220)-LN(monthly!S219)),LN(monthly!S220)-LN(monthly!S219),#N/A)</f>
        <v>-3.7684604547715495E-2</v>
      </c>
      <c r="S158" s="6">
        <f>monthly!W220</f>
        <v>-0.32850000000000001</v>
      </c>
      <c r="T158" s="6">
        <f>monthly!X220</f>
        <v>-0.19124999999999998</v>
      </c>
      <c r="U158" s="11" t="e">
        <f>IF(ISNUMBER(LN(monthly!Y220)-LN(monthly!Y219)),LN(monthly!Y220)-LN(monthly!Y219),#N/A)</f>
        <v>#N/A</v>
      </c>
      <c r="V158" s="8">
        <f>monthly!AC220</f>
        <v>0</v>
      </c>
      <c r="W158" s="8">
        <f>monthly!AD220</f>
        <v>0</v>
      </c>
    </row>
    <row r="159" spans="1:23" x14ac:dyDescent="0.35">
      <c r="A159" s="11" t="str">
        <f>monthly!A221</f>
        <v>2018M03</v>
      </c>
      <c r="B159" s="11">
        <f>monthly!AB221</f>
        <v>-4.7031746071013458E-6</v>
      </c>
      <c r="C159" s="11">
        <f>IF(ISNUMBER(LN(monthly!B221)-LN(monthly!B220)),LN(monthly!B221)-LN(monthly!B220),#N/A)</f>
        <v>1.2189555524585671E-2</v>
      </c>
      <c r="D159" s="11">
        <f>IF(ISNUMBER(LN(monthly!C221)-LN(monthly!C220)),LN(monthly!C221)-LN(monthly!C220),#N/A)</f>
        <v>4.62321674145727E-3</v>
      </c>
      <c r="E159" s="11">
        <f>IF(ISNUMBER(LN(monthly!D221)-LN(monthly!D220)),LN(monthly!D221)-LN(monthly!D220),#N/A)</f>
        <v>-1.0162689092202193E-2</v>
      </c>
      <c r="F159" s="11">
        <f>IF(ISNUMBER(LN(monthly!E221)-LN(monthly!E220)),LN(monthly!E221)-LN(monthly!E220),#N/A)</f>
        <v>1.9762852282116938E-3</v>
      </c>
      <c r="G159" s="11">
        <f>IF(ISNUMBER(LN(monthly!F221)-LN(monthly!F220)),LN(monthly!F221)-LN(monthly!F220),#N/A)</f>
        <v>-2.2738587689318024E-2</v>
      </c>
      <c r="H159" s="11">
        <f>IF(ISNUMBER(LN(monthly!G221)-LN(monthly!G220)),LN(monthly!G221)-LN(monthly!G220),#N/A)</f>
        <v>1.1994275629190199E-2</v>
      </c>
      <c r="I159" s="11">
        <f>monthly!H221</f>
        <v>10.9</v>
      </c>
      <c r="J159" s="11">
        <f>IF(ISNUMBER(LN(monthly!I221)-LN(monthly!I220)),LN(monthly!I221)-LN(monthly!I220),#N/A)</f>
        <v>0.11159597633540308</v>
      </c>
      <c r="K159" s="11">
        <f>IF(ISNUMBER(LN(monthly!J221)-LN(monthly!J220)),LN(monthly!J221)-LN(monthly!J220),#N/A)</f>
        <v>0.13925454001876325</v>
      </c>
      <c r="L159" s="11">
        <f>IF(ISNUMBER(LN(monthly!K221)-LN(monthly!K220)),LN(monthly!K221)-LN(monthly!K220),#N/A)</f>
        <v>3.6900410874531886E-3</v>
      </c>
      <c r="M159" s="11">
        <f>IF(ISNUMBER(LN(monthly!L221)-LN(monthly!L220)),LN(monthly!L221)-LN(monthly!L220),#N/A)</f>
        <v>1.8051031645568649E-2</v>
      </c>
      <c r="N159" s="11">
        <f>IF(ISNUMBER(LN(monthly!M221)-LN(monthly!M220)),LN(monthly!M221)-LN(monthly!M220),#N/A)</f>
        <v>1.9011412570240083E-3</v>
      </c>
      <c r="O159" s="11">
        <f>IF(ISNUMBER(LN(monthly!N221)-LN(monthly!N220)),LN(monthly!N221)-LN(monthly!N220),#N/A)</f>
        <v>-3.5172789650619762E-2</v>
      </c>
      <c r="P159" s="6">
        <f>monthly!O221</f>
        <v>18.061820000000001</v>
      </c>
      <c r="Q159" s="6">
        <f>monthly!R221</f>
        <v>0.89</v>
      </c>
      <c r="R159" s="11">
        <f>IF(ISNUMBER(LN(monthly!S221)-LN(monthly!S220)),LN(monthly!S221)-LN(monthly!S220),#N/A)</f>
        <v>-3.0978868814604432E-2</v>
      </c>
      <c r="S159" s="6">
        <f>monthly!W221</f>
        <v>-0.32790476190476181</v>
      </c>
      <c r="T159" s="6">
        <f>monthly!X221</f>
        <v>-0.191</v>
      </c>
      <c r="U159" s="11" t="e">
        <f>IF(ISNUMBER(LN(monthly!Y221)-LN(monthly!Y220)),LN(monthly!Y221)-LN(monthly!Y220),#N/A)</f>
        <v>#N/A</v>
      </c>
      <c r="V159" s="8">
        <f>monthly!AC221</f>
        <v>0</v>
      </c>
      <c r="W159" s="8">
        <f>monthly!AD221</f>
        <v>0</v>
      </c>
    </row>
    <row r="160" spans="1:23" x14ac:dyDescent="0.35">
      <c r="A160" s="11" t="str">
        <f>monthly!A222</f>
        <v>2018M04</v>
      </c>
      <c r="B160" s="11" t="e">
        <f>monthly!AB222</f>
        <v>#N/A</v>
      </c>
      <c r="C160" s="11">
        <f>IF(ISNUMBER(LN(monthly!B222)-LN(monthly!B221)),LN(monthly!B222)-LN(monthly!B221),#N/A)</f>
        <v>-1.0304540828814268E-2</v>
      </c>
      <c r="D160" s="11">
        <f>IF(ISNUMBER(LN(monthly!C222)-LN(monthly!C221)),LN(monthly!C222)-LN(monthly!C221),#N/A)</f>
        <v>4.6019409333686312E-3</v>
      </c>
      <c r="E160" s="11">
        <f>IF(ISNUMBER(LN(monthly!D222)-LN(monthly!D221)),LN(monthly!D222)-LN(monthly!D221),#N/A)</f>
        <v>2.3221639114299641E-2</v>
      </c>
      <c r="F160" s="11">
        <f>IF(ISNUMBER(LN(monthly!E222)-LN(monthly!E221)),LN(monthly!E222)-LN(monthly!E221),#N/A)</f>
        <v>-6.9341535889986261E-3</v>
      </c>
      <c r="G160" s="11">
        <f>IF(ISNUMBER(LN(monthly!F222)-LN(monthly!F221)),LN(monthly!F222)-LN(monthly!F221),#N/A)</f>
        <v>-3.6866401202191312E-3</v>
      </c>
      <c r="H160" s="11">
        <f>IF(ISNUMBER(LN(monthly!G222)-LN(monthly!G221)),LN(monthly!G222)-LN(monthly!G221),#N/A)</f>
        <v>-8.5051616893760951E-3</v>
      </c>
      <c r="I160" s="11">
        <f>monthly!H222</f>
        <v>11</v>
      </c>
      <c r="J160" s="11">
        <f>IF(ISNUMBER(LN(monthly!I222)-LN(monthly!I221)),LN(monthly!I222)-LN(monthly!I221),#N/A)</f>
        <v>-0.10189371222331545</v>
      </c>
      <c r="K160" s="11">
        <f>IF(ISNUMBER(LN(monthly!J222)-LN(monthly!J221)),LN(monthly!J222)-LN(monthly!J221),#N/A)</f>
        <v>-0.13615502961852677</v>
      </c>
      <c r="L160" s="11">
        <f>IF(ISNUMBER(LN(monthly!K222)-LN(monthly!K221)),LN(monthly!K222)-LN(monthly!K221),#N/A)</f>
        <v>5.4648616635490477E-2</v>
      </c>
      <c r="M160" s="11">
        <f>IF(ISNUMBER(LN(monthly!L222)-LN(monthly!L221)),LN(monthly!L222)-LN(monthly!L221),#N/A)</f>
        <v>8.0730512914215069E-2</v>
      </c>
      <c r="N160" s="11">
        <f>IF(ISNUMBER(LN(monthly!M222)-LN(monthly!M221)),LN(monthly!M222)-LN(monthly!M221),#N/A)</f>
        <v>-9.5011883631990202E-4</v>
      </c>
      <c r="O160" s="11">
        <f>IF(ISNUMBER(LN(monthly!N222)-LN(monthly!N221)),LN(monthly!N222)-LN(monthly!N221),#N/A)</f>
        <v>-5.7167267361739604E-3</v>
      </c>
      <c r="P160" s="6">
        <f>monthly!O222</f>
        <v>17.166340000000002</v>
      </c>
      <c r="Q160" s="6">
        <f>monthly!R222</f>
        <v>0.76</v>
      </c>
      <c r="R160" s="11">
        <f>IF(ISNUMBER(LN(monthly!S222)-LN(monthly!S221)),LN(monthly!S222)-LN(monthly!S221),#N/A)</f>
        <v>-2.9979911347739474E-2</v>
      </c>
      <c r="S160" s="6">
        <f>monthly!W222</f>
        <v>-0.32845000000000002</v>
      </c>
      <c r="T160" s="6">
        <f>monthly!X222</f>
        <v>-0.18970000000000004</v>
      </c>
      <c r="U160" s="11" t="e">
        <f>IF(ISNUMBER(LN(monthly!Y222)-LN(monthly!Y221)),LN(monthly!Y222)-LN(monthly!Y221),#N/A)</f>
        <v>#N/A</v>
      </c>
      <c r="V160" s="8">
        <f>monthly!AC222</f>
        <v>0</v>
      </c>
      <c r="W160" s="8">
        <f>monthly!AD222</f>
        <v>0</v>
      </c>
    </row>
    <row r="161" spans="1:23" x14ac:dyDescent="0.35">
      <c r="A161" s="11" t="str">
        <f>monthly!A223</f>
        <v>2018M05</v>
      </c>
      <c r="B161" s="11" t="e">
        <f>monthly!AB223</f>
        <v>#N/A</v>
      </c>
      <c r="C161" s="11">
        <f>IF(ISNUMBER(LN(monthly!B223)-LN(monthly!B222)),LN(monthly!B223)-LN(monthly!B222),#N/A)</f>
        <v>1.8814680997056854E-3</v>
      </c>
      <c r="D161" s="11">
        <f>IF(ISNUMBER(LN(monthly!C223)-LN(monthly!C222)),LN(monthly!C223)-LN(monthly!C222),#N/A)</f>
        <v>1.1866866779899787E-2</v>
      </c>
      <c r="E161" s="11">
        <f>IF(ISNUMBER(LN(monthly!D223)-LN(monthly!D222)),LN(monthly!D223)-LN(monthly!D222),#N/A)</f>
        <v>5.9701669865042106E-3</v>
      </c>
      <c r="F161" s="11">
        <f>IF(ISNUMBER(LN(monthly!E223)-LN(monthly!E222)),LN(monthly!E223)-LN(monthly!E222),#N/A)</f>
        <v>1.8710540912824314E-2</v>
      </c>
      <c r="G161" s="11">
        <f>IF(ISNUMBER(LN(monthly!F223)-LN(monthly!F222)),LN(monthly!F223)-LN(monthly!F222),#N/A)</f>
        <v>-1.0208905370243215E-2</v>
      </c>
      <c r="H161" s="11">
        <f>IF(ISNUMBER(LN(monthly!G223)-LN(monthly!G222)),LN(monthly!G223)-LN(monthly!G222),#N/A)</f>
        <v>-9.4101757207720738E-3</v>
      </c>
      <c r="I161" s="11">
        <f>monthly!H223</f>
        <v>10.6</v>
      </c>
      <c r="J161" s="11">
        <f>IF(ISNUMBER(LN(monthly!I223)-LN(monthly!I222)),LN(monthly!I223)-LN(monthly!I222),#N/A)</f>
        <v>0.10599923790174692</v>
      </c>
      <c r="K161" s="11">
        <f>IF(ISNUMBER(LN(monthly!J223)-LN(monthly!J222)),LN(monthly!J223)-LN(monthly!J222),#N/A)</f>
        <v>0.11054779758056377</v>
      </c>
      <c r="L161" s="11">
        <f>IF(ISNUMBER(LN(monthly!K223)-LN(monthly!K222)),LN(monthly!K223)-LN(monthly!K222),#N/A)</f>
        <v>9.7922284032249785E-2</v>
      </c>
      <c r="M161" s="11">
        <f>IF(ISNUMBER(LN(monthly!L223)-LN(monthly!L222)),LN(monthly!L223)-LN(monthly!L222),#N/A)</f>
        <v>0.10931308997365008</v>
      </c>
      <c r="N161" s="11">
        <f>IF(ISNUMBER(LN(monthly!M223)-LN(monthly!M222)),LN(monthly!M223)-LN(monthly!M222),#N/A)</f>
        <v>1.1342276603934387E-2</v>
      </c>
      <c r="O161" s="11">
        <f>IF(ISNUMBER(LN(monthly!N223)-LN(monthly!N222)),LN(monthly!N223)-LN(monthly!N222),#N/A)</f>
        <v>-1.2286740375663463E-2</v>
      </c>
      <c r="P161" s="6">
        <f>monthly!O223</f>
        <v>14.408849999999999</v>
      </c>
      <c r="Q161" s="6">
        <f>monthly!R223</f>
        <v>0.55000000000000004</v>
      </c>
      <c r="R161" s="11">
        <f>IF(ISNUMBER(LN(monthly!S223)-LN(monthly!S222)),LN(monthly!S223)-LN(monthly!S222),#N/A)</f>
        <v>-1.4596997075319695E-2</v>
      </c>
      <c r="S161" s="6">
        <f>monthly!W223</f>
        <v>-0.32522727272727275</v>
      </c>
      <c r="T161" s="6">
        <f>monthly!X223</f>
        <v>-0.188</v>
      </c>
      <c r="U161" s="11" t="e">
        <f>IF(ISNUMBER(LN(monthly!Y223)-LN(monthly!Y222)),LN(monthly!Y223)-LN(monthly!Y222),#N/A)</f>
        <v>#N/A</v>
      </c>
      <c r="V161" s="8">
        <f>monthly!AC223</f>
        <v>0</v>
      </c>
      <c r="W161" s="8">
        <f>monthly!AD223</f>
        <v>0</v>
      </c>
    </row>
    <row r="162" spans="1:23" x14ac:dyDescent="0.35">
      <c r="A162" s="11" t="str">
        <f>monthly!A224</f>
        <v>2018M06</v>
      </c>
      <c r="B162" s="11">
        <f>monthly!AB224</f>
        <v>-4.6785414989258811E-5</v>
      </c>
      <c r="C162" s="11">
        <f>IF(ISNUMBER(LN(monthly!B224)-LN(monthly!B223)),LN(monthly!B224)-LN(monthly!B223),#N/A)</f>
        <v>2.8155814001635804E-3</v>
      </c>
      <c r="D162" s="11">
        <f>IF(ISNUMBER(LN(monthly!C224)-LN(monthly!C223)),LN(monthly!C224)-LN(monthly!C223),#N/A)</f>
        <v>0</v>
      </c>
      <c r="E162" s="11">
        <f>IF(ISNUMBER(LN(monthly!D224)-LN(monthly!D223)),LN(monthly!D224)-LN(monthly!D223),#N/A)</f>
        <v>1.5748356968138921E-2</v>
      </c>
      <c r="F162" s="11">
        <f>IF(ISNUMBER(LN(monthly!E224)-LN(monthly!E223)),LN(monthly!E224)-LN(monthly!E223),#N/A)</f>
        <v>-4.8899852941923783E-3</v>
      </c>
      <c r="G162" s="11">
        <f>IF(ISNUMBER(LN(monthly!F224)-LN(monthly!F223)),LN(monthly!F224)-LN(monthly!F223),#N/A)</f>
        <v>1.1131840368844514E-2</v>
      </c>
      <c r="H162" s="11">
        <f>IF(ISNUMBER(LN(monthly!G224)-LN(monthly!G223)),LN(monthly!G224)-LN(monthly!G223),#N/A)</f>
        <v>-2.6583298052367255E-2</v>
      </c>
      <c r="I162" s="11">
        <f>monthly!H224</f>
        <v>10.8</v>
      </c>
      <c r="J162" s="11">
        <f>IF(ISNUMBER(LN(monthly!I224)-LN(monthly!I223)),LN(monthly!I224)-LN(monthly!I223),#N/A)</f>
        <v>-6.6119984522821085E-3</v>
      </c>
      <c r="K162" s="11">
        <f>IF(ISNUMBER(LN(monthly!J224)-LN(monthly!J223)),LN(monthly!J224)-LN(monthly!J223),#N/A)</f>
        <v>3.8107706550249532E-2</v>
      </c>
      <c r="L162" s="11">
        <f>IF(ISNUMBER(LN(monthly!K224)-LN(monthly!K223)),LN(monthly!K224)-LN(monthly!K223),#N/A)</f>
        <v>1.5797791595186794E-3</v>
      </c>
      <c r="M162" s="11">
        <f>IF(ISNUMBER(LN(monthly!L224)-LN(monthly!L223)),LN(monthly!L224)-LN(monthly!L223),#N/A)</f>
        <v>-6.6790600796720057E-3</v>
      </c>
      <c r="N162" s="11">
        <f>IF(ISNUMBER(LN(monthly!M224)-LN(monthly!M223)),LN(monthly!M224)-LN(monthly!M223),#N/A)</f>
        <v>-2.8235312876070395E-3</v>
      </c>
      <c r="O162" s="11">
        <f>IF(ISNUMBER(LN(monthly!N224)-LN(monthly!N223)),LN(monthly!N224)-LN(monthly!N223),#N/A)</f>
        <v>-1.0854355545825811E-2</v>
      </c>
      <c r="P162" s="6">
        <f>monthly!O224</f>
        <v>13.53186</v>
      </c>
      <c r="Q162" s="6">
        <f>monthly!R224</f>
        <v>0.48</v>
      </c>
      <c r="R162" s="11">
        <f>IF(ISNUMBER(LN(monthly!S224)-LN(monthly!S223)),LN(monthly!S224)-LN(monthly!S223),#N/A)</f>
        <v>1.1349618854112897E-2</v>
      </c>
      <c r="S162" s="6">
        <f>monthly!W224</f>
        <v>-0.32204761904761914</v>
      </c>
      <c r="T162" s="6">
        <f>monthly!X224</f>
        <v>-0.18147619047619049</v>
      </c>
      <c r="U162" s="11" t="e">
        <f>IF(ISNUMBER(LN(monthly!Y224)-LN(monthly!Y223)),LN(monthly!Y224)-LN(monthly!Y223),#N/A)</f>
        <v>#N/A</v>
      </c>
      <c r="V162" s="8">
        <f>monthly!AC224</f>
        <v>0</v>
      </c>
      <c r="W162" s="8">
        <f>monthly!AD224</f>
        <v>0</v>
      </c>
    </row>
    <row r="163" spans="1:23" x14ac:dyDescent="0.35">
      <c r="A163" s="11" t="str">
        <f>monthly!A225</f>
        <v>2018M07</v>
      </c>
      <c r="B163" s="11" t="e">
        <f>monthly!AB225</f>
        <v>#N/A</v>
      </c>
      <c r="C163" s="11">
        <f>IF(ISNUMBER(LN(monthly!B225)-LN(monthly!B224)),LN(monthly!B225)-LN(monthly!B224),#N/A)</f>
        <v>-1.4157858004097967E-2</v>
      </c>
      <c r="D163" s="11">
        <f>IF(ISNUMBER(LN(monthly!C225)-LN(monthly!C224)),LN(monthly!C225)-LN(monthly!C224),#N/A)</f>
        <v>-1.0032003879789642E-2</v>
      </c>
      <c r="E163" s="11">
        <f>IF(ISNUMBER(LN(monthly!D225)-LN(monthly!D224)),LN(monthly!D225)-LN(monthly!D224),#N/A)</f>
        <v>-9.7703964782613895E-4</v>
      </c>
      <c r="F163" s="11">
        <f>IF(ISNUMBER(LN(monthly!E225)-LN(monthly!E224)),LN(monthly!E225)-LN(monthly!E224),#N/A)</f>
        <v>-9.8087305559158011E-4</v>
      </c>
      <c r="G163" s="11">
        <f>IF(ISNUMBER(LN(monthly!F225)-LN(monthly!F224)),LN(monthly!F225)-LN(monthly!F224),#N/A)</f>
        <v>0</v>
      </c>
      <c r="H163" s="11">
        <f>IF(ISNUMBER(LN(monthly!G225)-LN(monthly!G224)),LN(monthly!G225)-LN(monthly!G224),#N/A)</f>
        <v>4.0855421495903599E-2</v>
      </c>
      <c r="I163" s="11">
        <f>monthly!H225</f>
        <v>10.4</v>
      </c>
      <c r="J163" s="11">
        <f>IF(ISNUMBER(LN(monthly!I225)-LN(monthly!I224)),LN(monthly!I225)-LN(monthly!I224),#N/A)</f>
        <v>8.1131446624205239E-3</v>
      </c>
      <c r="K163" s="11">
        <f>IF(ISNUMBER(LN(monthly!J225)-LN(monthly!J224)),LN(monthly!J225)-LN(monthly!J224),#N/A)</f>
        <v>2.0181558109193531E-2</v>
      </c>
      <c r="L163" s="11">
        <f>IF(ISNUMBER(LN(monthly!K225)-LN(monthly!K224)),LN(monthly!K225)-LN(monthly!K224),#N/A)</f>
        <v>-1.1909628661095795E-2</v>
      </c>
      <c r="M163" s="11">
        <f>IF(ISNUMBER(LN(monthly!L225)-LN(monthly!L224)),LN(monthly!L225)-LN(monthly!L224),#N/A)</f>
        <v>-1.198516219102963E-2</v>
      </c>
      <c r="N163" s="11">
        <f>IF(ISNUMBER(LN(monthly!M225)-LN(monthly!M224)),LN(monthly!M225)-LN(monthly!M224),#N/A)</f>
        <v>-1.0421695462413894E-2</v>
      </c>
      <c r="O163" s="11">
        <f>IF(ISNUMBER(LN(monthly!N225)-LN(monthly!N224)),LN(monthly!N225)-LN(monthly!N224),#N/A)</f>
        <v>2.2626290203664468E-3</v>
      </c>
      <c r="P163" s="6">
        <f>monthly!O225</f>
        <v>13.96359</v>
      </c>
      <c r="Q163" s="6">
        <f>monthly!R225</f>
        <v>0.49</v>
      </c>
      <c r="R163" s="11">
        <f>IF(ISNUMBER(LN(monthly!S225)-LN(monthly!S224)),LN(monthly!S225)-LN(monthly!S224),#N/A)</f>
        <v>-3.3987178697423737E-2</v>
      </c>
      <c r="S163" s="6">
        <f>monthly!W225</f>
        <v>-0.32072727272727275</v>
      </c>
      <c r="T163" s="6">
        <f>monthly!X225</f>
        <v>-0.17954545454545448</v>
      </c>
      <c r="U163" s="11" t="e">
        <f>IF(ISNUMBER(LN(monthly!Y225)-LN(monthly!Y224)),LN(monthly!Y225)-LN(monthly!Y224),#N/A)</f>
        <v>#N/A</v>
      </c>
      <c r="V163" s="8">
        <f>monthly!AC225</f>
        <v>0</v>
      </c>
      <c r="W163" s="8">
        <f>monthly!AD225</f>
        <v>0</v>
      </c>
    </row>
    <row r="164" spans="1:23" x14ac:dyDescent="0.35">
      <c r="A164" s="11" t="str">
        <f>monthly!A226</f>
        <v>2018M08</v>
      </c>
      <c r="B164" s="11" t="e">
        <f>monthly!AB226</f>
        <v>#N/A</v>
      </c>
      <c r="C164" s="11">
        <f>IF(ISNUMBER(LN(monthly!B226)-LN(monthly!B225)),LN(monthly!B226)-LN(monthly!B225),#N/A)</f>
        <v>1.5094626222484919E-2</v>
      </c>
      <c r="D164" s="11">
        <f>IF(ISNUMBER(LN(monthly!C226)-LN(monthly!C225)),LN(monthly!C226)-LN(monthly!C225),#N/A)</f>
        <v>1.455894687556647E-2</v>
      </c>
      <c r="E164" s="11">
        <f>IF(ISNUMBER(LN(monthly!D226)-LN(monthly!D225)),LN(monthly!D226)-LN(monthly!D225),#N/A)</f>
        <v>-1.0810916104215806E-2</v>
      </c>
      <c r="F164" s="11">
        <f>IF(ISNUMBER(LN(monthly!E226)-LN(monthly!E225)),LN(monthly!E226)-LN(monthly!E225),#N/A)</f>
        <v>5.8708583497839584E-3</v>
      </c>
      <c r="G164" s="11">
        <f>IF(ISNUMBER(LN(monthly!F226)-LN(monthly!F225)),LN(monthly!F226)-LN(monthly!F225),#N/A)</f>
        <v>-7.4074412778619703E-3</v>
      </c>
      <c r="H164" s="11">
        <f>IF(ISNUMBER(LN(monthly!G226)-LN(monthly!G225)),LN(monthly!G226)-LN(monthly!G225),#N/A)</f>
        <v>7.705448331000575E-2</v>
      </c>
      <c r="I164" s="11">
        <f>monthly!H226</f>
        <v>10.199999999999999</v>
      </c>
      <c r="J164" s="11">
        <f>IF(ISNUMBER(LN(monthly!I226)-LN(monthly!I225)),LN(monthly!I226)-LN(monthly!I225),#N/A)</f>
        <v>-0.28071256137394762</v>
      </c>
      <c r="K164" s="11">
        <f>IF(ISNUMBER(LN(monthly!J226)-LN(monthly!J225)),LN(monthly!J226)-LN(monthly!J225),#N/A)</f>
        <v>-0.34195476295736071</v>
      </c>
      <c r="L164" s="11">
        <f>IF(ISNUMBER(LN(monthly!K226)-LN(monthly!K225)),LN(monthly!K226)-LN(monthly!K225),#N/A)</f>
        <v>3.1897953681001567E-3</v>
      </c>
      <c r="M164" s="11">
        <f>IF(ISNUMBER(LN(monthly!L226)-LN(monthly!L225)),LN(monthly!L226)-LN(monthly!L225),#N/A)</f>
        <v>-3.775013920575887E-3</v>
      </c>
      <c r="N164" s="11">
        <f>IF(ISNUMBER(LN(monthly!M226)-LN(monthly!M225)),LN(monthly!M226)-LN(monthly!M225),#N/A)</f>
        <v>9.4787439545438446E-3</v>
      </c>
      <c r="O164" s="11">
        <f>IF(ISNUMBER(LN(monthly!N226)-LN(monthly!N225)),LN(monthly!N226)-LN(monthly!N225),#N/A)</f>
        <v>-9.4863185516853576E-3</v>
      </c>
      <c r="P164" s="6">
        <f>monthly!O226</f>
        <v>14.246259999999999</v>
      </c>
      <c r="Q164" s="6">
        <f>monthly!R226</f>
        <v>0.47</v>
      </c>
      <c r="R164" s="11">
        <f>IF(ISNUMBER(LN(monthly!S226)-LN(monthly!S225)),LN(monthly!S226)-LN(monthly!S225),#N/A)</f>
        <v>-2.8834022302688389E-2</v>
      </c>
      <c r="S164" s="6">
        <f>monthly!W226</f>
        <v>-0.31900000000000001</v>
      </c>
      <c r="T164" s="6">
        <f>monthly!X226</f>
        <v>-0.16926086956521733</v>
      </c>
      <c r="U164" s="11" t="e">
        <f>IF(ISNUMBER(LN(monthly!Y226)-LN(monthly!Y225)),LN(monthly!Y226)-LN(monthly!Y225),#N/A)</f>
        <v>#N/A</v>
      </c>
      <c r="V164" s="8">
        <f>monthly!AC226</f>
        <v>0</v>
      </c>
      <c r="W164" s="8">
        <f>monthly!AD226</f>
        <v>0</v>
      </c>
    </row>
    <row r="165" spans="1:23" x14ac:dyDescent="0.35">
      <c r="A165" s="11" t="str">
        <f>monthly!A227</f>
        <v>2018M09</v>
      </c>
      <c r="B165" s="11">
        <f>monthly!AB227</f>
        <v>-7.9048451007324161E-4</v>
      </c>
      <c r="C165" s="11">
        <f>IF(ISNUMBER(LN(monthly!B227)-LN(monthly!B226)),LN(monthly!B227)-LN(monthly!B226),#N/A)</f>
        <v>-9.367682183869519E-4</v>
      </c>
      <c r="D165" s="11">
        <f>IF(ISNUMBER(LN(monthly!C227)-LN(monthly!C226)),LN(monthly!C227)-LN(monthly!C226),#N/A)</f>
        <v>-2.7137058715958062E-3</v>
      </c>
      <c r="E165" s="11">
        <f>IF(ISNUMBER(LN(monthly!D227)-LN(monthly!D226)),LN(monthly!D227)-LN(monthly!D226),#N/A)</f>
        <v>1.4713360081147542E-2</v>
      </c>
      <c r="F165" s="11">
        <f>IF(ISNUMBER(LN(monthly!E227)-LN(monthly!E226)),LN(monthly!E227)-LN(monthly!E226),#N/A)</f>
        <v>-6.8526944620410646E-3</v>
      </c>
      <c r="G165" s="11">
        <f>IF(ISNUMBER(LN(monthly!F227)-LN(monthly!F226)),LN(monthly!F227)-LN(monthly!F226),#N/A)</f>
        <v>-4.6576702739811182E-3</v>
      </c>
      <c r="H165" s="11">
        <f>IF(ISNUMBER(LN(monthly!G227)-LN(monthly!G226)),LN(monthly!G227)-LN(monthly!G226),#N/A)</f>
        <v>-0.21999611760842797</v>
      </c>
      <c r="I165" s="11">
        <f>monthly!H227</f>
        <v>10.3</v>
      </c>
      <c r="J165" s="11">
        <f>IF(ISNUMBER(LN(monthly!I227)-LN(monthly!I226)),LN(monthly!I227)-LN(monthly!I226),#N/A)</f>
        <v>0.23864980759073795</v>
      </c>
      <c r="K165" s="11">
        <f>IF(ISNUMBER(LN(monthly!J227)-LN(monthly!J226)),LN(monthly!J227)-LN(monthly!J226),#N/A)</f>
        <v>0.18845388653541306</v>
      </c>
      <c r="L165" s="11">
        <f>IF(ISNUMBER(LN(monthly!K227)-LN(monthly!K226)),LN(monthly!K227)-LN(monthly!K226),#N/A)</f>
        <v>6.0249879447425769E-2</v>
      </c>
      <c r="M165" s="11">
        <f>IF(ISNUMBER(LN(monthly!L227)-LN(monthly!L226)),LN(monthly!L227)-LN(monthly!L226),#N/A)</f>
        <v>5.9467059690828883E-2</v>
      </c>
      <c r="N165" s="11">
        <f>IF(ISNUMBER(LN(monthly!M227)-LN(monthly!M226)),LN(monthly!M227)-LN(monthly!M226),#N/A)</f>
        <v>-5.6764580048049851E-3</v>
      </c>
      <c r="O165" s="11">
        <f>IF(ISNUMBER(LN(monthly!N227)-LN(monthly!N226)),LN(monthly!N227)-LN(monthly!N226),#N/A)</f>
        <v>-2.5604421524766607E-2</v>
      </c>
      <c r="P165" s="6">
        <f>monthly!O227</f>
        <v>14.805529999999999</v>
      </c>
      <c r="Q165" s="6">
        <f>monthly!R227</f>
        <v>0.52</v>
      </c>
      <c r="R165" s="11">
        <f>IF(ISNUMBER(LN(monthly!S227)-LN(monthly!S226)),LN(monthly!S227)-LN(monthly!S226),#N/A)</f>
        <v>-6.3942285587703651E-4</v>
      </c>
      <c r="S165" s="6">
        <f>monthly!W227</f>
        <v>-0.31884999999999997</v>
      </c>
      <c r="T165" s="6">
        <f>monthly!X227</f>
        <v>-0.16619999999999999</v>
      </c>
      <c r="U165" s="11" t="e">
        <f>IF(ISNUMBER(LN(monthly!Y227)-LN(monthly!Y226)),LN(monthly!Y227)-LN(monthly!Y226),#N/A)</f>
        <v>#N/A</v>
      </c>
      <c r="V165" s="8">
        <f>monthly!AC227</f>
        <v>0</v>
      </c>
      <c r="W165" s="8">
        <f>monthly!AD227</f>
        <v>0</v>
      </c>
    </row>
    <row r="166" spans="1:23" x14ac:dyDescent="0.35">
      <c r="A166" s="11" t="str">
        <f>monthly!A228</f>
        <v>2018M10</v>
      </c>
      <c r="B166" s="11" t="e">
        <f>monthly!AB228</f>
        <v>#N/A</v>
      </c>
      <c r="C166" s="11">
        <f>IF(ISNUMBER(LN(monthly!B228)-LN(monthly!B227)),LN(monthly!B228)-LN(monthly!B227),#N/A)</f>
        <v>9.367682183869519E-4</v>
      </c>
      <c r="D166" s="11">
        <f>IF(ISNUMBER(LN(monthly!C228)-LN(monthly!C227)),LN(monthly!C228)-LN(monthly!C227),#N/A)</f>
        <v>-6.3607665618103937E-3</v>
      </c>
      <c r="E166" s="11">
        <f>IF(ISNUMBER(LN(monthly!D228)-LN(monthly!D227)),LN(monthly!D228)-LN(monthly!D227),#N/A)</f>
        <v>-1.4713360081147542E-2</v>
      </c>
      <c r="F166" s="11">
        <f>IF(ISNUMBER(LN(monthly!E228)-LN(monthly!E227)),LN(monthly!E228)-LN(monthly!E227),#N/A)</f>
        <v>7.8278286202468905E-3</v>
      </c>
      <c r="G166" s="11">
        <f>IF(ISNUMBER(LN(monthly!F228)-LN(monthly!F227)),LN(monthly!F228)-LN(monthly!F227),#N/A)</f>
        <v>-8.4388686458645168E-3</v>
      </c>
      <c r="H166" s="11">
        <f>IF(ISNUMBER(LN(monthly!G228)-LN(monthly!G227)),LN(monthly!G228)-LN(monthly!G227),#N/A)</f>
        <v>5.7524546243870489E-2</v>
      </c>
      <c r="I166" s="11">
        <f>monthly!H228</f>
        <v>10.7</v>
      </c>
      <c r="J166" s="11">
        <f>IF(ISNUMBER(LN(monthly!I228)-LN(monthly!I227)),LN(monthly!I228)-LN(monthly!I227),#N/A)</f>
        <v>0.11360303584854847</v>
      </c>
      <c r="K166" s="11">
        <f>IF(ISNUMBER(LN(monthly!J228)-LN(monthly!J227)),LN(monthly!J228)-LN(monthly!J227),#N/A)</f>
        <v>0.17117861974110404</v>
      </c>
      <c r="L166" s="11">
        <f>IF(ISNUMBER(LN(monthly!K228)-LN(monthly!K227)),LN(monthly!K228)-LN(monthly!K227),#N/A)</f>
        <v>2.6628792346601315E-2</v>
      </c>
      <c r="M166" s="11">
        <f>IF(ISNUMBER(LN(monthly!L228)-LN(monthly!L227)),LN(monthly!L228)-LN(monthly!L227),#N/A)</f>
        <v>3.0188322616249152E-2</v>
      </c>
      <c r="N166" s="11">
        <f>IF(ISNUMBER(LN(monthly!M228)-LN(monthly!M227)),LN(monthly!M228)-LN(monthly!M227),#N/A)</f>
        <v>9.4831680885931746E-4</v>
      </c>
      <c r="O166" s="11">
        <f>IF(ISNUMBER(LN(monthly!N228)-LN(monthly!N227)),LN(monthly!N228)-LN(monthly!N227),#N/A)</f>
        <v>-2.2977744636387243E-2</v>
      </c>
      <c r="P166" s="6">
        <f>monthly!O228</f>
        <v>11.19745</v>
      </c>
      <c r="Q166" s="6">
        <f>monthly!R228</f>
        <v>0.54</v>
      </c>
      <c r="R166" s="11">
        <f>IF(ISNUMBER(LN(monthly!S228)-LN(monthly!S227)),LN(monthly!S228)-LN(monthly!S227),#N/A)</f>
        <v>-1.6305103426984768E-2</v>
      </c>
      <c r="S166" s="6">
        <f>monthly!W228</f>
        <v>-0.31769565217391305</v>
      </c>
      <c r="T166" s="6">
        <f>monthly!X228</f>
        <v>-0.1538260869565217</v>
      </c>
      <c r="U166" s="11" t="e">
        <f>IF(ISNUMBER(LN(monthly!Y228)-LN(monthly!Y227)),LN(monthly!Y228)-LN(monthly!Y227),#N/A)</f>
        <v>#N/A</v>
      </c>
      <c r="V166" s="8">
        <f>monthly!AC228</f>
        <v>0</v>
      </c>
      <c r="W166" s="8">
        <f>monthly!AD228</f>
        <v>0</v>
      </c>
    </row>
    <row r="167" spans="1:23" x14ac:dyDescent="0.35">
      <c r="A167" s="11" t="str">
        <f>monthly!A229</f>
        <v>2018M11</v>
      </c>
      <c r="B167" s="11" t="e">
        <f>monthly!AB229</f>
        <v>#N/A</v>
      </c>
      <c r="C167" s="11">
        <f>IF(ISNUMBER(LN(monthly!B229)-LN(monthly!B228)),LN(monthly!B229)-LN(monthly!B228),#N/A)</f>
        <v>-1.890415463915307E-2</v>
      </c>
      <c r="D167" s="11">
        <f>IF(ISNUMBER(LN(monthly!C229)-LN(monthly!C228)),LN(monthly!C229)-LN(monthly!C228),#N/A)</f>
        <v>-3.6529720986919756E-3</v>
      </c>
      <c r="E167" s="11">
        <f>IF(ISNUMBER(LN(monthly!D229)-LN(monthly!D228)),LN(monthly!D229)-LN(monthly!D228),#N/A)</f>
        <v>1.7630231376270622E-2</v>
      </c>
      <c r="F167" s="11">
        <f>IF(ISNUMBER(LN(monthly!E229)-LN(monthly!E228)),LN(monthly!E229)-LN(monthly!E228),#N/A)</f>
        <v>9.7418419784389698E-4</v>
      </c>
      <c r="G167" s="11">
        <f>IF(ISNUMBER(LN(monthly!F229)-LN(monthly!F228)),LN(monthly!F229)-LN(monthly!F228),#N/A)</f>
        <v>-1.1363758650315248E-2</v>
      </c>
      <c r="H167" s="11">
        <f>IF(ISNUMBER(LN(monthly!G229)-LN(monthly!G228)),LN(monthly!G229)-LN(monthly!G228),#N/A)</f>
        <v>2.8173656130196179E-2</v>
      </c>
      <c r="I167" s="11">
        <f>monthly!H229</f>
        <v>10.5</v>
      </c>
      <c r="J167" s="11">
        <f>IF(ISNUMBER(LN(monthly!I229)-LN(monthly!I228)),LN(monthly!I229)-LN(monthly!I228),#N/A)</f>
        <v>-6.8552730634774406E-2</v>
      </c>
      <c r="K167" s="11">
        <f>IF(ISNUMBER(LN(monthly!J229)-LN(monthly!J228)),LN(monthly!J229)-LN(monthly!J228),#N/A)</f>
        <v>-5.88373320414739E-2</v>
      </c>
      <c r="L167" s="11">
        <f>IF(ISNUMBER(LN(monthly!K229)-LN(monthly!K228)),LN(monthly!K229)-LN(monthly!K228),#N/A)</f>
        <v>-0.13165619674218743</v>
      </c>
      <c r="M167" s="11">
        <f>IF(ISNUMBER(LN(monthly!L229)-LN(monthly!L228)),LN(monthly!L229)-LN(monthly!L228),#N/A)</f>
        <v>-0.18814762404331553</v>
      </c>
      <c r="N167" s="11">
        <f>IF(ISNUMBER(LN(monthly!M229)-LN(monthly!M228)),LN(monthly!M229)-LN(monthly!M228),#N/A)</f>
        <v>-1.048127746758265E-2</v>
      </c>
      <c r="O167" s="11">
        <f>IF(ISNUMBER(LN(monthly!N229)-LN(monthly!N228)),LN(monthly!N229)-LN(monthly!N228),#N/A)</f>
        <v>-3.6786236946455553E-3</v>
      </c>
      <c r="P167" s="6">
        <f>monthly!O229</f>
        <v>10.122999999999999</v>
      </c>
      <c r="Q167" s="6">
        <f>monthly!R229</f>
        <v>0.47</v>
      </c>
      <c r="R167" s="11">
        <f>IF(ISNUMBER(LN(monthly!S229)-LN(monthly!S228)),LN(monthly!S229)-LN(monthly!S228),#N/A)</f>
        <v>-1.3042274774117235E-2</v>
      </c>
      <c r="S167" s="6">
        <f>monthly!W229</f>
        <v>-0.31636363636363624</v>
      </c>
      <c r="T167" s="6">
        <f>monthly!X229</f>
        <v>-0.14740909090909088</v>
      </c>
      <c r="U167" s="11" t="e">
        <f>IF(ISNUMBER(LN(monthly!Y229)-LN(monthly!Y228)),LN(monthly!Y229)-LN(monthly!Y228),#N/A)</f>
        <v>#N/A</v>
      </c>
      <c r="V167" s="8">
        <f>monthly!AC229</f>
        <v>0</v>
      </c>
      <c r="W167" s="8">
        <f>monthly!AD229</f>
        <v>0</v>
      </c>
    </row>
    <row r="168" spans="1:23" x14ac:dyDescent="0.35">
      <c r="A168" s="11" t="str">
        <f>monthly!A230</f>
        <v>2018M12</v>
      </c>
      <c r="B168" s="11">
        <f>monthly!AB230</f>
        <v>1.5501672219588869E-3</v>
      </c>
      <c r="C168" s="11">
        <f>IF(ISNUMBER(LN(monthly!B230)-LN(monthly!B229)),LN(monthly!B230)-LN(monthly!B229),#N/A)</f>
        <v>4.7596472529880529E-3</v>
      </c>
      <c r="D168" s="11">
        <f>IF(ISNUMBER(LN(monthly!C230)-LN(monthly!C229)),LN(monthly!C230)-LN(monthly!C229),#N/A)</f>
        <v>-2.033341772879016E-2</v>
      </c>
      <c r="E168" s="11">
        <f>IF(ISNUMBER(LN(monthly!D230)-LN(monthly!D229)),LN(monthly!D230)-LN(monthly!D229),#N/A)</f>
        <v>0</v>
      </c>
      <c r="F168" s="11">
        <f>IF(ISNUMBER(LN(monthly!E230)-LN(monthly!E229)),LN(monthly!E230)-LN(monthly!E229),#N/A)</f>
        <v>-7.8201767058336813E-3</v>
      </c>
      <c r="G168" s="11">
        <f>IF(ISNUMBER(LN(monthly!F230)-LN(monthly!F229)),LN(monthly!F230)-LN(monthly!F229),#N/A)</f>
        <v>-9.5694510161505875E-3</v>
      </c>
      <c r="H168" s="11">
        <f>IF(ISNUMBER(LN(monthly!G230)-LN(monthly!G229)),LN(monthly!G230)-LN(monthly!G229),#N/A)</f>
        <v>1.4996355027912855E-2</v>
      </c>
      <c r="I168" s="11">
        <f>monthly!H230</f>
        <v>10.3</v>
      </c>
      <c r="J168" s="11">
        <f>IF(ISNUMBER(LN(monthly!I230)-LN(monthly!I229)),LN(monthly!I230)-LN(monthly!I229),#N/A)</f>
        <v>-0.12495451703569138</v>
      </c>
      <c r="K168" s="11">
        <f>IF(ISNUMBER(LN(monthly!J230)-LN(monthly!J229)),LN(monthly!J230)-LN(monthly!J229),#N/A)</f>
        <v>-0.14488670206156407</v>
      </c>
      <c r="L168" s="11">
        <f>IF(ISNUMBER(LN(monthly!K230)-LN(monthly!K229)),LN(monthly!K230)-LN(monthly!K229),#N/A)</f>
        <v>-8.9664200010507678E-2</v>
      </c>
      <c r="M168" s="11">
        <f>IF(ISNUMBER(LN(monthly!L230)-LN(monthly!L229)),LN(monthly!L230)-LN(monthly!L229),#N/A)</f>
        <v>-0.12996038537773913</v>
      </c>
      <c r="N168" s="11">
        <f>IF(ISNUMBER(LN(monthly!M230)-LN(monthly!M229)),LN(monthly!M230)-LN(monthly!M229),#N/A)</f>
        <v>9.5739595632693408E-4</v>
      </c>
      <c r="O168" s="11">
        <f>IF(ISNUMBER(LN(monthly!N230)-LN(monthly!N229)),LN(monthly!N230)-LN(monthly!N229),#N/A)</f>
        <v>-7.4881536712947394E-3</v>
      </c>
      <c r="P168" s="6">
        <f>monthly!O230</f>
        <v>7.4963199999999999</v>
      </c>
      <c r="Q168" s="6">
        <f>monthly!R230</f>
        <v>0.42</v>
      </c>
      <c r="R168" s="11">
        <f>IF(ISNUMBER(LN(monthly!S230)-LN(monthly!S229)),LN(monthly!S230)-LN(monthly!S229),#N/A)</f>
        <v>1.3233373205619792E-2</v>
      </c>
      <c r="S168" s="6">
        <f>monthly!W230</f>
        <v>-0.31189473684210517</v>
      </c>
      <c r="T168" s="6">
        <f>monthly!X230</f>
        <v>-0.12868421052631576</v>
      </c>
      <c r="U168" s="11" t="e">
        <f>IF(ISNUMBER(LN(monthly!Y230)-LN(monthly!Y229)),LN(monthly!Y230)-LN(monthly!Y229),#N/A)</f>
        <v>#N/A</v>
      </c>
      <c r="V168" s="8">
        <f>monthly!AC230</f>
        <v>0</v>
      </c>
      <c r="W168" s="8">
        <f>monthly!AD230</f>
        <v>0</v>
      </c>
    </row>
    <row r="169" spans="1:23" x14ac:dyDescent="0.35">
      <c r="A169" s="11" t="str">
        <f>monthly!A231</f>
        <v>2019M01</v>
      </c>
      <c r="B169" s="11" t="e">
        <f>monthly!AB231</f>
        <v>#N/A</v>
      </c>
      <c r="C169" s="11">
        <f>IF(ISNUMBER(LN(monthly!B231)-LN(monthly!B230)),LN(monthly!B231)-LN(monthly!B230),#N/A)</f>
        <v>7.5686264800074454E-3</v>
      </c>
      <c r="D169" s="11">
        <f>IF(ISNUMBER(LN(monthly!C231)-LN(monthly!C230)),LN(monthly!C231)-LN(monthly!C230),#N/A)</f>
        <v>1.1142176553241789E-2</v>
      </c>
      <c r="E169" s="11">
        <f>IF(ISNUMBER(LN(monthly!D231)-LN(monthly!D230)),LN(monthly!D231)-LN(monthly!D230),#N/A)</f>
        <v>-1.1718884113213868E-2</v>
      </c>
      <c r="F169" s="11">
        <f>IF(ISNUMBER(LN(monthly!E231)-LN(monthly!E230)),LN(monthly!E231)-LN(monthly!E230),#N/A)</f>
        <v>2.9397375409248028E-3</v>
      </c>
      <c r="G169" s="11">
        <f>IF(ISNUMBER(LN(monthly!F231)-LN(monthly!F230)),LN(monthly!F231)-LN(monthly!F230),#N/A)</f>
        <v>-1.3552966404703604E-2</v>
      </c>
      <c r="H169" s="11">
        <f>IF(ISNUMBER(LN(monthly!G231)-LN(monthly!G230)),LN(monthly!G231)-LN(monthly!G230),#N/A)</f>
        <v>-1.8777593696823303E-2</v>
      </c>
      <c r="I169" s="11">
        <f>monthly!H231</f>
        <v>10.3</v>
      </c>
      <c r="J169" s="11">
        <f>IF(ISNUMBER(LN(monthly!I231)-LN(monthly!I230)),LN(monthly!I231)-LN(monthly!I230),#N/A)</f>
        <v>6.738296696360635E-2</v>
      </c>
      <c r="K169" s="11">
        <f>IF(ISNUMBER(LN(monthly!J231)-LN(monthly!J230)),LN(monthly!J231)-LN(monthly!J230),#N/A)</f>
        <v>-4.2804256424204823E-3</v>
      </c>
      <c r="L169" s="11">
        <f>IF(ISNUMBER(LN(monthly!K231)-LN(monthly!K230)),LN(monthly!K231)-LN(monthly!K230),#N/A)</f>
        <v>9.0662452377534564E-3</v>
      </c>
      <c r="M169" s="11">
        <f>IF(ISNUMBER(LN(monthly!L231)-LN(monthly!L230)),LN(monthly!L231)-LN(monthly!L230),#N/A)</f>
        <v>3.5484581925533831E-2</v>
      </c>
      <c r="N169" s="11">
        <f>IF(ISNUMBER(LN(monthly!M231)-LN(monthly!M230)),LN(monthly!M231)-LN(monthly!M230),#N/A)</f>
        <v>7.6263477350639874E-3</v>
      </c>
      <c r="O169" s="11">
        <f>IF(ISNUMBER(LN(monthly!N231)-LN(monthly!N230)),LN(monthly!N231)-LN(monthly!N230),#N/A)</f>
        <v>-1.8050759943740946E-2</v>
      </c>
      <c r="P169" s="6">
        <f>monthly!O231</f>
        <v>5.8237699999999997</v>
      </c>
      <c r="Q169" s="6">
        <f>monthly!R231</f>
        <v>0.31</v>
      </c>
      <c r="R169" s="11">
        <f>IF(ISNUMBER(LN(monthly!S231)-LN(monthly!S230)),LN(monthly!S231)-LN(monthly!S230),#N/A)</f>
        <v>-3.0327326012125067E-2</v>
      </c>
      <c r="S169" s="6">
        <f>monthly!W231</f>
        <v>-0.30799999999999994</v>
      </c>
      <c r="T169" s="6">
        <f>monthly!X231</f>
        <v>-0.11590476190476191</v>
      </c>
      <c r="U169" s="11" t="e">
        <f>IF(ISNUMBER(LN(monthly!Y231)-LN(monthly!Y230)),LN(monthly!Y231)-LN(monthly!Y230),#N/A)</f>
        <v>#N/A</v>
      </c>
      <c r="V169" s="8">
        <f>monthly!AC231</f>
        <v>0</v>
      </c>
      <c r="W169" s="8">
        <f>monthly!AD231</f>
        <v>0</v>
      </c>
    </row>
    <row r="170" spans="1:23" x14ac:dyDescent="0.35">
      <c r="A170" s="11" t="str">
        <f>monthly!A232</f>
        <v>2019M02</v>
      </c>
      <c r="B170" s="11" t="e">
        <f>monthly!AB232</f>
        <v>#N/A</v>
      </c>
      <c r="C170" s="11">
        <f>IF(ISNUMBER(LN(monthly!B232)-LN(monthly!B231)),LN(monthly!B232)-LN(monthly!B231),#N/A)</f>
        <v>7.5117724110622675E-3</v>
      </c>
      <c r="D170" s="11">
        <f>IF(ISNUMBER(LN(monthly!C232)-LN(monthly!C231)),LN(monthly!C232)-LN(monthly!C231),#N/A)</f>
        <v>6.4427282221988236E-3</v>
      </c>
      <c r="E170" s="11">
        <f>IF(ISNUMBER(LN(monthly!D232)-LN(monthly!D231)),LN(monthly!D232)-LN(monthly!D231),#N/A)</f>
        <v>4.5134881033058072E-2</v>
      </c>
      <c r="F170" s="11">
        <f>IF(ISNUMBER(LN(monthly!E232)-LN(monthly!E231)),LN(monthly!E232)-LN(monthly!E231),#N/A)</f>
        <v>-4.9043747150898653E-3</v>
      </c>
      <c r="G170" s="11">
        <f>IF(ISNUMBER(LN(monthly!F232)-LN(monthly!F231)),LN(monthly!F232)-LN(monthly!F231),#N/A)</f>
        <v>-1.7699577099400621E-2</v>
      </c>
      <c r="H170" s="11">
        <f>IF(ISNUMBER(LN(monthly!G232)-LN(monthly!G231)),LN(monthly!G232)-LN(monthly!G231),#N/A)</f>
        <v>3.1460418044757077E-2</v>
      </c>
      <c r="I170" s="11">
        <f>monthly!H232</f>
        <v>10.4</v>
      </c>
      <c r="J170" s="11">
        <f>IF(ISNUMBER(LN(monthly!I232)-LN(monthly!I231)),LN(monthly!I232)-LN(monthly!I231),#N/A)</f>
        <v>-3.3675864875618799E-2</v>
      </c>
      <c r="K170" s="11">
        <f>IF(ISNUMBER(LN(monthly!J232)-LN(monthly!J231)),LN(monthly!J232)-LN(monthly!J231),#N/A)</f>
        <v>4.7564079398931369E-2</v>
      </c>
      <c r="L170" s="11">
        <f>IF(ISNUMBER(LN(monthly!K232)-LN(monthly!K231)),LN(monthly!K232)-LN(monthly!K231),#N/A)</f>
        <v>2.3194616980468652E-2</v>
      </c>
      <c r="M170" s="11">
        <f>IF(ISNUMBER(LN(monthly!L232)-LN(monthly!L231)),LN(monthly!L232)-LN(monthly!L231),#N/A)</f>
        <v>7.5090451355070087E-2</v>
      </c>
      <c r="N170" s="11">
        <f>IF(ISNUMBER(LN(monthly!M232)-LN(monthly!M231)),LN(monthly!M232)-LN(monthly!M231),#N/A)</f>
        <v>0</v>
      </c>
      <c r="O170" s="11">
        <f>IF(ISNUMBER(LN(monthly!N232)-LN(monthly!N231)),LN(monthly!N232)-LN(monthly!N231),#N/A)</f>
        <v>-2.3881158497216504E-2</v>
      </c>
      <c r="P170" s="6">
        <f>monthly!O232</f>
        <v>7.0128300000000001</v>
      </c>
      <c r="Q170" s="6">
        <f>monthly!R232</f>
        <v>0.24</v>
      </c>
      <c r="R170" s="11">
        <f>IF(ISNUMBER(LN(monthly!S232)-LN(monthly!S231)),LN(monthly!S232)-LN(monthly!S231),#N/A)</f>
        <v>-2.4421007470687428E-4</v>
      </c>
      <c r="S170" s="6">
        <f>monthly!W232</f>
        <v>-0.30844999999999989</v>
      </c>
      <c r="T170" s="6">
        <f>monthly!X232</f>
        <v>-0.10840000000000005</v>
      </c>
      <c r="U170" s="11" t="e">
        <f>IF(ISNUMBER(LN(monthly!Y232)-LN(monthly!Y231)),LN(monthly!Y232)-LN(monthly!Y231),#N/A)</f>
        <v>#N/A</v>
      </c>
      <c r="V170" s="8">
        <f>monthly!AC232</f>
        <v>0</v>
      </c>
      <c r="W170" s="8">
        <f>monthly!AD232</f>
        <v>0</v>
      </c>
    </row>
    <row r="171" spans="1:23" x14ac:dyDescent="0.35">
      <c r="A171" s="11" t="str">
        <f>monthly!A233</f>
        <v>2019M03</v>
      </c>
      <c r="B171" s="11">
        <f>monthly!AB233</f>
        <v>1.9818594741156659E-3</v>
      </c>
      <c r="C171" s="11">
        <f>IF(ISNUMBER(LN(monthly!B233)-LN(monthly!B232)),LN(monthly!B233)-LN(monthly!B232),#N/A)</f>
        <v>-1.0343298606800388E-2</v>
      </c>
      <c r="D171" s="11">
        <f>IF(ISNUMBER(LN(monthly!C233)-LN(monthly!C232)),LN(monthly!C233)-LN(monthly!C232),#N/A)</f>
        <v>1.8331810816611949E-3</v>
      </c>
      <c r="E171" s="11">
        <f>IF(ISNUMBER(LN(monthly!D233)-LN(monthly!D232)),LN(monthly!D233)-LN(monthly!D232),#N/A)</f>
        <v>-3.7629395295430967E-3</v>
      </c>
      <c r="F171" s="11">
        <f>IF(ISNUMBER(LN(monthly!E233)-LN(monthly!E232)),LN(monthly!E233)-LN(monthly!E232),#N/A)</f>
        <v>0</v>
      </c>
      <c r="G171" s="11">
        <f>IF(ISNUMBER(LN(monthly!F233)-LN(monthly!F232)),LN(monthly!F233)-LN(monthly!F232),#N/A)</f>
        <v>-9.9255591275149158E-4</v>
      </c>
      <c r="H171" s="11">
        <f>IF(ISNUMBER(LN(monthly!G233)-LN(monthly!G232)),LN(monthly!G233)-LN(monthly!G232),#N/A)</f>
        <v>-3.0094404250265328E-2</v>
      </c>
      <c r="I171" s="11">
        <f>monthly!H233</f>
        <v>10.4</v>
      </c>
      <c r="J171" s="11">
        <f>IF(ISNUMBER(LN(monthly!I233)-LN(monthly!I232)),LN(monthly!I233)-LN(monthly!I232),#N/A)</f>
        <v>7.5989539853349442E-2</v>
      </c>
      <c r="K171" s="11">
        <f>IF(ISNUMBER(LN(monthly!J233)-LN(monthly!J232)),LN(monthly!J233)-LN(monthly!J232),#N/A)</f>
        <v>0.10246078874179254</v>
      </c>
      <c r="L171" s="11">
        <f>IF(ISNUMBER(LN(monthly!K233)-LN(monthly!K232)),LN(monthly!K233)-LN(monthly!K232),#N/A)</f>
        <v>3.5211303985782649E-3</v>
      </c>
      <c r="M171" s="11">
        <f>IF(ISNUMBER(LN(monthly!L233)-LN(monthly!L232)),LN(monthly!L233)-LN(monthly!L232),#N/A)</f>
        <v>4.1672696400568476E-2</v>
      </c>
      <c r="N171" s="11">
        <f>IF(ISNUMBER(LN(monthly!M233)-LN(monthly!M232)),LN(monthly!M233)-LN(monthly!M232),#N/A)</f>
        <v>-2.8530689824064481E-3</v>
      </c>
      <c r="O171" s="11">
        <f>IF(ISNUMBER(LN(monthly!N233)-LN(monthly!N232)),LN(monthly!N233)-LN(monthly!N232),#N/A)</f>
        <v>-3.7442758097068651E-2</v>
      </c>
      <c r="P171" s="6">
        <f>monthly!O233</f>
        <v>3.9994900000000002</v>
      </c>
      <c r="Q171" s="6">
        <f>monthly!R233</f>
        <v>0.2</v>
      </c>
      <c r="R171" s="11">
        <f>IF(ISNUMBER(LN(monthly!S233)-LN(monthly!S232)),LN(monthly!S233)-LN(monthly!S232),#N/A)</f>
        <v>-7.6430728183569663E-3</v>
      </c>
      <c r="S171" s="6">
        <f>monthly!W233</f>
        <v>-0.30919047619047624</v>
      </c>
      <c r="T171" s="6">
        <f>monthly!X233</f>
        <v>-0.1087619047619048</v>
      </c>
      <c r="U171" s="11" t="e">
        <f>IF(ISNUMBER(LN(monthly!Y233)-LN(monthly!Y232)),LN(monthly!Y233)-LN(monthly!Y232),#N/A)</f>
        <v>#N/A</v>
      </c>
      <c r="V171" s="8">
        <f>monthly!AC233</f>
        <v>0</v>
      </c>
      <c r="W171" s="8">
        <f>monthly!AD233</f>
        <v>0</v>
      </c>
    </row>
    <row r="172" spans="1:23" x14ac:dyDescent="0.35">
      <c r="A172" s="11" t="str">
        <f>monthly!A234</f>
        <v>2019M04</v>
      </c>
      <c r="B172" s="11" t="e">
        <f>monthly!AB234</f>
        <v>#N/A</v>
      </c>
      <c r="C172" s="11">
        <f>IF(ISNUMBER(LN(monthly!B234)-LN(monthly!B233)),LN(monthly!B234)-LN(monthly!B233),#N/A)</f>
        <v>-7.5901692666757725E-3</v>
      </c>
      <c r="D172" s="11">
        <f>IF(ISNUMBER(LN(monthly!C234)-LN(monthly!C233)),LN(monthly!C234)-LN(monthly!C233),#N/A)</f>
        <v>-4.5892691836408872E-3</v>
      </c>
      <c r="E172" s="11">
        <f>IF(ISNUMBER(LN(monthly!D234)-LN(monthly!D233)),LN(monthly!D234)-LN(monthly!D233),#N/A)</f>
        <v>-3.0624402779933391E-2</v>
      </c>
      <c r="F172" s="11">
        <f>IF(ISNUMBER(LN(monthly!E234)-LN(monthly!E233)),LN(monthly!E234)-LN(monthly!E233),#N/A)</f>
        <v>7.8354955239490209E-3</v>
      </c>
      <c r="G172" s="11">
        <f>IF(ISNUMBER(LN(monthly!F234)-LN(monthly!F233)),LN(monthly!F234)-LN(monthly!F233),#N/A)</f>
        <v>-9.980122756724441E-3</v>
      </c>
      <c r="H172" s="11">
        <f>IF(ISNUMBER(LN(monthly!G234)-LN(monthly!G233)),LN(monthly!G234)-LN(monthly!G233),#N/A)</f>
        <v>3.6846004636089447E-2</v>
      </c>
      <c r="I172" s="11">
        <f>monthly!H234</f>
        <v>10.3</v>
      </c>
      <c r="J172" s="11">
        <f>IF(ISNUMBER(LN(monthly!I234)-LN(monthly!I233)),LN(monthly!I234)-LN(monthly!I233),#N/A)</f>
        <v>-3.7887237084847314E-2</v>
      </c>
      <c r="K172" s="11">
        <f>IF(ISNUMBER(LN(monthly!J234)-LN(monthly!J233)),LN(monthly!J234)-LN(monthly!J233),#N/A)</f>
        <v>-7.7626641601055368E-2</v>
      </c>
      <c r="L172" s="11">
        <f>IF(ISNUMBER(LN(monthly!K234)-LN(monthly!K233)),LN(monthly!K234)-LN(monthly!K233),#N/A)</f>
        <v>2.9439355450682214E-2</v>
      </c>
      <c r="M172" s="11">
        <f>IF(ISNUMBER(LN(monthly!L234)-LN(monthly!L233)),LN(monthly!L234)-LN(monthly!L233),#N/A)</f>
        <v>7.0895821633037315E-2</v>
      </c>
      <c r="N172" s="11">
        <f>IF(ISNUMBER(LN(monthly!M234)-LN(monthly!M233)),LN(monthly!M234)-LN(monthly!M233),#N/A)</f>
        <v>-4.7732787526575393E-3</v>
      </c>
      <c r="O172" s="11">
        <f>IF(ISNUMBER(LN(monthly!N234)-LN(monthly!N233)),LN(monthly!N234)-LN(monthly!N233),#N/A)</f>
        <v>8.9663362085516951E-3</v>
      </c>
      <c r="P172" s="6">
        <f>monthly!O234</f>
        <v>2.5521699999999998</v>
      </c>
      <c r="Q172" s="6">
        <f>monthly!R234</f>
        <v>0.18</v>
      </c>
      <c r="R172" s="11">
        <f>IF(ISNUMBER(LN(monthly!S234)-LN(monthly!S233)),LN(monthly!S234)-LN(monthly!S233),#N/A)</f>
        <v>3.4988334233867047E-2</v>
      </c>
      <c r="S172" s="6">
        <f>monthly!W234</f>
        <v>-0.31045</v>
      </c>
      <c r="T172" s="6">
        <f>monthly!X234</f>
        <v>-0.11220000000000004</v>
      </c>
      <c r="U172" s="11" t="e">
        <f>IF(ISNUMBER(LN(monthly!Y234)-LN(monthly!Y233)),LN(monthly!Y234)-LN(monthly!Y233),#N/A)</f>
        <v>#N/A</v>
      </c>
      <c r="V172" s="8">
        <f>monthly!AC234</f>
        <v>0</v>
      </c>
      <c r="W172" s="8">
        <f>monthly!AD234</f>
        <v>0</v>
      </c>
    </row>
    <row r="173" spans="1:23" x14ac:dyDescent="0.35">
      <c r="A173" s="11" t="str">
        <f>monthly!A235</f>
        <v>2019M05</v>
      </c>
      <c r="B173" s="11" t="e">
        <f>monthly!AB235</f>
        <v>#N/A</v>
      </c>
      <c r="C173" s="11">
        <f>IF(ISNUMBER(LN(monthly!B235)-LN(monthly!B234)),LN(monthly!B235)-LN(monthly!B234),#N/A)</f>
        <v>8.534902449837567E-3</v>
      </c>
      <c r="D173" s="11">
        <f>IF(ISNUMBER(LN(monthly!C235)-LN(monthly!C234)),LN(monthly!C235)-LN(monthly!C234),#N/A)</f>
        <v>1.2797249601470106E-2</v>
      </c>
      <c r="E173" s="11">
        <f>IF(ISNUMBER(LN(monthly!D235)-LN(monthly!D234)),LN(monthly!D235)-LN(monthly!D234),#N/A)</f>
        <v>-9.7228981893859867E-4</v>
      </c>
      <c r="F173" s="11">
        <f>IF(ISNUMBER(LN(monthly!E235)-LN(monthly!E234)),LN(monthly!E235)-LN(monthly!E234),#N/A)</f>
        <v>-4.8899852941923783E-3</v>
      </c>
      <c r="G173" s="11">
        <f>IF(ISNUMBER(LN(monthly!F235)-LN(monthly!F234)),LN(monthly!F235)-LN(monthly!F234),#N/A)</f>
        <v>1.8877858176589157E-2</v>
      </c>
      <c r="H173" s="11">
        <f>IF(ISNUMBER(LN(monthly!G235)-LN(monthly!G234)),LN(monthly!G235)-LN(monthly!G234),#N/A)</f>
        <v>2.1966820797967301E-3</v>
      </c>
      <c r="I173" s="11">
        <f>monthly!H235</f>
        <v>10.1</v>
      </c>
      <c r="J173" s="11">
        <f>IF(ISNUMBER(LN(monthly!I235)-LN(monthly!I234)),LN(monthly!I235)-LN(monthly!I234),#N/A)</f>
        <v>7.776008682026081E-2</v>
      </c>
      <c r="K173" s="11">
        <f>IF(ISNUMBER(LN(monthly!J235)-LN(monthly!J234)),LN(monthly!J235)-LN(monthly!J234),#N/A)</f>
        <v>0.13175343607623446</v>
      </c>
      <c r="L173" s="11">
        <f>IF(ISNUMBER(LN(monthly!K235)-LN(monthly!K234)),LN(monthly!K235)-LN(monthly!K234),#N/A)</f>
        <v>-2.2434072862273169E-2</v>
      </c>
      <c r="M173" s="11">
        <f>IF(ISNUMBER(LN(monthly!L235)-LN(monthly!L234)),LN(monthly!L235)-LN(monthly!L234),#N/A)</f>
        <v>-1.3012047347829458E-2</v>
      </c>
      <c r="N173" s="11">
        <f>IF(ISNUMBER(LN(monthly!M235)-LN(monthly!M234)),LN(monthly!M235)-LN(monthly!M234),#N/A)</f>
        <v>7.6263477350639874E-3</v>
      </c>
      <c r="O173" s="11">
        <f>IF(ISNUMBER(LN(monthly!N235)-LN(monthly!N234)),LN(monthly!N235)-LN(monthly!N234),#N/A)</f>
        <v>-4.1351974733574437E-3</v>
      </c>
      <c r="P173" s="6">
        <f>monthly!O235</f>
        <v>2.6246399999999999</v>
      </c>
      <c r="Q173" s="6">
        <f>monthly!R235</f>
        <v>0.2</v>
      </c>
      <c r="R173" s="11">
        <f>IF(ISNUMBER(LN(monthly!S235)-LN(monthly!S234)),LN(monthly!S235)-LN(monthly!S234),#N/A)</f>
        <v>1.3428494214380304E-2</v>
      </c>
      <c r="S173" s="6">
        <f>monthly!W235</f>
        <v>-0.31186363636363634</v>
      </c>
      <c r="T173" s="6">
        <f>monthly!X235</f>
        <v>-0.13390909090909092</v>
      </c>
      <c r="U173" s="11" t="e">
        <f>IF(ISNUMBER(LN(monthly!Y235)-LN(monthly!Y234)),LN(monthly!Y235)-LN(monthly!Y234),#N/A)</f>
        <v>#N/A</v>
      </c>
      <c r="V173" s="8">
        <f>monthly!AC235</f>
        <v>0</v>
      </c>
      <c r="W173" s="8">
        <f>monthly!AD235</f>
        <v>0</v>
      </c>
    </row>
    <row r="174" spans="1:23" x14ac:dyDescent="0.35">
      <c r="A174" s="11" t="str">
        <f>monthly!A236</f>
        <v>2019M06</v>
      </c>
      <c r="B174" s="11">
        <f>monthly!AB236</f>
        <v>1.0530861972259942E-3</v>
      </c>
      <c r="C174" s="11">
        <f>IF(ISNUMBER(LN(monthly!B236)-LN(monthly!B235)),LN(monthly!B236)-LN(monthly!B235),#N/A)</f>
        <v>-3.78429969123939E-3</v>
      </c>
      <c r="D174" s="11">
        <f>IF(ISNUMBER(LN(monthly!C236)-LN(monthly!C235)),LN(monthly!C236)-LN(monthly!C235),#N/A)</f>
        <v>-8.2079804178292193E-3</v>
      </c>
      <c r="E174" s="11">
        <f>IF(ISNUMBER(LN(monthly!D236)-LN(monthly!D235)),LN(monthly!D236)-LN(monthly!D235),#N/A)</f>
        <v>2.9140380018493062E-3</v>
      </c>
      <c r="F174" s="11">
        <f>IF(ISNUMBER(LN(monthly!E236)-LN(monthly!E235)),LN(monthly!E236)-LN(monthly!E235),#N/A)</f>
        <v>1.7493157447517227E-2</v>
      </c>
      <c r="G174" s="11">
        <f>IF(ISNUMBER(LN(monthly!F236)-LN(monthly!F235)),LN(monthly!F236)-LN(monthly!F235),#N/A)</f>
        <v>-1.6873849489873471E-2</v>
      </c>
      <c r="H174" s="11">
        <f>IF(ISNUMBER(LN(monthly!G236)-LN(monthly!G235)),LN(monthly!G236)-LN(monthly!G235),#N/A)</f>
        <v>2.0002750444803041E-4</v>
      </c>
      <c r="I174" s="11">
        <f>monthly!H236</f>
        <v>9.6</v>
      </c>
      <c r="J174" s="11">
        <f>IF(ISNUMBER(LN(monthly!I236)-LN(monthly!I235)),LN(monthly!I236)-LN(monthly!I235),#N/A)</f>
        <v>-9.1446270418153119E-2</v>
      </c>
      <c r="K174" s="11">
        <f>IF(ISNUMBER(LN(monthly!J236)-LN(monthly!J235)),LN(monthly!J236)-LN(monthly!J235),#N/A)</f>
        <v>-7.1991615254976438E-2</v>
      </c>
      <c r="L174" s="11">
        <f>IF(ISNUMBER(LN(monthly!K236)-LN(monthly!K235)),LN(monthly!K236)-LN(monthly!K235),#N/A)</f>
        <v>-9.7056905139266902E-2</v>
      </c>
      <c r="M174" s="11">
        <f>IF(ISNUMBER(LN(monthly!L236)-LN(monthly!L235)),LN(monthly!L236)-LN(monthly!L235),#N/A)</f>
        <v>-0.11845737699497683</v>
      </c>
      <c r="N174" s="11">
        <f>IF(ISNUMBER(LN(monthly!M236)-LN(monthly!M235)),LN(monthly!M236)-LN(monthly!M235),#N/A)</f>
        <v>-1.4347448408141616E-2</v>
      </c>
      <c r="O174" s="11">
        <f>IF(ISNUMBER(LN(monthly!N236)-LN(monthly!N235)),LN(monthly!N236)-LN(monthly!N235),#N/A)</f>
        <v>-2.0956466757575676E-3</v>
      </c>
      <c r="P174" s="6">
        <f>monthly!O236</f>
        <v>0.70611000000000002</v>
      </c>
      <c r="Q174" s="6">
        <f>monthly!R236</f>
        <v>0.14000000000000001</v>
      </c>
      <c r="R174" s="11">
        <f>IF(ISNUMBER(LN(monthly!S236)-LN(monthly!S235)),LN(monthly!S236)-LN(monthly!S235),#N/A)</f>
        <v>-2.8020258440583312E-2</v>
      </c>
      <c r="S174" s="6">
        <f>monthly!W236</f>
        <v>-0.32890000000000003</v>
      </c>
      <c r="T174" s="6">
        <f>monthly!X236</f>
        <v>-0.19025</v>
      </c>
      <c r="U174" s="11" t="e">
        <f>IF(ISNUMBER(LN(monthly!Y236)-LN(monthly!Y235)),LN(monthly!Y236)-LN(monthly!Y235),#N/A)</f>
        <v>#N/A</v>
      </c>
      <c r="V174" s="8">
        <f>monthly!AC236</f>
        <v>0</v>
      </c>
      <c r="W174" s="8">
        <f>monthly!AD236</f>
        <v>0</v>
      </c>
    </row>
    <row r="175" spans="1:23" x14ac:dyDescent="0.35">
      <c r="A175" s="11" t="str">
        <f>monthly!A237</f>
        <v>2019M07</v>
      </c>
      <c r="B175" s="11" t="e">
        <f>monthly!AB237</f>
        <v>#N/A</v>
      </c>
      <c r="C175" s="11">
        <f>IF(ISNUMBER(LN(monthly!B237)-LN(monthly!B236)),LN(monthly!B237)-LN(monthly!B236),#N/A)</f>
        <v>-7.6118350396301437E-3</v>
      </c>
      <c r="D175" s="11">
        <f>IF(ISNUMBER(LN(monthly!C237)-LN(monthly!C236)),LN(monthly!C237)-LN(monthly!C236),#N/A)</f>
        <v>-2.7510333718900881E-3</v>
      </c>
      <c r="E175" s="11">
        <f>IF(ISNUMBER(LN(monthly!D237)-LN(monthly!D236)),LN(monthly!D237)-LN(monthly!D236),#N/A)</f>
        <v>3.8722216825091138E-3</v>
      </c>
      <c r="F175" s="11">
        <f>IF(ISNUMBER(LN(monthly!E237)-LN(monthly!E236)),LN(monthly!E237)-LN(monthly!E236),#N/A)</f>
        <v>-3.8610086574593083E-3</v>
      </c>
      <c r="G175" s="11">
        <f>IF(ISNUMBER(LN(monthly!F237)-LN(monthly!F236)),LN(monthly!F237)-LN(monthly!F236),#N/A)</f>
        <v>1.6873849489873471E-2</v>
      </c>
      <c r="H175" s="11">
        <f>IF(ISNUMBER(LN(monthly!G237)-LN(monthly!G236)),LN(monthly!G237)-LN(monthly!G236),#N/A)</f>
        <v>-1.3769884028071999E-2</v>
      </c>
      <c r="I175" s="11">
        <f>monthly!H237</f>
        <v>9.9</v>
      </c>
      <c r="J175" s="11">
        <f>IF(ISNUMBER(LN(monthly!I237)-LN(monthly!I236)),LN(monthly!I237)-LN(monthly!I236),#N/A)</f>
        <v>7.606306543898711E-2</v>
      </c>
      <c r="K175" s="11">
        <f>IF(ISNUMBER(LN(monthly!J237)-LN(monthly!J236)),LN(monthly!J237)-LN(monthly!J236),#N/A)</f>
        <v>0.10883670369639908</v>
      </c>
      <c r="L175" s="11">
        <f>IF(ISNUMBER(LN(monthly!K237)-LN(monthly!K236)),LN(monthly!K237)-LN(monthly!K236),#N/A)</f>
        <v>2.9372078312330352E-2</v>
      </c>
      <c r="M175" s="11">
        <f>IF(ISNUMBER(LN(monthly!L237)-LN(monthly!L236)),LN(monthly!L237)-LN(monthly!L236),#N/A)</f>
        <v>2.6531295174891945E-2</v>
      </c>
      <c r="N175" s="11">
        <f>IF(ISNUMBER(LN(monthly!M237)-LN(monthly!M236)),LN(monthly!M237)-LN(monthly!M236),#N/A)</f>
        <v>-9.6385549630628731E-4</v>
      </c>
      <c r="O175" s="11">
        <f>IF(ISNUMBER(LN(monthly!N237)-LN(monthly!N236)),LN(monthly!N237)-LN(monthly!N236),#N/A)</f>
        <v>-2.3684863546299173E-2</v>
      </c>
      <c r="P175" s="6">
        <f>monthly!O237</f>
        <v>-3.18268</v>
      </c>
      <c r="Q175" s="6">
        <f>monthly!R237</f>
        <v>0.21</v>
      </c>
      <c r="R175" s="11">
        <f>IF(ISNUMBER(LN(monthly!S237)-LN(monthly!S236)),LN(monthly!S237)-LN(monthly!S236),#N/A)</f>
        <v>3.1076229302842151E-3</v>
      </c>
      <c r="S175" s="6">
        <f>monthly!W237</f>
        <v>-0.36486956521739128</v>
      </c>
      <c r="T175" s="6">
        <f>monthly!X237</f>
        <v>-0.28330434782608693</v>
      </c>
      <c r="U175" s="11" t="e">
        <f>IF(ISNUMBER(LN(monthly!Y237)-LN(monthly!Y236)),LN(monthly!Y237)-LN(monthly!Y236),#N/A)</f>
        <v>#N/A</v>
      </c>
      <c r="V175" s="8">
        <f>monthly!AC237</f>
        <v>0</v>
      </c>
      <c r="W175" s="8">
        <f>monthly!AD237</f>
        <v>0</v>
      </c>
    </row>
    <row r="176" spans="1:23" x14ac:dyDescent="0.35">
      <c r="A176" s="11" t="str">
        <f>monthly!A238</f>
        <v>2019M08</v>
      </c>
      <c r="B176" s="11" t="e">
        <f>monthly!AB238</f>
        <v>#N/A</v>
      </c>
      <c r="C176" s="11">
        <f>IF(ISNUMBER(LN(monthly!B238)-LN(monthly!B237)),LN(monthly!B238)-LN(monthly!B237),#N/A)</f>
        <v>3.8131600064144067E-3</v>
      </c>
      <c r="D176" s="11">
        <f>IF(ISNUMBER(LN(monthly!C238)-LN(monthly!C237)),LN(monthly!C238)-LN(monthly!C237),#N/A)</f>
        <v>-6.4486635265330605E-3</v>
      </c>
      <c r="E176" s="11">
        <f>IF(ISNUMBER(LN(monthly!D238)-LN(monthly!D237)),LN(monthly!D238)-LN(monthly!D237),#N/A)</f>
        <v>-9.6665063109480087E-4</v>
      </c>
      <c r="F176" s="11">
        <f>IF(ISNUMBER(LN(monthly!E238)-LN(monthly!E237)),LN(monthly!E238)-LN(monthly!E237),#N/A)</f>
        <v>-2.9055710514143129E-3</v>
      </c>
      <c r="G176" s="11">
        <f>IF(ISNUMBER(LN(monthly!F238)-LN(monthly!F237)),LN(monthly!F238)-LN(monthly!F237),#N/A)</f>
        <v>-1.0885807645251155E-2</v>
      </c>
      <c r="H176" s="11">
        <f>IF(ISNUMBER(LN(monthly!G238)-LN(monthly!G237)),LN(monthly!G238)-LN(monthly!G237),#N/A)</f>
        <v>9.3201805389048431E-2</v>
      </c>
      <c r="I176" s="11">
        <f>monthly!H238</f>
        <v>9.6</v>
      </c>
      <c r="J176" s="11">
        <f>IF(ISNUMBER(LN(monthly!I238)-LN(monthly!I237)),LN(monthly!I238)-LN(monthly!I237),#N/A)</f>
        <v>-0.33045382197559192</v>
      </c>
      <c r="K176" s="11">
        <f>IF(ISNUMBER(LN(monthly!J238)-LN(monthly!J237)),LN(monthly!J238)-LN(monthly!J237),#N/A)</f>
        <v>-0.4225742706039064</v>
      </c>
      <c r="L176" s="11">
        <f>IF(ISNUMBER(LN(monthly!K238)-LN(monthly!K237)),LN(monthly!K238)-LN(monthly!K237),#N/A)</f>
        <v>-5.5676566199065469E-2</v>
      </c>
      <c r="M176" s="11">
        <f>IF(ISNUMBER(LN(monthly!L238)-LN(monthly!L237)),LN(monthly!L238)-LN(monthly!L237),#N/A)</f>
        <v>-6.9053201492097038E-2</v>
      </c>
      <c r="N176" s="11">
        <f>IF(ISNUMBER(LN(monthly!M238)-LN(monthly!M237)),LN(monthly!M238)-LN(monthly!M237),#N/A)</f>
        <v>-9.6478541009936691E-4</v>
      </c>
      <c r="O176" s="11">
        <f>IF(ISNUMBER(LN(monthly!N238)-LN(monthly!N237)),LN(monthly!N238)-LN(monthly!N237),#N/A)</f>
        <v>1.1383084609724037E-2</v>
      </c>
      <c r="P176" s="6">
        <f>monthly!O238</f>
        <v>-1.7353499999999999</v>
      </c>
      <c r="Q176" s="6">
        <f>monthly!R238</f>
        <v>0.18</v>
      </c>
      <c r="R176" s="11">
        <f>IF(ISNUMBER(LN(monthly!S238)-LN(monthly!S237)),LN(monthly!S238)-LN(monthly!S237),#N/A)</f>
        <v>3.8031419850446113E-3</v>
      </c>
      <c r="S176" s="6">
        <f>monthly!W238</f>
        <v>-0.40768181818181826</v>
      </c>
      <c r="T176" s="6">
        <f>monthly!X238</f>
        <v>-0.35627272727272719</v>
      </c>
      <c r="U176" s="11" t="e">
        <f>IF(ISNUMBER(LN(monthly!Y238)-LN(monthly!Y237)),LN(monthly!Y238)-LN(monthly!Y237),#N/A)</f>
        <v>#N/A</v>
      </c>
      <c r="V176" s="8">
        <f>monthly!AC238</f>
        <v>0</v>
      </c>
      <c r="W176" s="8">
        <f>monthly!AD238</f>
        <v>0</v>
      </c>
    </row>
    <row r="177" spans="1:23" x14ac:dyDescent="0.35">
      <c r="A177" s="11" t="str">
        <f>monthly!A239</f>
        <v>2019M09</v>
      </c>
      <c r="B177" s="11">
        <f>monthly!AB239</f>
        <v>5.227997406898055E-5</v>
      </c>
      <c r="C177" s="11">
        <f>IF(ISNUMBER(LN(monthly!B239)-LN(monthly!B238)),LN(monthly!B239)-LN(monthly!B238),#N/A)</f>
        <v>-3.8131600064144067E-3</v>
      </c>
      <c r="D177" s="11">
        <f>IF(ISNUMBER(LN(monthly!C239)-LN(monthly!C238)),LN(monthly!C239)-LN(monthly!C238),#N/A)</f>
        <v>4.6104277147822614E-3</v>
      </c>
      <c r="E177" s="11">
        <f>IF(ISNUMBER(LN(monthly!D239)-LN(monthly!D238)),LN(monthly!D239)-LN(monthly!D238),#N/A)</f>
        <v>1.9323677510536541E-3</v>
      </c>
      <c r="F177" s="11">
        <f>IF(ISNUMBER(LN(monthly!E239)-LN(monthly!E238)),LN(monthly!E239)-LN(monthly!E238),#N/A)</f>
        <v>0</v>
      </c>
      <c r="G177" s="11">
        <f>IF(ISNUMBER(LN(monthly!F239)-LN(monthly!F238)),LN(monthly!F239)-LN(monthly!F238),#N/A)</f>
        <v>-7.9920505313380019E-3</v>
      </c>
      <c r="H177" s="11">
        <f>IF(ISNUMBER(LN(monthly!G239)-LN(monthly!G238)),LN(monthly!G239)-LN(monthly!G238),#N/A)</f>
        <v>-0.10449430367154733</v>
      </c>
      <c r="I177" s="11">
        <f>monthly!H239</f>
        <v>9.6999999999999993</v>
      </c>
      <c r="J177" s="11">
        <f>IF(ISNUMBER(LN(monthly!I239)-LN(monthly!I238)),LN(monthly!I239)-LN(monthly!I238),#N/A)</f>
        <v>0.29748023173242721</v>
      </c>
      <c r="K177" s="11">
        <f>IF(ISNUMBER(LN(monthly!J239)-LN(monthly!J238)),LN(monthly!J239)-LN(monthly!J238),#N/A)</f>
        <v>0.2770438761036278</v>
      </c>
      <c r="L177" s="11">
        <f>IF(ISNUMBER(LN(monthly!K239)-LN(monthly!K238)),LN(monthly!K239)-LN(monthly!K238),#N/A)</f>
        <v>4.7237697553200952E-2</v>
      </c>
      <c r="M177" s="11">
        <f>IF(ISNUMBER(LN(monthly!L239)-LN(monthly!L238)),LN(monthly!L239)-LN(monthly!L238),#N/A)</f>
        <v>5.4591018334702035E-2</v>
      </c>
      <c r="N177" s="11">
        <f>IF(ISNUMBER(LN(monthly!M239)-LN(monthly!M238)),LN(monthly!M239)-LN(monthly!M238),#N/A)</f>
        <v>0</v>
      </c>
      <c r="O177" s="11">
        <f>IF(ISNUMBER(LN(monthly!N239)-LN(monthly!N238)),LN(monthly!N239)-LN(monthly!N238),#N/A)</f>
        <v>-2.8483847530064832E-2</v>
      </c>
      <c r="P177" s="6">
        <f>monthly!O239</f>
        <v>-5.1623700000000001</v>
      </c>
      <c r="Q177" s="6">
        <f>monthly!R239</f>
        <v>0.16</v>
      </c>
      <c r="R177" s="11">
        <f>IF(ISNUMBER(LN(monthly!S239)-LN(monthly!S238)),LN(monthly!S239)-LN(monthly!S238),#N/A)</f>
        <v>-1.8982493748596951E-2</v>
      </c>
      <c r="S177" s="6">
        <f>monthly!W239</f>
        <v>-0.41757142857142859</v>
      </c>
      <c r="T177" s="6">
        <f>monthly!X239</f>
        <v>-0.33914285714285719</v>
      </c>
      <c r="U177" s="11" t="e">
        <f>IF(ISNUMBER(LN(monthly!Y239)-LN(monthly!Y238)),LN(monthly!Y239)-LN(monthly!Y238),#N/A)</f>
        <v>#N/A</v>
      </c>
      <c r="V177" s="8">
        <f>monthly!AC239</f>
        <v>0</v>
      </c>
      <c r="W177" s="8">
        <f>monthly!AD239</f>
        <v>0</v>
      </c>
    </row>
    <row r="178" spans="1:23" x14ac:dyDescent="0.35">
      <c r="A178" s="11" t="str">
        <f>monthly!A240</f>
        <v>2019M10</v>
      </c>
      <c r="B178" s="11" t="e">
        <f>monthly!AB240</f>
        <v>#N/A</v>
      </c>
      <c r="C178" s="11">
        <f>IF(ISNUMBER(LN(monthly!B240)-LN(monthly!B239)),LN(monthly!B240)-LN(monthly!B239),#N/A)</f>
        <v>-2.8694424279525066E-3</v>
      </c>
      <c r="D178" s="11">
        <f>IF(ISNUMBER(LN(monthly!C240)-LN(monthly!C239)),LN(monthly!C240)-LN(monthly!C239),#N/A)</f>
        <v>7.3327551293917992E-3</v>
      </c>
      <c r="E178" s="11">
        <f>IF(ISNUMBER(LN(monthly!D240)-LN(monthly!D239)),LN(monthly!D240)-LN(monthly!D239),#N/A)</f>
        <v>4.8146457955411393E-3</v>
      </c>
      <c r="F178" s="11">
        <f>IF(ISNUMBER(LN(monthly!E240)-LN(monthly!E239)),LN(monthly!E240)-LN(monthly!E239),#N/A)</f>
        <v>0</v>
      </c>
      <c r="G178" s="11">
        <f>IF(ISNUMBER(LN(monthly!F240)-LN(monthly!F239)),LN(monthly!F240)-LN(monthly!F239),#N/A)</f>
        <v>0</v>
      </c>
      <c r="H178" s="11">
        <f>IF(ISNUMBER(LN(monthly!G240)-LN(monthly!G239)),LN(monthly!G240)-LN(monthly!G239),#N/A)</f>
        <v>2.9141703840044997E-2</v>
      </c>
      <c r="I178" s="11">
        <f>monthly!H240</f>
        <v>9.5</v>
      </c>
      <c r="J178" s="11">
        <f>IF(ISNUMBER(LN(monthly!I240)-LN(monthly!I239)),LN(monthly!I240)-LN(monthly!I239),#N/A)</f>
        <v>3.2714703560117186E-2</v>
      </c>
      <c r="K178" s="11">
        <f>IF(ISNUMBER(LN(monthly!J240)-LN(monthly!J239)),LN(monthly!J240)-LN(monthly!J239),#N/A)</f>
        <v>0.15492829345713766</v>
      </c>
      <c r="L178" s="11">
        <f>IF(ISNUMBER(LN(monthly!K240)-LN(monthly!K239)),LN(monthly!K240)-LN(monthly!K239),#N/A)</f>
        <v>-1.8850146957714031E-3</v>
      </c>
      <c r="M178" s="11">
        <f>IF(ISNUMBER(LN(monthly!L240)-LN(monthly!L239)),LN(monthly!L240)-LN(monthly!L239),#N/A)</f>
        <v>-4.5581948392336535E-2</v>
      </c>
      <c r="N178" s="11">
        <f>IF(ISNUMBER(LN(monthly!M240)-LN(monthly!M239)),LN(monthly!M240)-LN(monthly!M239),#N/A)</f>
        <v>-2.8999536997895703E-3</v>
      </c>
      <c r="O178" s="11">
        <f>IF(ISNUMBER(LN(monthly!N240)-LN(monthly!N239)),LN(monthly!N240)-LN(monthly!N239),#N/A)</f>
        <v>4.046576504115329E-3</v>
      </c>
      <c r="P178" s="6">
        <f>monthly!O240</f>
        <v>-2.0966300000000002</v>
      </c>
      <c r="Q178" s="6">
        <f>monthly!R240</f>
        <v>0.13</v>
      </c>
      <c r="R178" s="11">
        <f>IF(ISNUMBER(LN(monthly!S240)-LN(monthly!S239)),LN(monthly!S240)-LN(monthly!S239),#N/A)</f>
        <v>-2.4114933864161081E-3</v>
      </c>
      <c r="S178" s="6">
        <f>monthly!W240</f>
        <v>-0.41286956521739132</v>
      </c>
      <c r="T178" s="6">
        <f>monthly!X240</f>
        <v>-0.30421739130434783</v>
      </c>
      <c r="U178" s="11" t="e">
        <f>IF(ISNUMBER(LN(monthly!Y240)-LN(monthly!Y239)),LN(monthly!Y240)-LN(monthly!Y239),#N/A)</f>
        <v>#N/A</v>
      </c>
      <c r="V178" s="8">
        <f>monthly!AC240</f>
        <v>0</v>
      </c>
      <c r="W178" s="8">
        <f>monthly!AD240</f>
        <v>0</v>
      </c>
    </row>
    <row r="179" spans="1:23" x14ac:dyDescent="0.35">
      <c r="A179" s="11" t="str">
        <f>monthly!A241</f>
        <v>2019M11</v>
      </c>
      <c r="B179" s="11" t="e">
        <f>monthly!AB241</f>
        <v>#N/A</v>
      </c>
      <c r="C179" s="11">
        <f>IF(ISNUMBER(LN(monthly!B241)-LN(monthly!B240)),LN(monthly!B241)-LN(monthly!B240),#N/A)</f>
        <v>1.9138761822841133E-3</v>
      </c>
      <c r="D179" s="11">
        <f>IF(ISNUMBER(LN(monthly!C241)-LN(monthly!C240)),LN(monthly!C241)-LN(monthly!C240),#N/A)</f>
        <v>-1.8281540740625601E-3</v>
      </c>
      <c r="E179" s="11">
        <f>IF(ISNUMBER(LN(monthly!D241)-LN(monthly!D240)),LN(monthly!D241)-LN(monthly!D240),#N/A)</f>
        <v>-3.4199717955284648E-2</v>
      </c>
      <c r="F179" s="11">
        <f>IF(ISNUMBER(LN(monthly!E241)-LN(monthly!E240)),LN(monthly!E241)-LN(monthly!E240),#N/A)</f>
        <v>-3.8872740884015045E-3</v>
      </c>
      <c r="G179" s="11">
        <f>IF(ISNUMBER(LN(monthly!F241)-LN(monthly!F240)),LN(monthly!F241)-LN(monthly!F240),#N/A)</f>
        <v>1.0025063496259534E-3</v>
      </c>
      <c r="H179" s="11">
        <f>IF(ISNUMBER(LN(monthly!G241)-LN(monthly!G240)),LN(monthly!G241)-LN(monthly!G240),#N/A)</f>
        <v>1.2194405395497654E-2</v>
      </c>
      <c r="I179" s="11">
        <f>monthly!H241</f>
        <v>9.5</v>
      </c>
      <c r="J179" s="11">
        <f>IF(ISNUMBER(LN(monthly!I241)-LN(monthly!I240)),LN(monthly!I241)-LN(monthly!I240),#N/A)</f>
        <v>-7.0312876550739034E-2</v>
      </c>
      <c r="K179" s="11">
        <f>IF(ISNUMBER(LN(monthly!J241)-LN(monthly!J240)),LN(monthly!J241)-LN(monthly!J240),#N/A)</f>
        <v>-0.13349249410003239</v>
      </c>
      <c r="L179" s="11">
        <f>IF(ISNUMBER(LN(monthly!K241)-LN(monthly!K240)),LN(monthly!K241)-LN(monthly!K240),#N/A)</f>
        <v>3.5221434963363052E-2</v>
      </c>
      <c r="M179" s="11">
        <f>IF(ISNUMBER(LN(monthly!L241)-LN(monthly!L240)),LN(monthly!L241)-LN(monthly!L240),#N/A)</f>
        <v>4.9003679703497838E-2</v>
      </c>
      <c r="N179" s="11">
        <f>IF(ISNUMBER(LN(monthly!M241)-LN(monthly!M240)),LN(monthly!M241)-LN(monthly!M240),#N/A)</f>
        <v>-9.6852307813044547E-4</v>
      </c>
      <c r="O179" s="11">
        <f>IF(ISNUMBER(LN(monthly!N241)-LN(monthly!N240)),LN(monthly!N241)-LN(monthly!N240),#N/A)</f>
        <v>2.2290762113670759E-2</v>
      </c>
      <c r="P179" s="6">
        <f>monthly!O241</f>
        <v>-3.10798</v>
      </c>
      <c r="Q179" s="6">
        <f>monthly!R241</f>
        <v>0.15</v>
      </c>
      <c r="R179" s="11">
        <f>IF(ISNUMBER(LN(monthly!S241)-LN(monthly!S240)),LN(monthly!S241)-LN(monthly!S240),#N/A)</f>
        <v>-1.2298339850502771E-3</v>
      </c>
      <c r="S179" s="6">
        <f>monthly!W241</f>
        <v>-0.40128571428571425</v>
      </c>
      <c r="T179" s="6">
        <f>monthly!X241</f>
        <v>-0.271952380952381</v>
      </c>
      <c r="U179" s="11" t="e">
        <f>IF(ISNUMBER(LN(monthly!Y241)-LN(monthly!Y240)),LN(monthly!Y241)-LN(monthly!Y240),#N/A)</f>
        <v>#N/A</v>
      </c>
      <c r="V179" s="8">
        <f>monthly!AC241</f>
        <v>0</v>
      </c>
      <c r="W179" s="8">
        <f>monthly!AD241</f>
        <v>0</v>
      </c>
    </row>
    <row r="180" spans="1:23" x14ac:dyDescent="0.35">
      <c r="A180" s="11" t="str">
        <f>monthly!A242</f>
        <v>2019M12</v>
      </c>
      <c r="B180" s="11">
        <f>monthly!AB242</f>
        <v>-2.2878313918344162E-3</v>
      </c>
      <c r="C180" s="11">
        <f>IF(ISNUMBER(LN(monthly!B242)-LN(monthly!B241)),LN(monthly!B242)-LN(monthly!B241),#N/A)</f>
        <v>-2.8116248576308678E-2</v>
      </c>
      <c r="D180" s="11">
        <f>IF(ISNUMBER(LN(monthly!C242)-LN(monthly!C241)),LN(monthly!C242)-LN(monthly!C241),#N/A)</f>
        <v>-2.5951410033012934E-2</v>
      </c>
      <c r="E180" s="11">
        <f>IF(ISNUMBER(LN(monthly!D242)-LN(monthly!D241)),LN(monthly!D242)-LN(monthly!D241),#N/A)</f>
        <v>1.3820555618631936E-2</v>
      </c>
      <c r="F180" s="11">
        <f>IF(ISNUMBER(LN(monthly!E242)-LN(monthly!E241)),LN(monthly!E242)-LN(monthly!E241),#N/A)</f>
        <v>2.9168712951230802E-3</v>
      </c>
      <c r="G180" s="11">
        <f>IF(ISNUMBER(LN(monthly!F242)-LN(monthly!F241)),LN(monthly!F242)-LN(monthly!F241),#N/A)</f>
        <v>1.6890615164423473E-2</v>
      </c>
      <c r="H180" s="11">
        <f>IF(ISNUMBER(LN(monthly!G242)-LN(monthly!G241)),LN(monthly!G242)-LN(monthly!G241),#N/A)</f>
        <v>2.5601252519750872E-2</v>
      </c>
      <c r="I180" s="11">
        <f>monthly!H242</f>
        <v>9.5</v>
      </c>
      <c r="J180" s="11">
        <f>IF(ISNUMBER(LN(monthly!I242)-LN(monthly!I241)),LN(monthly!I242)-LN(monthly!I241),#N/A)</f>
        <v>-8.5445897947552751E-2</v>
      </c>
      <c r="K180" s="11">
        <f>IF(ISNUMBER(LN(monthly!J242)-LN(monthly!J241)),LN(monthly!J242)-LN(monthly!J241),#N/A)</f>
        <v>-7.1504328452478561E-2</v>
      </c>
      <c r="L180" s="11">
        <f>IF(ISNUMBER(LN(monthly!K242)-LN(monthly!K241)),LN(monthly!K242)-LN(monthly!K241),#N/A)</f>
        <v>2.0730801002684096E-2</v>
      </c>
      <c r="M180" s="11">
        <f>IF(ISNUMBER(LN(monthly!L242)-LN(monthly!L241)),LN(monthly!L242)-LN(monthly!L241),#N/A)</f>
        <v>3.110801489704329E-2</v>
      </c>
      <c r="N180" s="11">
        <f>IF(ISNUMBER(LN(monthly!M242)-LN(monthly!M241)),LN(monthly!M242)-LN(monthly!M241),#N/A)</f>
        <v>-1.7595761890379258E-2</v>
      </c>
      <c r="O180" s="11">
        <f>IF(ISNUMBER(LN(monthly!N242)-LN(monthly!N241)),LN(monthly!N242)-LN(monthly!N241),#N/A)</f>
        <v>-1.4123415031701558E-2</v>
      </c>
      <c r="P180" s="6">
        <f>monthly!O242</f>
        <v>0.16314000000000001</v>
      </c>
      <c r="Q180" s="6">
        <f>monthly!R242</f>
        <v>0.16</v>
      </c>
      <c r="R180" s="11">
        <f>IF(ISNUMBER(LN(monthly!S242)-LN(monthly!S241)),LN(monthly!S242)-LN(monthly!S241),#N/A)</f>
        <v>-2.9485868911152124E-2</v>
      </c>
      <c r="S180" s="6">
        <f>monthly!W242</f>
        <v>-0.39469999999999994</v>
      </c>
      <c r="T180" s="6">
        <f>monthly!X242</f>
        <v>-0.26131578947368422</v>
      </c>
      <c r="U180" s="11" t="e">
        <f>IF(ISNUMBER(LN(monthly!Y242)-LN(monthly!Y241)),LN(monthly!Y242)-LN(monthly!Y241),#N/A)</f>
        <v>#N/A</v>
      </c>
      <c r="V180" s="8">
        <f>monthly!AC242</f>
        <v>0</v>
      </c>
      <c r="W180" s="8">
        <f>monthly!AD242</f>
        <v>0</v>
      </c>
    </row>
    <row r="181" spans="1:23" x14ac:dyDescent="0.35">
      <c r="A181" s="11" t="str">
        <f>monthly!A243</f>
        <v>2020M01</v>
      </c>
      <c r="B181" s="11" t="e">
        <f>monthly!AB243</f>
        <v>#N/A</v>
      </c>
      <c r="C181" s="11">
        <f>IF(ISNUMBER(LN(monthly!B243)-LN(monthly!B242)),LN(monthly!B243)-LN(monthly!B242),#N/A)</f>
        <v>3.6683649861607215E-2</v>
      </c>
      <c r="D181" s="11">
        <f>IF(ISNUMBER(LN(monthly!C243)-LN(monthly!C242)),LN(monthly!C243)-LN(monthly!C242),#N/A)</f>
        <v>4.6776064797730221E-2</v>
      </c>
      <c r="E181" s="11">
        <f>IF(ISNUMBER(LN(monthly!D243)-LN(monthly!D242)),LN(monthly!D243)-LN(monthly!D242),#N/A)</f>
        <v>7.5507552508145892E-2</v>
      </c>
      <c r="F181" s="11">
        <f>IF(ISNUMBER(LN(monthly!E243)-LN(monthly!E242)),LN(monthly!E243)-LN(monthly!E242),#N/A)</f>
        <v>6.7731270058457582E-3</v>
      </c>
      <c r="G181" s="11">
        <f>IF(ISNUMBER(LN(monthly!F243)-LN(monthly!F242)),LN(monthly!F243)-LN(monthly!F242),#N/A)</f>
        <v>-1.9723872272043863E-3</v>
      </c>
      <c r="H181" s="11">
        <f>IF(ISNUMBER(LN(monthly!G243)-LN(monthly!G242)),LN(monthly!G243)-LN(monthly!G242),#N/A)</f>
        <v>-9.4915259114427997E-2</v>
      </c>
      <c r="I181" s="11">
        <f>monthly!H243</f>
        <v>9.5</v>
      </c>
      <c r="J181" s="11">
        <f>IF(ISNUMBER(LN(monthly!I243)-LN(monthly!I242)),LN(monthly!I243)-LN(monthly!I242),#N/A)</f>
        <v>0.10587103202812465</v>
      </c>
      <c r="K181" s="11">
        <f>IF(ISNUMBER(LN(monthly!J243)-LN(monthly!J242)),LN(monthly!J243)-LN(monthly!J242),#N/A)</f>
        <v>-2.2840656873848175E-2</v>
      </c>
      <c r="L181" s="11">
        <f>IF(ISNUMBER(LN(monthly!K243)-LN(monthly!K242)),LN(monthly!K243)-LN(monthly!K242),#N/A)</f>
        <v>-3.356324107256814E-2</v>
      </c>
      <c r="M181" s="11">
        <f>IF(ISNUMBER(LN(monthly!L243)-LN(monthly!L242)),LN(monthly!L243)-LN(monthly!L242),#N/A)</f>
        <v>-1.9223324925528473E-2</v>
      </c>
      <c r="N181" s="11">
        <f>IF(ISNUMBER(LN(monthly!M243)-LN(monthly!M242)),LN(monthly!M243)-LN(monthly!M242),#N/A)</f>
        <v>1.6626299865831307E-2</v>
      </c>
      <c r="O181" s="11">
        <f>IF(ISNUMBER(LN(monthly!N243)-LN(monthly!N242)),LN(monthly!N243)-LN(monthly!N242),#N/A)</f>
        <v>3.5525821493754162E-2</v>
      </c>
      <c r="P181" s="6">
        <f>monthly!O243</f>
        <v>0.81459000000000004</v>
      </c>
      <c r="Q181" s="6">
        <f>monthly!R243</f>
        <v>0.25</v>
      </c>
      <c r="R181" s="11">
        <f>IF(ISNUMBER(LN(monthly!S243)-LN(monthly!S242)),LN(monthly!S243)-LN(monthly!S242),#N/A)</f>
        <v>5.5396905061763757E-2</v>
      </c>
      <c r="S181" s="6">
        <f>monthly!W243</f>
        <v>-0.39113636363636367</v>
      </c>
      <c r="T181" s="6">
        <f>monthly!X243</f>
        <v>-0.25340909090909092</v>
      </c>
      <c r="U181" s="11" t="e">
        <f>IF(ISNUMBER(LN(monthly!Y243)-LN(monthly!Y242)),LN(monthly!Y243)-LN(monthly!Y242),#N/A)</f>
        <v>#N/A</v>
      </c>
      <c r="V181" s="8">
        <f>monthly!AC243</f>
        <v>3</v>
      </c>
      <c r="W181" s="8">
        <f>monthly!AD243</f>
        <v>0</v>
      </c>
    </row>
    <row r="182" spans="1:23" x14ac:dyDescent="0.35">
      <c r="A182" s="11" t="str">
        <f>monthly!A244</f>
        <v>2020M02</v>
      </c>
      <c r="B182" s="11" t="e">
        <f>monthly!AB244</f>
        <v>#N/A</v>
      </c>
      <c r="C182" s="11">
        <f>IF(ISNUMBER(LN(monthly!B244)-LN(monthly!B243)),LN(monthly!B244)-LN(monthly!B243),#N/A)</f>
        <v>-1.048127746758265E-2</v>
      </c>
      <c r="D182" s="11">
        <f>IF(ISNUMBER(LN(monthly!C244)-LN(monthly!C243)),LN(monthly!C244)-LN(monthly!C243),#N/A)</f>
        <v>-1.4440684154793715E-2</v>
      </c>
      <c r="E182" s="11">
        <f>IF(ISNUMBER(LN(monthly!D244)-LN(monthly!D243)),LN(monthly!D244)-LN(monthly!D243),#N/A)</f>
        <v>-2.3920183717652144E-2</v>
      </c>
      <c r="F182" s="11">
        <f>IF(ISNUMBER(LN(monthly!E244)-LN(monthly!E243)),LN(monthly!E244)-LN(monthly!E243),#N/A)</f>
        <v>0</v>
      </c>
      <c r="G182" s="11">
        <f>IF(ISNUMBER(LN(monthly!F244)-LN(monthly!F243)),LN(monthly!F244)-LN(monthly!F243),#N/A)</f>
        <v>0</v>
      </c>
      <c r="H182" s="11">
        <f>IF(ISNUMBER(LN(monthly!G244)-LN(monthly!G243)),LN(monthly!G244)-LN(monthly!G243),#N/A)</f>
        <v>-4.5824468192682488E-2</v>
      </c>
      <c r="I182" s="11">
        <f>monthly!H244</f>
        <v>9.1999999999999993</v>
      </c>
      <c r="J182" s="11" t="e">
        <f>IF(ISNUMBER(LN(monthly!I244)-LN(monthly!I243)),LN(monthly!I244)-LN(monthly!I243),#N/A)</f>
        <v>#N/A</v>
      </c>
      <c r="K182" s="11" t="e">
        <f>IF(ISNUMBER(LN(monthly!J244)-LN(monthly!J243)),LN(monthly!J244)-LN(monthly!J243),#N/A)</f>
        <v>#N/A</v>
      </c>
      <c r="L182" s="11">
        <f>IF(ISNUMBER(LN(monthly!K244)-LN(monthly!K243)),LN(monthly!K244)-LN(monthly!K243),#N/A)</f>
        <v>-0.11008671370826661</v>
      </c>
      <c r="M182" s="11">
        <f>IF(ISNUMBER(LN(monthly!L244)-LN(monthly!L243)),LN(monthly!L244)-LN(monthly!L243),#N/A)</f>
        <v>-0.11904966027157649</v>
      </c>
      <c r="N182" s="11">
        <f>IF(ISNUMBER(LN(monthly!M244)-LN(monthly!M243)),LN(monthly!M244)-LN(monthly!M243),#N/A)</f>
        <v>0</v>
      </c>
      <c r="O182" s="11">
        <f>IF(ISNUMBER(LN(monthly!N244)-LN(monthly!N243)),LN(monthly!N244)-LN(monthly!N243),#N/A)</f>
        <v>2.6916426387344927E-2</v>
      </c>
      <c r="P182" s="6">
        <f>monthly!O244</f>
        <v>-1.1189100000000001</v>
      </c>
      <c r="Q182" s="6">
        <f>monthly!R244</f>
        <v>0.28000000000000003</v>
      </c>
      <c r="R182" s="11">
        <f>IF(ISNUMBER(LN(monthly!S244)-LN(monthly!S243)),LN(monthly!S244)-LN(monthly!S243),#N/A)</f>
        <v>-3.8175561977262795E-3</v>
      </c>
      <c r="S182" s="6">
        <f>monthly!W244</f>
        <v>-0.40884999999999999</v>
      </c>
      <c r="T182" s="6">
        <f>monthly!X244</f>
        <v>-0.28809999999999997</v>
      </c>
      <c r="U182" s="11" t="e">
        <f>IF(ISNUMBER(LN(monthly!Y244)-LN(monthly!Y243)),LN(monthly!Y244)-LN(monthly!Y243),#N/A)</f>
        <v>#N/A</v>
      </c>
      <c r="V182" s="8">
        <f>monthly!AC244</f>
        <v>238</v>
      </c>
      <c r="W182" s="8">
        <f>monthly!AD244</f>
        <v>-11.666666666666666</v>
      </c>
    </row>
    <row r="183" spans="1:23" x14ac:dyDescent="0.35">
      <c r="A183" s="11" t="str">
        <f>monthly!A245</f>
        <v>2020M03</v>
      </c>
      <c r="B183" s="11">
        <f>monthly!AB245</f>
        <v>-5.5308373798215626E-2</v>
      </c>
      <c r="C183" s="11">
        <f>IF(ISNUMBER(LN(monthly!B245)-LN(monthly!B244)),LN(monthly!B245)-LN(monthly!B244),#N/A)</f>
        <v>-0.33474958330976712</v>
      </c>
      <c r="D183" s="11">
        <f>IF(ISNUMBER(LN(monthly!C245)-LN(monthly!C244)),LN(monthly!C245)-LN(monthly!C244),#N/A)</f>
        <v>-0.29987734554559964</v>
      </c>
      <c r="E183" s="11">
        <f>IF(ISNUMBER(LN(monthly!D245)-LN(monthly!D244)),LN(monthly!D245)-LN(monthly!D244),#N/A)</f>
        <v>-0.45265041549802021</v>
      </c>
      <c r="F183" s="11">
        <f>IF(ISNUMBER(LN(monthly!E245)-LN(monthly!E244)),LN(monthly!E245)-LN(monthly!E244),#N/A)</f>
        <v>-0.254487939050561</v>
      </c>
      <c r="G183" s="11">
        <f>IF(ISNUMBER(LN(monthly!F245)-LN(monthly!F244)),LN(monthly!F245)-LN(monthly!F244),#N/A)</f>
        <v>-0.19084743375920787</v>
      </c>
      <c r="H183" s="11">
        <f>IF(ISNUMBER(LN(monthly!G245)-LN(monthly!G244)),LN(monthly!G245)-LN(monthly!G244),#N/A)</f>
        <v>-1.9018205384029141</v>
      </c>
      <c r="I183" s="11">
        <f>monthly!H245</f>
        <v>8.4</v>
      </c>
      <c r="J183" s="11" t="e">
        <f>IF(ISNUMBER(LN(monthly!I245)-LN(monthly!I244)),LN(monthly!I245)-LN(monthly!I244),#N/A)</f>
        <v>#N/A</v>
      </c>
      <c r="K183" s="11" t="e">
        <f>IF(ISNUMBER(LN(monthly!J245)-LN(monthly!J244)),LN(monthly!J245)-LN(monthly!J244),#N/A)</f>
        <v>#N/A</v>
      </c>
      <c r="L183" s="11">
        <f>IF(ISNUMBER(LN(monthly!K245)-LN(monthly!K244)),LN(monthly!K245)-LN(monthly!K244),#N/A)</f>
        <v>-0.32867572605751505</v>
      </c>
      <c r="M183" s="11">
        <f>IF(ISNUMBER(LN(monthly!L245)-LN(monthly!L244)),LN(monthly!L245)-LN(monthly!L244),#N/A)</f>
        <v>-0.5032498299575332</v>
      </c>
      <c r="N183" s="11">
        <f>IF(ISNUMBER(LN(monthly!M245)-LN(monthly!M244)),LN(monthly!M245)-LN(monthly!M244),#N/A)</f>
        <v>-0.12593938983948139</v>
      </c>
      <c r="O183" s="11">
        <f>IF(ISNUMBER(LN(monthly!N245)-LN(monthly!N244)),LN(monthly!N245)-LN(monthly!N244),#N/A)</f>
        <v>-0.10214930651763465</v>
      </c>
      <c r="P183" s="6">
        <f>monthly!O245</f>
        <v>-18.623709999999999</v>
      </c>
      <c r="Q183" s="6">
        <f>monthly!R245</f>
        <v>0.13</v>
      </c>
      <c r="R183" s="11">
        <f>IF(ISNUMBER(LN(monthly!S245)-LN(monthly!S244)),LN(monthly!S245)-LN(monthly!S244),#N/A)</f>
        <v>-0.18828269948431942</v>
      </c>
      <c r="S183" s="6">
        <f>monthly!W245</f>
        <v>-0.41663636363636358</v>
      </c>
      <c r="T183" s="6">
        <f>monthly!X245</f>
        <v>-0.26563636363636361</v>
      </c>
      <c r="U183" s="11" t="e">
        <f>IF(ISNUMBER(LN(monthly!Y245)-LN(monthly!Y244)),LN(monthly!Y245)-LN(monthly!Y244),#N/A)</f>
        <v>#N/A</v>
      </c>
      <c r="V183" s="8">
        <f>monthly!AC245</f>
        <v>4050</v>
      </c>
      <c r="W183" s="8">
        <f>monthly!AD245</f>
        <v>-79.666666666666671</v>
      </c>
    </row>
    <row r="184" spans="1:23" x14ac:dyDescent="0.35">
      <c r="A184" s="11" t="str">
        <f>monthly!A246</f>
        <v>2020M04</v>
      </c>
      <c r="B184" s="11" t="e">
        <f>monthly!AB246</f>
        <v>#N/A</v>
      </c>
      <c r="C184" s="11">
        <f>IF(ISNUMBER(LN(monthly!B246)-LN(monthly!B245)),LN(monthly!B246)-LN(monthly!B245),#N/A)</f>
        <v>-0.22918586577017219</v>
      </c>
      <c r="D184" s="11">
        <f>IF(ISNUMBER(LN(monthly!C246)-LN(monthly!C245)),LN(monthly!C246)-LN(monthly!C245),#N/A)</f>
        <v>-0.35230239652612294</v>
      </c>
      <c r="E184" s="11">
        <f>IF(ISNUMBER(LN(monthly!D246)-LN(monthly!D245)),LN(monthly!D246)-LN(monthly!D245),#N/A)</f>
        <v>-0.76130375678594531</v>
      </c>
      <c r="F184" s="11">
        <f>IF(ISNUMBER(LN(monthly!E246)-LN(monthly!E245)),LN(monthly!E246)-LN(monthly!E245),#N/A)</f>
        <v>-0.12574374264683907</v>
      </c>
      <c r="G184" s="11" t="e">
        <f>IF(ISNUMBER(LN(monthly!F246)-LN(monthly!F245)),LN(monthly!F246)-LN(monthly!F245),#N/A)</f>
        <v>#N/A</v>
      </c>
      <c r="H184" s="11">
        <f>IF(ISNUMBER(LN(monthly!G246)-LN(monthly!G245)),LN(monthly!G246)-LN(monthly!G245),#N/A)</f>
        <v>-1.750032070863579</v>
      </c>
      <c r="I184" s="11">
        <f>monthly!H246</f>
        <v>6.8</v>
      </c>
      <c r="J184" s="11" t="e">
        <f>IF(ISNUMBER(LN(monthly!I246)-LN(monthly!I245)),LN(monthly!I246)-LN(monthly!I245),#N/A)</f>
        <v>#N/A</v>
      </c>
      <c r="K184" s="11" t="e">
        <f>IF(ISNUMBER(LN(monthly!J246)-LN(monthly!J245)),LN(monthly!J246)-LN(monthly!J245),#N/A)</f>
        <v>#N/A</v>
      </c>
      <c r="L184" s="11">
        <f>IF(ISNUMBER(LN(monthly!K246)-LN(monthly!K245)),LN(monthly!K246)-LN(monthly!K245),#N/A)</f>
        <v>-0.1577336288412079</v>
      </c>
      <c r="M184" s="11">
        <f>IF(ISNUMBER(LN(monthly!L246)-LN(monthly!L245)),LN(monthly!L246)-LN(monthly!L245),#N/A)</f>
        <v>-0.20522332108063912</v>
      </c>
      <c r="N184" s="11">
        <f>IF(ISNUMBER(LN(monthly!M246)-LN(monthly!M245)),LN(monthly!M246)-LN(monthly!M245),#N/A)</f>
        <v>-0.20030405934438633</v>
      </c>
      <c r="O184" s="11">
        <f>IF(ISNUMBER(LN(monthly!N246)-LN(monthly!N245)),LN(monthly!N246)-LN(monthly!N245),#N/A)</f>
        <v>-0.28489186814677092</v>
      </c>
      <c r="P184" s="6">
        <f>monthly!O246</f>
        <v>-50.324669999999998</v>
      </c>
      <c r="Q184" s="6">
        <f>monthly!R246</f>
        <v>-0.13</v>
      </c>
      <c r="R184" s="11">
        <f>IF(ISNUMBER(LN(monthly!S246)-LN(monthly!S245)),LN(monthly!S246)-LN(monthly!S245),#N/A)</f>
        <v>-0.25917108851717741</v>
      </c>
      <c r="S184" s="6">
        <f>monthly!W246</f>
        <v>-0.25405</v>
      </c>
      <c r="T184" s="6">
        <f>monthly!X246</f>
        <v>-0.1082</v>
      </c>
      <c r="U184" s="11" t="e">
        <f>IF(ISNUMBER(LN(monthly!Y246)-LN(monthly!Y245)),LN(monthly!Y246)-LN(monthly!Y245),#N/A)</f>
        <v>#N/A</v>
      </c>
      <c r="V184" s="8">
        <f>monthly!AC246</f>
        <v>2086</v>
      </c>
      <c r="W184" s="8">
        <f>monthly!AD246</f>
        <v>-66.333333333333329</v>
      </c>
    </row>
    <row r="185" spans="1:23" s="11" customFormat="1" x14ac:dyDescent="0.35">
      <c r="A185" s="11" t="str">
        <f>monthly!A247</f>
        <v>2020M05</v>
      </c>
      <c r="B185" s="11" t="e">
        <f>monthly!AB247</f>
        <v>#N/A</v>
      </c>
      <c r="C185" s="11">
        <f>IF(ISNUMBER(LN(monthly!B247)-LN(monthly!B246)),LN(monthly!B247)-LN(monthly!B246),#N/A)</f>
        <v>0.35127317523331225</v>
      </c>
      <c r="D185" s="11">
        <f>IF(ISNUMBER(LN(monthly!C247)-LN(monthly!C246)),LN(monthly!C247)-LN(monthly!C246),#N/A)</f>
        <v>0.34861462344693805</v>
      </c>
      <c r="E185" s="11">
        <f>IF(ISNUMBER(LN(monthly!D247)-LN(monthly!D246)),LN(monthly!D247)-LN(monthly!D246),#N/A)</f>
        <v>0.98591036615191596</v>
      </c>
      <c r="F185" s="11">
        <f>IF(ISNUMBER(LN(monthly!E247)-LN(monthly!E246)),LN(monthly!E247)-LN(monthly!E246),#N/A)</f>
        <v>0.21492937115305022</v>
      </c>
      <c r="G185" s="11" t="e">
        <f>IF(ISNUMBER(LN(monthly!F247)-LN(monthly!F246)),LN(monthly!F247)-LN(monthly!F246),#N/A)</f>
        <v>#N/A</v>
      </c>
      <c r="H185" s="11">
        <f>IF(ISNUMBER(LN(monthly!G247)-LN(monthly!G246)),LN(monthly!G247)-LN(monthly!G246),#N/A)</f>
        <v>3.1403620895644266</v>
      </c>
      <c r="I185" s="11">
        <f>monthly!H247</f>
        <v>8.3000000000000007</v>
      </c>
      <c r="J185" s="11" t="e">
        <f>IF(ISNUMBER(LN(monthly!I247)-LN(monthly!I246)),LN(monthly!I247)-LN(monthly!I246),#N/A)</f>
        <v>#N/A</v>
      </c>
      <c r="K185" s="11" t="e">
        <f>IF(ISNUMBER(LN(monthly!J247)-LN(monthly!J246)),LN(monthly!J247)-LN(monthly!J246),#N/A)</f>
        <v>#N/A</v>
      </c>
      <c r="L185" s="11">
        <f>IF(ISNUMBER(LN(monthly!K247)-LN(monthly!K246)),LN(monthly!K247)-LN(monthly!K246),#N/A)</f>
        <v>8.0429181108298664E-2</v>
      </c>
      <c r="M185" s="11">
        <f>IF(ISNUMBER(LN(monthly!L247)-LN(monthly!L246)),LN(monthly!L247)-LN(monthly!L246),#N/A)</f>
        <v>0.17489378164590486</v>
      </c>
      <c r="N185" s="11">
        <f>IF(ISNUMBER(LN(monthly!M247)-LN(monthly!M246)),LN(monthly!M247)-LN(monthly!M246),#N/A)</f>
        <v>0.11658757825160926</v>
      </c>
      <c r="O185" s="11">
        <f>IF(ISNUMBER(LN(monthly!N247)-LN(monthly!N246)),LN(monthly!N247)-LN(monthly!N246),#N/A)</f>
        <v>0.16539261653263759</v>
      </c>
      <c r="P185" s="6">
        <f>monthly!O247</f>
        <v>-27.266400000000001</v>
      </c>
      <c r="Q185" s="6">
        <f>monthly!R247</f>
        <v>-0.32</v>
      </c>
      <c r="R185" s="11">
        <f>IF(ISNUMBER(LN(monthly!S247)-LN(monthly!S246)),LN(monthly!S247)-LN(monthly!S246),#N/A)</f>
        <v>0.37888506047222448</v>
      </c>
      <c r="S185" s="6">
        <f>monthly!W247</f>
        <v>-0.27195000000000003</v>
      </c>
      <c r="T185" s="6">
        <f>monthly!X247</f>
        <v>-8.1350000000000006E-2</v>
      </c>
      <c r="U185" s="11" t="e">
        <f>IF(ISNUMBER(LN(monthly!Y247)-LN(monthly!Y246)),LN(monthly!Y247)-LN(monthly!Y246),#N/A)</f>
        <v>#N/A</v>
      </c>
      <c r="V185" s="8">
        <f>monthly!AC247</f>
        <v>416</v>
      </c>
      <c r="W185" s="8">
        <f>monthly!AD247</f>
        <v>-23.666666666666668</v>
      </c>
    </row>
    <row r="186" spans="1:23" s="11" customFormat="1" x14ac:dyDescent="0.35">
      <c r="A186" s="11" t="str">
        <f>monthly!A248</f>
        <v>2020M06</v>
      </c>
      <c r="B186" s="11">
        <f>monthly!AB248</f>
        <v>-0.13190902023144169</v>
      </c>
      <c r="C186" s="11" t="e">
        <f>IF(ISNUMBER(LN(monthly!B248)-LN(monthly!B247)),LN(monthly!B248)-LN(monthly!B247),#N/A)</f>
        <v>#N/A</v>
      </c>
      <c r="D186" s="11" t="e">
        <f>IF(ISNUMBER(LN(monthly!C248)-LN(monthly!C247)),LN(monthly!C248)-LN(monthly!C247),#N/A)</f>
        <v>#N/A</v>
      </c>
      <c r="E186" s="11" t="e">
        <f>IF(ISNUMBER(LN(monthly!D248)-LN(monthly!D247)),LN(monthly!D248)-LN(monthly!D247),#N/A)</f>
        <v>#N/A</v>
      </c>
      <c r="F186" s="11">
        <f>IF(ISNUMBER(LN(monthly!E248)-LN(monthly!E247)),LN(monthly!E248)-LN(monthly!E247),#N/A)</f>
        <v>0.12897038129696003</v>
      </c>
      <c r="G186" s="11">
        <f>IF(ISNUMBER(LN(monthly!F248)-LN(monthly!F247)),LN(monthly!F248)-LN(monthly!F247),#N/A)</f>
        <v>0.12235809202639736</v>
      </c>
      <c r="H186" s="11">
        <f>IF(ISNUMBER(LN(monthly!G248)-LN(monthly!G247)),LN(monthly!G248)-LN(monthly!G247),#N/A)</f>
        <v>0.30997156320077401</v>
      </c>
      <c r="I186" s="11">
        <f>monthly!H248</f>
        <v>8.8000000000000007</v>
      </c>
      <c r="J186" s="11" t="e">
        <f>IF(ISNUMBER(LN(monthly!I248)-LN(monthly!I247)),LN(monthly!I248)-LN(monthly!I247),#N/A)</f>
        <v>#N/A</v>
      </c>
      <c r="K186" s="11" t="e">
        <f>IF(ISNUMBER(LN(monthly!J248)-LN(monthly!J247)),LN(monthly!J248)-LN(monthly!J247),#N/A)</f>
        <v>#N/A</v>
      </c>
      <c r="L186" s="11">
        <f>IF(ISNUMBER(LN(monthly!K248)-LN(monthly!K247)),LN(monthly!K248)-LN(monthly!K247),#N/A)</f>
        <v>0.12069823964153592</v>
      </c>
      <c r="M186" s="11">
        <f>IF(ISNUMBER(LN(monthly!L248)-LN(monthly!L247)),LN(monthly!L248)-LN(monthly!L247),#N/A)</f>
        <v>0.19119616122742933</v>
      </c>
      <c r="N186" s="11" t="e">
        <f>IF(ISNUMBER(LN(monthly!M248)-LN(monthly!M247)),LN(monthly!M248)-LN(monthly!M247),#N/A)</f>
        <v>#N/A</v>
      </c>
      <c r="O186" s="11">
        <f>IF(ISNUMBER(LN(monthly!N248)-LN(monthly!N247)),LN(monthly!N248)-LN(monthly!N247),#N/A)</f>
        <v>0.18452805158146024</v>
      </c>
      <c r="P186" s="6">
        <f>monthly!O248</f>
        <v>-2.16201</v>
      </c>
      <c r="Q186" s="6">
        <f>monthly!R248</f>
        <v>-0.37</v>
      </c>
      <c r="R186" s="11">
        <f>IF(ISNUMBER(LN(monthly!S248)-LN(monthly!S247)),LN(monthly!S248)-LN(monthly!S247),#N/A)</f>
        <v>4.3532544384147887E-2</v>
      </c>
      <c r="S186" s="6">
        <f>monthly!W248</f>
        <v>-0.37600000000000011</v>
      </c>
      <c r="T186" s="6">
        <f>monthly!X248</f>
        <v>-0.14745454545454548</v>
      </c>
      <c r="U186" s="11" t="e">
        <f>IF(ISNUMBER(LN(monthly!Y248)-LN(monthly!Y247)),LN(monthly!Y248)-LN(monthly!Y247),#N/A)</f>
        <v>#N/A</v>
      </c>
      <c r="V186" s="8">
        <f>monthly!AC248</f>
        <v>126</v>
      </c>
      <c r="W186" s="8">
        <f>monthly!AD248</f>
        <v>-21</v>
      </c>
    </row>
    <row r="187" spans="1:23" s="11" customFormat="1" x14ac:dyDescent="0.35">
      <c r="A187" s="11" t="str">
        <f>monthly!A249</f>
        <v>2020M07</v>
      </c>
      <c r="B187" s="11" t="e">
        <f>monthly!AB249</f>
        <v>#N/A</v>
      </c>
      <c r="C187" s="11" t="e">
        <f>IF(ISNUMBER(LN(monthly!B249)-LN(monthly!B248)),LN(monthly!B249)-LN(monthly!B248),#N/A)</f>
        <v>#N/A</v>
      </c>
      <c r="D187" s="11" t="e">
        <f>IF(ISNUMBER(LN(monthly!C249)-LN(monthly!C248)),LN(monthly!C249)-LN(monthly!C248),#N/A)</f>
        <v>#N/A</v>
      </c>
      <c r="E187" s="11" t="e">
        <f>IF(ISNUMBER(LN(monthly!D249)-LN(monthly!D248)),LN(monthly!D249)-LN(monthly!D248),#N/A)</f>
        <v>#N/A</v>
      </c>
      <c r="F187" s="11" t="e">
        <f>IF(ISNUMBER(LN(monthly!E249)-LN(monthly!E248)),LN(monthly!E249)-LN(monthly!E248),#N/A)</f>
        <v>#N/A</v>
      </c>
      <c r="G187" s="11">
        <f>IF(ISNUMBER(LN(monthly!F249)-LN(monthly!F248)),LN(monthly!F249)-LN(monthly!F248),#N/A)</f>
        <v>8.9933134458772379E-2</v>
      </c>
      <c r="H187" s="11" t="e">
        <f>IF(ISNUMBER(LN(monthly!G249)-LN(monthly!G248)),LN(monthly!G249)-LN(monthly!G248),#N/A)</f>
        <v>#N/A</v>
      </c>
      <c r="I187" s="11" t="str">
        <f>monthly!H249</f>
        <v>#NV</v>
      </c>
      <c r="J187" s="11" t="e">
        <f>IF(ISNUMBER(LN(monthly!I249)-LN(monthly!I248)),LN(monthly!I249)-LN(monthly!I248),#N/A)</f>
        <v>#N/A</v>
      </c>
      <c r="K187" s="11" t="e">
        <f>IF(ISNUMBER(LN(monthly!J249)-LN(monthly!J248)),LN(monthly!J249)-LN(monthly!J248),#N/A)</f>
        <v>#N/A</v>
      </c>
      <c r="L187" s="11">
        <f>IF(ISNUMBER(LN(monthly!K249)-LN(monthly!K248)),LN(monthly!K249)-LN(monthly!K248),#N/A)</f>
        <v>4.0273899137940106E-2</v>
      </c>
      <c r="M187" s="11">
        <f>IF(ISNUMBER(LN(monthly!L249)-LN(monthly!L248)),LN(monthly!L249)-LN(monthly!L248),#N/A)</f>
        <v>4.1945860737930829E-2</v>
      </c>
      <c r="N187" s="11" t="e">
        <f>IF(ISNUMBER(LN(monthly!M249)-LN(monthly!M248)),LN(monthly!M249)-LN(monthly!M248),#N/A)</f>
        <v>#N/A</v>
      </c>
      <c r="O187" s="11">
        <f>IF(ISNUMBER(LN(monthly!N249)-LN(monthly!N248)),LN(monthly!N249)-LN(monthly!N248),#N/A)</f>
        <v>8.8184893185476287E-2</v>
      </c>
      <c r="P187" s="6">
        <f>monthly!O249</f>
        <v>6.8548799999999996</v>
      </c>
      <c r="Q187" s="6">
        <f>monthly!R249</f>
        <v>-0.5</v>
      </c>
      <c r="R187" s="11">
        <f>IF(ISNUMBER(LN(monthly!S249)-LN(monthly!S248)),LN(monthly!S249)-LN(monthly!S248),#N/A)</f>
        <v>9.0032434817181262E-2</v>
      </c>
      <c r="S187" s="6">
        <f>monthly!W249</f>
        <v>-0.44413043478260866</v>
      </c>
      <c r="T187" s="6">
        <f>monthly!X249</f>
        <v>-0.27886956521739131</v>
      </c>
      <c r="U187" s="11" t="e">
        <f>IF(ISNUMBER(LN(monthly!Y249)-LN(monthly!Y248)),LN(monthly!Y249)-LN(monthly!Y248),#N/A)</f>
        <v>#N/A</v>
      </c>
      <c r="V187" s="8">
        <f>monthly!AC249</f>
        <v>382</v>
      </c>
      <c r="W187" s="8">
        <f>monthly!AD249</f>
        <v>-19.333333333333332</v>
      </c>
    </row>
    <row r="188" spans="1:23" x14ac:dyDescent="0.35">
      <c r="A188" s="10"/>
      <c r="B188" s="10"/>
      <c r="C188" s="1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6"/>
      <c r="Q188" s="6"/>
      <c r="R188" s="10"/>
      <c r="S188" s="6"/>
      <c r="T188" s="6"/>
      <c r="U188" s="10"/>
    </row>
    <row r="189" spans="1:23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6"/>
      <c r="Q189" s="6"/>
      <c r="R189" s="10"/>
      <c r="S189" s="6"/>
      <c r="T189" s="6"/>
      <c r="U189" s="10"/>
    </row>
    <row r="190" spans="1:23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6"/>
      <c r="Q190" s="6"/>
      <c r="R190" s="10"/>
      <c r="S190" s="6"/>
      <c r="T190" s="6"/>
      <c r="U190" s="10"/>
    </row>
    <row r="191" spans="1:23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6"/>
      <c r="Q191" s="6"/>
      <c r="R191" s="10"/>
      <c r="S191" s="6"/>
      <c r="T191" s="6"/>
      <c r="U191" s="10"/>
    </row>
    <row r="192" spans="1:23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6"/>
      <c r="Q192" s="6"/>
      <c r="R192" s="10"/>
      <c r="S192" s="6"/>
      <c r="T192" s="6"/>
      <c r="U192" s="10"/>
    </row>
    <row r="193" spans="1:2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6"/>
      <c r="Q193" s="6"/>
      <c r="R193" s="10"/>
      <c r="S193" s="6"/>
      <c r="T193" s="6"/>
      <c r="U193" s="10"/>
    </row>
    <row r="194" spans="1:2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6"/>
      <c r="Q194" s="6"/>
      <c r="R194" s="10"/>
      <c r="S194" s="6"/>
      <c r="T194" s="6"/>
      <c r="U194" s="10"/>
    </row>
    <row r="195" spans="1:2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6"/>
      <c r="Q195" s="6"/>
      <c r="R195" s="10"/>
      <c r="S195" s="6"/>
      <c r="T195" s="6"/>
      <c r="U195" s="10"/>
    </row>
    <row r="196" spans="1:2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6"/>
      <c r="Q196" s="6"/>
      <c r="R196" s="10"/>
      <c r="S196" s="6"/>
      <c r="T196" s="6"/>
      <c r="U196" s="10"/>
    </row>
    <row r="197" spans="1:2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6"/>
      <c r="Q197" s="6"/>
      <c r="R197" s="10"/>
      <c r="S197" s="6"/>
      <c r="T197" s="6"/>
      <c r="U197" s="10"/>
    </row>
    <row r="198" spans="1:2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6"/>
      <c r="Q198" s="6"/>
      <c r="R198" s="10"/>
      <c r="S198" s="6"/>
      <c r="T198" s="6"/>
      <c r="U198" s="10"/>
    </row>
    <row r="199" spans="1:2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6"/>
      <c r="Q199" s="6"/>
      <c r="R199" s="10"/>
      <c r="S199" s="6"/>
      <c r="T199" s="6"/>
      <c r="U199" s="10"/>
    </row>
    <row r="200" spans="1:2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6"/>
      <c r="Q200" s="6"/>
      <c r="R200" s="10"/>
      <c r="S200" s="6"/>
      <c r="T200" s="6"/>
      <c r="U200" s="10"/>
    </row>
    <row r="201" spans="1:2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6"/>
      <c r="Q201" s="6"/>
      <c r="R201" s="10"/>
      <c r="S201" s="6"/>
      <c r="T201" s="6"/>
      <c r="U201" s="10"/>
    </row>
    <row r="202" spans="1:2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6"/>
      <c r="Q202" s="6"/>
      <c r="R202" s="10"/>
      <c r="S202" s="6"/>
      <c r="T202" s="6"/>
      <c r="U202" s="10"/>
    </row>
    <row r="203" spans="1:2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6"/>
      <c r="Q203" s="6"/>
      <c r="R203" s="10"/>
      <c r="S203" s="6"/>
      <c r="T203" s="6"/>
      <c r="U203" s="10"/>
    </row>
    <row r="204" spans="1:2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6"/>
      <c r="Q204" s="6"/>
      <c r="R204" s="10"/>
      <c r="S204" s="6"/>
      <c r="T204" s="6"/>
      <c r="U204" s="10"/>
    </row>
    <row r="205" spans="1:2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6"/>
      <c r="Q205" s="6"/>
      <c r="R205" s="10"/>
      <c r="S205" s="6"/>
      <c r="T205" s="6"/>
      <c r="U205" s="10"/>
    </row>
    <row r="206" spans="1:2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6"/>
      <c r="Q206" s="6"/>
      <c r="R206" s="10"/>
      <c r="S206" s="6"/>
      <c r="T206" s="6"/>
      <c r="U206" s="10"/>
    </row>
    <row r="207" spans="1:2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6"/>
      <c r="Q207" s="6"/>
      <c r="R207" s="10"/>
      <c r="S207" s="6"/>
      <c r="T207" s="6"/>
      <c r="U207" s="10"/>
    </row>
    <row r="208" spans="1:2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6"/>
      <c r="Q208" s="6"/>
      <c r="R208" s="10"/>
      <c r="S208" s="6"/>
      <c r="T208" s="6"/>
      <c r="U208" s="10"/>
    </row>
    <row r="209" spans="1:2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6"/>
      <c r="Q209" s="6"/>
      <c r="R209" s="10"/>
      <c r="S209" s="6"/>
      <c r="T209" s="6"/>
      <c r="U209" s="10"/>
    </row>
    <row r="210" spans="1:2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6"/>
      <c r="Q210" s="6"/>
      <c r="R210" s="10"/>
      <c r="S210" s="6"/>
      <c r="T210" s="6"/>
      <c r="U210" s="10"/>
    </row>
    <row r="211" spans="1:2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6"/>
      <c r="Q211" s="6"/>
      <c r="R211" s="10"/>
      <c r="S211" s="6"/>
      <c r="T211" s="6"/>
      <c r="U211" s="10"/>
    </row>
    <row r="212" spans="1:2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6"/>
      <c r="Q212" s="6"/>
      <c r="R212" s="10"/>
      <c r="S212" s="6"/>
      <c r="T212" s="6"/>
      <c r="U212" s="10"/>
    </row>
    <row r="213" spans="1:2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6"/>
      <c r="Q213" s="6"/>
      <c r="R213" s="10"/>
      <c r="S213" s="6"/>
      <c r="T213" s="6"/>
      <c r="U213" s="10"/>
    </row>
    <row r="214" spans="1:2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6"/>
      <c r="Q214" s="6"/>
      <c r="R214" s="10"/>
      <c r="S214" s="6"/>
      <c r="T214" s="6"/>
      <c r="U214" s="10"/>
    </row>
    <row r="215" spans="1:2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6"/>
      <c r="Q215" s="6"/>
      <c r="R215" s="10"/>
      <c r="S215" s="6"/>
      <c r="T215" s="6"/>
      <c r="U215" s="10"/>
    </row>
    <row r="216" spans="1:2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6"/>
      <c r="Q216" s="6"/>
      <c r="R216" s="10"/>
      <c r="S216" s="6"/>
      <c r="T216" s="6"/>
      <c r="U216" s="10"/>
    </row>
    <row r="217" spans="1:2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6"/>
      <c r="Q217" s="6"/>
      <c r="R217" s="10"/>
      <c r="S217" s="6"/>
      <c r="T217" s="6"/>
      <c r="U217" s="10"/>
    </row>
    <row r="218" spans="1:2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6"/>
      <c r="Q218" s="6"/>
      <c r="R218" s="10"/>
      <c r="S218" s="6"/>
      <c r="T218" s="6"/>
      <c r="U218" s="10"/>
    </row>
    <row r="219" spans="1:2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6"/>
      <c r="Q219" s="6"/>
      <c r="R219" s="10"/>
      <c r="S219" s="6"/>
      <c r="T219" s="6"/>
      <c r="U219" s="10"/>
    </row>
    <row r="220" spans="1:2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6"/>
      <c r="Q220" s="6"/>
      <c r="R220" s="10"/>
      <c r="S220" s="6"/>
      <c r="T220" s="6"/>
      <c r="U220" s="10"/>
    </row>
    <row r="221" spans="1:2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6"/>
      <c r="Q221" s="6"/>
      <c r="R221" s="10"/>
      <c r="S221" s="6"/>
      <c r="T221" s="6"/>
      <c r="U221" s="10"/>
    </row>
    <row r="222" spans="1:2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6"/>
      <c r="Q222" s="6"/>
      <c r="R222" s="10"/>
      <c r="S222" s="6"/>
      <c r="T222" s="6"/>
      <c r="U222" s="10"/>
    </row>
    <row r="223" spans="1:2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6"/>
      <c r="Q223" s="6"/>
      <c r="R223" s="10"/>
      <c r="S223" s="6"/>
      <c r="T223" s="6"/>
      <c r="U223" s="10"/>
    </row>
    <row r="224" spans="1:2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6"/>
      <c r="Q224" s="6"/>
      <c r="R224" s="10"/>
      <c r="S224" s="6"/>
      <c r="T224" s="6"/>
      <c r="U224" s="10"/>
    </row>
    <row r="225" spans="1:2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6"/>
      <c r="Q225" s="6"/>
      <c r="R225" s="10"/>
      <c r="S225" s="6"/>
      <c r="T225" s="6"/>
      <c r="U225" s="10"/>
    </row>
    <row r="226" spans="1:2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6"/>
      <c r="Q226" s="6"/>
      <c r="R226" s="10"/>
      <c r="S226" s="6"/>
      <c r="T226" s="6"/>
      <c r="U226" s="10"/>
    </row>
    <row r="227" spans="1:2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6"/>
      <c r="Q227" s="6"/>
      <c r="R227" s="10"/>
      <c r="S227" s="6"/>
      <c r="T227" s="6"/>
      <c r="U227" s="10"/>
    </row>
    <row r="228" spans="1:2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6"/>
      <c r="Q228" s="6"/>
      <c r="R228" s="10"/>
      <c r="S228" s="6"/>
      <c r="T228" s="6"/>
      <c r="U228" s="10"/>
    </row>
    <row r="229" spans="1:2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6"/>
      <c r="Q229" s="6"/>
      <c r="R229" s="10"/>
      <c r="S229" s="6"/>
      <c r="T229" s="6"/>
      <c r="U229" s="10"/>
    </row>
    <row r="230" spans="1:2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6"/>
      <c r="Q230" s="6"/>
      <c r="R230" s="10"/>
      <c r="S230" s="6"/>
      <c r="T230" s="6"/>
      <c r="U230" s="10"/>
    </row>
    <row r="231" spans="1:2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6"/>
      <c r="Q231" s="6"/>
      <c r="R231" s="10"/>
      <c r="S231" s="6"/>
      <c r="T231" s="6"/>
      <c r="U231" s="10"/>
    </row>
    <row r="232" spans="1:2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6"/>
      <c r="Q232" s="6"/>
      <c r="R232" s="10"/>
      <c r="S232" s="6"/>
      <c r="T232" s="6"/>
      <c r="U232" s="10"/>
    </row>
    <row r="233" spans="1:2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6"/>
      <c r="Q233" s="6"/>
      <c r="R233" s="10"/>
      <c r="S233" s="6"/>
      <c r="T233" s="6"/>
      <c r="U233" s="10"/>
    </row>
    <row r="234" spans="1:2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6"/>
      <c r="Q234" s="6"/>
      <c r="R234" s="10"/>
      <c r="S234" s="6"/>
      <c r="T234" s="6"/>
      <c r="U234" s="10"/>
    </row>
    <row r="235" spans="1:2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6"/>
      <c r="Q235" s="6"/>
      <c r="R235" s="10"/>
      <c r="S235" s="6"/>
      <c r="T235" s="6"/>
      <c r="U235" s="10"/>
    </row>
    <row r="236" spans="1:2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6"/>
      <c r="Q236" s="6"/>
      <c r="R236" s="10"/>
      <c r="S236" s="6"/>
      <c r="T236" s="6"/>
      <c r="U236" s="10"/>
    </row>
    <row r="237" spans="1:2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6"/>
      <c r="Q237" s="6"/>
      <c r="R237" s="10"/>
      <c r="S237" s="6"/>
      <c r="T237" s="6"/>
      <c r="U237" s="10"/>
    </row>
    <row r="238" spans="1:2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6"/>
      <c r="Q238" s="6"/>
      <c r="R238" s="10"/>
      <c r="S238" s="6"/>
      <c r="T238" s="6"/>
      <c r="U238" s="10"/>
    </row>
    <row r="239" spans="1:2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6"/>
      <c r="Q239" s="6"/>
      <c r="R239" s="10"/>
      <c r="S239" s="6"/>
      <c r="T239" s="6"/>
      <c r="U239" s="10"/>
    </row>
    <row r="240" spans="1:2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6"/>
      <c r="Q240" s="6"/>
      <c r="R240" s="10"/>
      <c r="S240" s="6"/>
      <c r="T240" s="6"/>
      <c r="U240" s="10"/>
    </row>
    <row r="241" spans="1:2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6"/>
      <c r="Q241" s="6"/>
      <c r="R241" s="10"/>
      <c r="S241" s="6"/>
      <c r="T241" s="6"/>
      <c r="U241" s="10"/>
    </row>
    <row r="242" spans="1:2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6"/>
      <c r="Q242" s="6"/>
      <c r="R242" s="10"/>
      <c r="S242" s="6"/>
      <c r="T242" s="6"/>
      <c r="U242" s="10"/>
    </row>
    <row r="243" spans="1:2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6"/>
      <c r="Q243" s="6"/>
      <c r="R243" s="10"/>
      <c r="S243" s="6"/>
      <c r="T243" s="6"/>
      <c r="U243" s="10"/>
    </row>
    <row r="244" spans="1:2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6"/>
      <c r="Q244" s="6"/>
      <c r="R244" s="10"/>
      <c r="S244" s="6"/>
      <c r="T244" s="6"/>
      <c r="U244" s="10"/>
    </row>
    <row r="245" spans="1:2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6"/>
      <c r="Q245" s="6"/>
      <c r="R245" s="10"/>
      <c r="S245" s="6"/>
      <c r="T245" s="6"/>
      <c r="U245" s="10"/>
    </row>
    <row r="246" spans="1:2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6"/>
      <c r="Q246" s="6"/>
      <c r="R246" s="10"/>
      <c r="S246" s="6"/>
      <c r="T246" s="6"/>
      <c r="U246" s="10"/>
    </row>
    <row r="247" spans="1:2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6"/>
      <c r="Q247" s="6"/>
      <c r="R247" s="10"/>
      <c r="S247" s="6"/>
      <c r="T247" s="6"/>
      <c r="U247" s="10"/>
    </row>
    <row r="248" spans="1:2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6"/>
      <c r="Q248" s="6"/>
      <c r="R248" s="10"/>
      <c r="S248" s="6"/>
      <c r="T248" s="6"/>
      <c r="U248" s="10"/>
    </row>
    <row r="249" spans="1:2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6"/>
      <c r="Q249" s="6"/>
      <c r="R249" s="10"/>
      <c r="S249" s="6"/>
      <c r="T249" s="6"/>
      <c r="U249" s="10"/>
    </row>
    <row r="250" spans="1:2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6"/>
      <c r="Q250" s="6"/>
      <c r="R250" s="10"/>
      <c r="S250" s="6"/>
      <c r="T250" s="6"/>
      <c r="U250" s="10"/>
    </row>
    <row r="251" spans="1:2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6"/>
      <c r="Q251" s="6"/>
      <c r="R251" s="10"/>
      <c r="S251" s="6"/>
      <c r="T251" s="6"/>
      <c r="U251" s="10"/>
    </row>
    <row r="252" spans="1:2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6"/>
      <c r="Q252" s="6"/>
      <c r="R252" s="10"/>
      <c r="S252" s="6"/>
      <c r="T252" s="6"/>
      <c r="U252" s="10"/>
    </row>
    <row r="253" spans="1:2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6"/>
      <c r="Q253" s="6"/>
      <c r="R253" s="10"/>
      <c r="S253" s="6"/>
      <c r="T253" s="6"/>
      <c r="U253" s="10"/>
    </row>
    <row r="254" spans="1:2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6"/>
      <c r="Q254" s="6"/>
      <c r="R254" s="10"/>
      <c r="S254" s="6"/>
      <c r="T254" s="6"/>
      <c r="U254" s="10"/>
    </row>
    <row r="255" spans="1:2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6"/>
      <c r="Q255" s="6"/>
      <c r="R255" s="10"/>
      <c r="S255" s="6"/>
      <c r="T255" s="6"/>
      <c r="U255" s="10"/>
    </row>
    <row r="256" spans="1:2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6"/>
      <c r="Q256" s="6"/>
      <c r="R256" s="10"/>
      <c r="S256" s="6"/>
      <c r="T256" s="6"/>
      <c r="U256" s="10"/>
    </row>
    <row r="257" spans="1:2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6"/>
      <c r="Q257" s="6"/>
      <c r="R257" s="10"/>
      <c r="S257" s="6"/>
      <c r="T257" s="6"/>
      <c r="U257" s="10"/>
    </row>
    <row r="258" spans="1:2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6"/>
      <c r="Q258" s="6"/>
      <c r="R258" s="10"/>
      <c r="S258" s="6"/>
      <c r="T258" s="6"/>
      <c r="U258" s="10"/>
    </row>
    <row r="259" spans="1:2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6"/>
      <c r="Q259" s="6"/>
      <c r="R259" s="10"/>
      <c r="S259" s="6"/>
      <c r="T259" s="6"/>
      <c r="U259" s="10"/>
    </row>
    <row r="260" spans="1:2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6"/>
      <c r="Q260" s="6"/>
      <c r="R260" s="10"/>
      <c r="S260" s="6"/>
      <c r="T260" s="6"/>
      <c r="U260" s="10"/>
    </row>
    <row r="261" spans="1:2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6"/>
      <c r="Q261" s="6"/>
      <c r="R261" s="10"/>
      <c r="S261" s="6"/>
      <c r="T261" s="6"/>
      <c r="U261" s="10"/>
    </row>
    <row r="262" spans="1:2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6"/>
      <c r="Q262" s="6"/>
      <c r="R262" s="10"/>
      <c r="S262" s="6"/>
      <c r="T262" s="6"/>
      <c r="U262" s="10"/>
    </row>
    <row r="263" spans="1:2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6"/>
      <c r="Q263" s="6"/>
      <c r="R263" s="10"/>
      <c r="S263" s="6"/>
      <c r="T263" s="6"/>
      <c r="U263" s="10"/>
    </row>
    <row r="264" spans="1:2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6"/>
      <c r="Q264" s="6"/>
      <c r="R264" s="10"/>
      <c r="S264" s="6"/>
      <c r="T264" s="6"/>
      <c r="U264" s="10"/>
    </row>
    <row r="265" spans="1:2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6"/>
      <c r="Q265" s="6"/>
      <c r="R265" s="10"/>
      <c r="S265" s="6"/>
      <c r="T265" s="6"/>
      <c r="U265" s="10"/>
    </row>
    <row r="266" spans="1:2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6"/>
      <c r="Q266" s="6"/>
      <c r="R266" s="10"/>
      <c r="S266" s="6"/>
      <c r="T266" s="6"/>
      <c r="U266" s="10"/>
    </row>
    <row r="267" spans="1:2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6"/>
      <c r="Q267" s="6"/>
      <c r="R267" s="10"/>
      <c r="S267" s="6"/>
      <c r="T267" s="6"/>
      <c r="U267" s="10"/>
    </row>
    <row r="268" spans="1:2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6"/>
      <c r="Q268" s="6"/>
      <c r="R268" s="10"/>
      <c r="S268" s="6"/>
      <c r="T268" s="6"/>
      <c r="U268" s="10"/>
    </row>
    <row r="269" spans="1:2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6"/>
      <c r="Q269" s="6"/>
      <c r="R269" s="10"/>
      <c r="S269" s="6"/>
      <c r="T269" s="6"/>
      <c r="U269" s="10"/>
    </row>
    <row r="270" spans="1:2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6"/>
      <c r="Q270" s="6"/>
      <c r="R270" s="10"/>
      <c r="S270" s="6"/>
      <c r="T270" s="6"/>
      <c r="U270" s="10"/>
    </row>
    <row r="271" spans="1:2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6"/>
      <c r="Q271" s="6"/>
      <c r="R271" s="10"/>
      <c r="S271" s="6"/>
      <c r="T271" s="6"/>
      <c r="U271" s="10"/>
    </row>
    <row r="272" spans="1:2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6"/>
      <c r="Q272" s="6"/>
      <c r="R272" s="10"/>
      <c r="S272" s="6"/>
      <c r="T272" s="6"/>
      <c r="U272" s="10"/>
    </row>
    <row r="273" spans="1:2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6"/>
      <c r="Q273" s="6"/>
      <c r="R273" s="10"/>
      <c r="S273" s="6"/>
      <c r="T273" s="6"/>
      <c r="U273" s="10"/>
    </row>
    <row r="274" spans="1:2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6"/>
      <c r="Q274" s="6"/>
      <c r="R274" s="10"/>
      <c r="S274" s="6"/>
      <c r="T274" s="6"/>
      <c r="U274" s="10"/>
    </row>
    <row r="275" spans="1:2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6"/>
      <c r="Q275" s="6"/>
      <c r="R275" s="10"/>
      <c r="S275" s="6"/>
      <c r="T275" s="6"/>
      <c r="U275" s="10"/>
    </row>
    <row r="276" spans="1:2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6"/>
      <c r="Q276" s="6"/>
      <c r="R276" s="10"/>
      <c r="S276" s="6"/>
      <c r="T276" s="6"/>
      <c r="U276" s="10"/>
    </row>
    <row r="277" spans="1:2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6"/>
      <c r="Q277" s="6"/>
      <c r="R277" s="10"/>
      <c r="S277" s="6"/>
      <c r="T277" s="6"/>
      <c r="U277" s="10"/>
    </row>
    <row r="278" spans="1:2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6"/>
      <c r="Q278" s="6"/>
      <c r="R278" s="10"/>
      <c r="S278" s="6"/>
      <c r="T278" s="6"/>
      <c r="U278" s="10"/>
    </row>
    <row r="279" spans="1:2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6"/>
      <c r="Q279" s="6"/>
      <c r="R279" s="10"/>
      <c r="S279" s="6"/>
      <c r="T279" s="6"/>
      <c r="U279" s="10"/>
    </row>
    <row r="280" spans="1:2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6"/>
      <c r="Q280" s="6"/>
      <c r="R280" s="10"/>
      <c r="S280" s="6"/>
      <c r="T280" s="6"/>
      <c r="U280" s="10"/>
    </row>
    <row r="281" spans="1:2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6"/>
      <c r="Q281" s="6"/>
      <c r="R281" s="10"/>
      <c r="S281" s="6"/>
      <c r="T281" s="6"/>
      <c r="U281" s="10"/>
    </row>
    <row r="282" spans="1:2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6"/>
      <c r="Q282" s="6"/>
      <c r="R282" s="10"/>
      <c r="S282" s="6"/>
      <c r="T282" s="6"/>
      <c r="U282" s="10"/>
    </row>
    <row r="283" spans="1:2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6"/>
      <c r="Q283" s="6"/>
      <c r="R283" s="10"/>
      <c r="S283" s="6"/>
      <c r="T283" s="6"/>
      <c r="U283" s="10"/>
    </row>
    <row r="284" spans="1:2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6"/>
      <c r="Q284" s="6"/>
      <c r="R284" s="10"/>
      <c r="S284" s="6"/>
      <c r="T284" s="6"/>
      <c r="U284" s="10"/>
    </row>
    <row r="285" spans="1:2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6"/>
      <c r="Q285" s="6"/>
      <c r="R285" s="10"/>
      <c r="S285" s="6"/>
      <c r="T285" s="6"/>
      <c r="U285" s="10"/>
    </row>
    <row r="286" spans="1:2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6"/>
      <c r="Q286" s="6"/>
      <c r="R286" s="10"/>
      <c r="S286" s="6"/>
      <c r="T286" s="6"/>
      <c r="U286" s="10"/>
    </row>
    <row r="287" spans="1:2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6"/>
      <c r="Q287" s="6"/>
      <c r="R287" s="10"/>
      <c r="S287" s="6"/>
      <c r="T287" s="6"/>
      <c r="U287" s="10"/>
    </row>
    <row r="288" spans="1:2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6"/>
      <c r="Q288" s="6"/>
      <c r="R288" s="10"/>
      <c r="S288" s="6"/>
      <c r="T288" s="6"/>
      <c r="U288" s="10"/>
    </row>
    <row r="289" spans="1:2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6"/>
      <c r="Q289" s="6"/>
      <c r="R289" s="10"/>
      <c r="S289" s="6"/>
      <c r="T289" s="6"/>
      <c r="U289" s="10"/>
    </row>
    <row r="290" spans="1:2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6"/>
      <c r="Q290" s="6"/>
      <c r="R290" s="10"/>
      <c r="S290" s="6"/>
      <c r="T290" s="6"/>
      <c r="U290" s="10"/>
    </row>
    <row r="291" spans="1:2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6"/>
      <c r="Q291" s="6"/>
      <c r="R291" s="10"/>
      <c r="S291" s="6"/>
      <c r="T291" s="6"/>
      <c r="U291" s="10"/>
    </row>
    <row r="292" spans="1:2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6"/>
      <c r="Q292" s="6"/>
      <c r="R292" s="10"/>
      <c r="S292" s="6"/>
      <c r="T292" s="6"/>
      <c r="U292" s="10"/>
    </row>
    <row r="293" spans="1:2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6"/>
      <c r="Q293" s="6"/>
      <c r="R293" s="10"/>
      <c r="S293" s="6"/>
      <c r="T293" s="6"/>
      <c r="U293" s="10"/>
    </row>
    <row r="294" spans="1:2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6"/>
      <c r="Q294" s="6"/>
      <c r="R294" s="10"/>
      <c r="S294" s="6"/>
      <c r="T294" s="6"/>
      <c r="U294" s="10"/>
    </row>
    <row r="295" spans="1:2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6"/>
      <c r="Q295" s="6"/>
      <c r="R295" s="10"/>
      <c r="S295" s="6"/>
      <c r="T295" s="6"/>
      <c r="U295" s="10"/>
    </row>
    <row r="296" spans="1:2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6"/>
      <c r="Q296" s="6"/>
      <c r="R296" s="10"/>
      <c r="S296" s="6"/>
      <c r="T296" s="6"/>
      <c r="U296" s="10"/>
    </row>
    <row r="297" spans="1:2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6"/>
      <c r="Q297" s="6"/>
      <c r="R297" s="10"/>
      <c r="S297" s="6"/>
      <c r="T297" s="6"/>
      <c r="U297" s="10"/>
    </row>
    <row r="298" spans="1:2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6"/>
      <c r="Q298" s="6"/>
      <c r="R298" s="10"/>
      <c r="S298" s="6"/>
      <c r="T298" s="6"/>
      <c r="U298" s="10"/>
    </row>
    <row r="299" spans="1:2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6"/>
      <c r="Q299" s="6"/>
      <c r="R299" s="10"/>
      <c r="S299" s="6"/>
      <c r="T299" s="6"/>
      <c r="U299" s="10"/>
    </row>
    <row r="300" spans="1:2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6"/>
      <c r="Q300" s="6"/>
      <c r="R300" s="10"/>
      <c r="S300" s="6"/>
      <c r="T300" s="6"/>
      <c r="U300" s="10"/>
    </row>
    <row r="301" spans="1:2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6"/>
      <c r="Q301" s="6"/>
      <c r="R301" s="10"/>
      <c r="S301" s="6"/>
      <c r="T301" s="6"/>
      <c r="U301" s="10"/>
    </row>
    <row r="302" spans="1:2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6"/>
      <c r="Q302" s="6"/>
      <c r="R302" s="10"/>
      <c r="S302" s="6"/>
      <c r="T302" s="6"/>
      <c r="U302" s="10"/>
    </row>
    <row r="303" spans="1:2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6"/>
      <c r="Q303" s="6"/>
      <c r="R303" s="10"/>
      <c r="S303" s="6"/>
      <c r="T303" s="6"/>
      <c r="U303" s="10"/>
    </row>
    <row r="304" spans="1:2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6"/>
      <c r="Q304" s="6"/>
      <c r="R304" s="10"/>
      <c r="S304" s="6"/>
      <c r="T304" s="6"/>
      <c r="U304" s="10"/>
    </row>
    <row r="305" spans="1:2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6"/>
      <c r="Q305" s="6"/>
      <c r="R305" s="10"/>
      <c r="S305" s="6"/>
      <c r="T305" s="6"/>
      <c r="U305" s="10"/>
    </row>
    <row r="306" spans="1:2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6"/>
      <c r="Q306" s="6"/>
      <c r="R306" s="10"/>
      <c r="S306" s="6"/>
      <c r="T306" s="6"/>
      <c r="U306" s="10"/>
    </row>
    <row r="307" spans="1:2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6"/>
      <c r="Q307" s="6"/>
      <c r="R307" s="10"/>
      <c r="S307" s="6"/>
      <c r="T307" s="6"/>
      <c r="U307" s="10"/>
    </row>
    <row r="308" spans="1:2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6"/>
      <c r="Q308" s="6"/>
      <c r="R308" s="10"/>
      <c r="S308" s="6"/>
      <c r="T308" s="6"/>
      <c r="U308" s="10"/>
    </row>
    <row r="309" spans="1:2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6"/>
      <c r="Q309" s="6"/>
      <c r="R309" s="10"/>
      <c r="S309" s="6"/>
      <c r="T309" s="6"/>
      <c r="U309" s="10"/>
    </row>
    <row r="310" spans="1:2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6"/>
      <c r="Q310" s="6"/>
      <c r="R310" s="10"/>
      <c r="S310" s="6"/>
      <c r="T310" s="6"/>
      <c r="U310" s="10"/>
    </row>
    <row r="311" spans="1:2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6"/>
      <c r="Q311" s="6"/>
      <c r="R311" s="10"/>
      <c r="S311" s="6"/>
      <c r="T311" s="6"/>
      <c r="U311" s="10"/>
    </row>
    <row r="312" spans="1:2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6"/>
      <c r="Q312" s="6"/>
      <c r="R312" s="10"/>
      <c r="S312" s="6"/>
      <c r="T312" s="6"/>
      <c r="U312" s="10"/>
    </row>
    <row r="313" spans="1:2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6"/>
      <c r="Q313" s="6"/>
      <c r="R313" s="10"/>
      <c r="S313" s="6"/>
      <c r="T313" s="6"/>
      <c r="U313" s="10"/>
    </row>
    <row r="314" spans="1:2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6"/>
      <c r="Q314" s="6"/>
      <c r="R314" s="10"/>
      <c r="S314" s="6"/>
      <c r="T314" s="6"/>
      <c r="U314" s="10"/>
    </row>
    <row r="315" spans="1:2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6"/>
      <c r="Q315" s="6"/>
      <c r="R315" s="10"/>
      <c r="S315" s="6"/>
      <c r="T315" s="6"/>
      <c r="U315" s="10"/>
    </row>
    <row r="316" spans="1:2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6"/>
      <c r="Q316" s="6"/>
      <c r="R316" s="10"/>
      <c r="S316" s="6"/>
      <c r="T316" s="6"/>
      <c r="U316" s="10"/>
    </row>
    <row r="317" spans="1:2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6"/>
      <c r="Q317" s="6"/>
      <c r="R317" s="10"/>
      <c r="S317" s="6"/>
      <c r="T317" s="6"/>
      <c r="U317" s="10"/>
    </row>
    <row r="318" spans="1:2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6"/>
      <c r="Q318" s="6"/>
      <c r="R318" s="10"/>
      <c r="S318" s="6"/>
      <c r="T318" s="6"/>
      <c r="U318" s="10"/>
    </row>
    <row r="319" spans="1:2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6"/>
      <c r="Q319" s="6"/>
      <c r="R319" s="10"/>
      <c r="S319" s="6"/>
      <c r="T319" s="6"/>
      <c r="U319" s="10"/>
    </row>
    <row r="320" spans="1:2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6"/>
      <c r="Q320" s="6"/>
      <c r="R320" s="10"/>
      <c r="S320" s="6"/>
      <c r="T320" s="6"/>
      <c r="U320" s="10"/>
    </row>
    <row r="321" spans="1:2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6"/>
      <c r="Q321" s="6"/>
      <c r="R321" s="10"/>
      <c r="S321" s="6"/>
      <c r="T321" s="6"/>
      <c r="U321" s="10"/>
    </row>
    <row r="322" spans="1:2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6"/>
      <c r="Q322" s="6"/>
      <c r="R322" s="10"/>
      <c r="S322" s="6"/>
      <c r="T322" s="6"/>
      <c r="U322" s="10"/>
    </row>
    <row r="323" spans="1:2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6"/>
      <c r="Q323" s="6"/>
      <c r="R323" s="10"/>
      <c r="S323" s="6"/>
      <c r="T323" s="6"/>
      <c r="U323" s="10"/>
    </row>
    <row r="324" spans="1:2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6"/>
      <c r="Q324" s="6"/>
      <c r="R324" s="10"/>
      <c r="S324" s="6"/>
      <c r="T324" s="6"/>
      <c r="U324" s="10"/>
    </row>
    <row r="325" spans="1:2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6"/>
      <c r="Q325" s="6"/>
      <c r="R325" s="10"/>
      <c r="S325" s="6"/>
      <c r="T325" s="6"/>
      <c r="U325" s="10"/>
    </row>
    <row r="326" spans="1:2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6"/>
      <c r="Q326" s="6"/>
      <c r="R326" s="10"/>
      <c r="S326" s="6"/>
      <c r="T326" s="6"/>
      <c r="U326" s="10"/>
    </row>
    <row r="327" spans="1:2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6"/>
      <c r="Q327" s="6"/>
      <c r="R327" s="10"/>
      <c r="S327" s="6"/>
      <c r="T327" s="6"/>
      <c r="U327" s="10"/>
    </row>
    <row r="328" spans="1:2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6"/>
      <c r="Q328" s="6"/>
      <c r="R328" s="10"/>
      <c r="S328" s="6"/>
      <c r="T328" s="6"/>
      <c r="U328" s="10"/>
    </row>
    <row r="329" spans="1:2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6"/>
      <c r="Q329" s="6"/>
      <c r="R329" s="10"/>
      <c r="S329" s="6"/>
      <c r="T329" s="6"/>
      <c r="U329" s="10"/>
    </row>
    <row r="330" spans="1:2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6"/>
      <c r="Q330" s="6"/>
      <c r="R330" s="10"/>
      <c r="S330" s="6"/>
      <c r="T330" s="6"/>
      <c r="U330" s="10"/>
    </row>
    <row r="331" spans="1:2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6"/>
      <c r="Q331" s="6"/>
      <c r="R331" s="10"/>
      <c r="S331" s="6"/>
      <c r="T331" s="6"/>
      <c r="U331" s="10"/>
    </row>
    <row r="332" spans="1:2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6"/>
      <c r="Q332" s="6"/>
      <c r="R332" s="10"/>
      <c r="S332" s="6"/>
      <c r="T332" s="6"/>
      <c r="U332" s="10"/>
    </row>
    <row r="333" spans="1:2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6"/>
      <c r="Q333" s="6"/>
      <c r="R333" s="10"/>
      <c r="S333" s="6"/>
      <c r="T333" s="6"/>
      <c r="U333" s="10"/>
    </row>
    <row r="334" spans="1:2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6"/>
      <c r="Q334" s="6"/>
      <c r="R334" s="10"/>
      <c r="S334" s="6"/>
      <c r="T334" s="6"/>
      <c r="U334" s="10"/>
    </row>
    <row r="335" spans="1:2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6"/>
      <c r="Q335" s="6"/>
      <c r="R335" s="10"/>
      <c r="S335" s="6"/>
      <c r="T335" s="6"/>
      <c r="U335" s="10"/>
    </row>
    <row r="336" spans="1:2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6"/>
      <c r="Q336" s="6"/>
      <c r="R336" s="10"/>
      <c r="S336" s="6"/>
      <c r="T336" s="6"/>
      <c r="U336" s="10"/>
    </row>
    <row r="337" spans="1:2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6"/>
      <c r="Q337" s="6"/>
      <c r="R337" s="10"/>
      <c r="S337" s="6"/>
      <c r="T337" s="6"/>
      <c r="U337" s="10"/>
    </row>
    <row r="338" spans="1:2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6"/>
      <c r="Q338" s="6"/>
      <c r="R338" s="10"/>
      <c r="S338" s="6"/>
      <c r="T338" s="6"/>
      <c r="U338" s="10"/>
    </row>
    <row r="339" spans="1:2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6"/>
      <c r="Q339" s="6"/>
      <c r="R339" s="10"/>
      <c r="S339" s="6"/>
      <c r="T339" s="6"/>
      <c r="U339" s="10"/>
    </row>
    <row r="340" spans="1:2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6"/>
      <c r="Q340" s="6"/>
      <c r="R340" s="10"/>
      <c r="S340" s="6"/>
      <c r="T340" s="6"/>
      <c r="U340" s="10"/>
    </row>
    <row r="341" spans="1:2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6"/>
      <c r="Q341" s="6"/>
      <c r="R341" s="10"/>
      <c r="S341" s="6"/>
      <c r="T341" s="6"/>
      <c r="U341" s="10"/>
    </row>
    <row r="342" spans="1:2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6"/>
      <c r="Q342" s="6"/>
      <c r="R342" s="10"/>
      <c r="S342" s="6"/>
      <c r="T342" s="6"/>
      <c r="U342" s="10"/>
    </row>
    <row r="343" spans="1:2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6"/>
      <c r="Q343" s="6"/>
      <c r="R343" s="10"/>
      <c r="S343" s="6"/>
      <c r="T343" s="6"/>
      <c r="U343" s="10"/>
    </row>
    <row r="344" spans="1:2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6"/>
      <c r="Q344" s="6"/>
      <c r="R344" s="10"/>
      <c r="S344" s="6"/>
      <c r="T344" s="6"/>
      <c r="U344" s="10"/>
    </row>
    <row r="345" spans="1:2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6"/>
      <c r="Q345" s="6"/>
      <c r="R345" s="10"/>
      <c r="S345" s="6"/>
      <c r="T345" s="6"/>
      <c r="U345" s="10"/>
    </row>
    <row r="346" spans="1:2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6"/>
      <c r="Q346" s="6"/>
      <c r="R346" s="10"/>
      <c r="S346" s="6"/>
      <c r="T346" s="6"/>
      <c r="U346" s="10"/>
    </row>
    <row r="347" spans="1:2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6"/>
      <c r="Q347" s="6"/>
      <c r="R347" s="10"/>
      <c r="S347" s="6"/>
      <c r="T347" s="6"/>
      <c r="U347" s="10"/>
    </row>
    <row r="348" spans="1:2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6"/>
      <c r="Q348" s="6"/>
      <c r="R348" s="10"/>
      <c r="S348" s="6"/>
      <c r="T348" s="6"/>
      <c r="U348" s="10"/>
    </row>
    <row r="349" spans="1:2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6"/>
      <c r="Q349" s="6"/>
      <c r="R349" s="10"/>
      <c r="S349" s="6"/>
      <c r="T349" s="6"/>
      <c r="U349" s="10"/>
    </row>
    <row r="350" spans="1:2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6"/>
      <c r="Q350" s="6"/>
      <c r="R350" s="10"/>
      <c r="S350" s="6"/>
      <c r="T350" s="6"/>
      <c r="U350" s="10"/>
    </row>
    <row r="351" spans="1:2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6"/>
      <c r="Q351" s="6"/>
      <c r="R351" s="10"/>
      <c r="S351" s="6"/>
      <c r="T351" s="6"/>
      <c r="U351" s="10"/>
    </row>
    <row r="352" spans="1:2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6"/>
      <c r="Q352" s="6"/>
      <c r="R352" s="10"/>
      <c r="S352" s="6"/>
      <c r="T352" s="6"/>
      <c r="U352" s="10"/>
    </row>
    <row r="353" spans="1:2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6"/>
      <c r="Q353" s="6"/>
      <c r="R353" s="10"/>
      <c r="S353" s="6"/>
      <c r="T353" s="6"/>
      <c r="U353" s="10"/>
    </row>
    <row r="354" spans="1:2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6"/>
      <c r="Q354" s="6"/>
      <c r="R354" s="10"/>
      <c r="S354" s="6"/>
      <c r="T354" s="6"/>
      <c r="U354" s="10"/>
    </row>
    <row r="355" spans="1:2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6"/>
      <c r="Q355" s="6"/>
      <c r="R355" s="10"/>
      <c r="S355" s="6"/>
      <c r="T355" s="6"/>
      <c r="U355" s="10"/>
    </row>
    <row r="356" spans="1:2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6"/>
      <c r="Q356" s="6"/>
      <c r="R356" s="10"/>
      <c r="S356" s="6"/>
      <c r="T356" s="6"/>
      <c r="U356" s="10"/>
    </row>
    <row r="357" spans="1:2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6"/>
      <c r="Q357" s="6"/>
      <c r="R357" s="10"/>
      <c r="S357" s="6"/>
      <c r="T357" s="6"/>
      <c r="U357" s="10"/>
    </row>
    <row r="358" spans="1:2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6"/>
      <c r="Q358" s="6"/>
      <c r="R358" s="10"/>
      <c r="S358" s="6"/>
      <c r="T358" s="6"/>
      <c r="U358" s="10"/>
    </row>
    <row r="359" spans="1:2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6"/>
      <c r="Q359" s="6"/>
      <c r="R359" s="10"/>
      <c r="S359" s="6"/>
      <c r="T359" s="6"/>
      <c r="U359" s="10"/>
    </row>
    <row r="360" spans="1:2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6"/>
      <c r="Q360" s="6"/>
      <c r="R360" s="10"/>
      <c r="S360" s="6"/>
      <c r="T360" s="6"/>
      <c r="U360" s="10"/>
    </row>
    <row r="361" spans="1:2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6"/>
      <c r="Q361" s="6"/>
      <c r="R361" s="10"/>
      <c r="S361" s="6"/>
      <c r="T361" s="6"/>
      <c r="U361" s="10"/>
    </row>
    <row r="362" spans="1:2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6"/>
      <c r="Q362" s="6"/>
      <c r="R362" s="10"/>
      <c r="S362" s="6"/>
      <c r="T362" s="6"/>
      <c r="U362" s="10"/>
    </row>
    <row r="363" spans="1:2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6"/>
      <c r="Q363" s="6"/>
      <c r="R363" s="10"/>
      <c r="S363" s="6"/>
      <c r="T363" s="6"/>
      <c r="U363" s="10"/>
    </row>
    <row r="364" spans="1:2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6"/>
      <c r="Q364" s="6"/>
      <c r="R364" s="10"/>
      <c r="S364" s="6"/>
      <c r="T364" s="6"/>
      <c r="U364" s="10"/>
    </row>
    <row r="365" spans="1:2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6"/>
      <c r="Q365" s="6"/>
      <c r="R365" s="10"/>
      <c r="S365" s="6"/>
      <c r="T365" s="6"/>
      <c r="U365" s="10"/>
    </row>
    <row r="366" spans="1:2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6"/>
      <c r="Q366" s="6"/>
      <c r="R366" s="10"/>
      <c r="S366" s="6"/>
      <c r="T366" s="6"/>
      <c r="U366" s="10"/>
    </row>
    <row r="367" spans="1:2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6"/>
      <c r="Q367" s="6"/>
      <c r="R367" s="10"/>
      <c r="S367" s="6"/>
      <c r="T367" s="6"/>
      <c r="U367" s="10"/>
    </row>
    <row r="368" spans="1:2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6"/>
      <c r="Q368" s="6"/>
      <c r="R368" s="10"/>
      <c r="S368" s="6"/>
      <c r="T368" s="6"/>
      <c r="U368" s="10"/>
    </row>
    <row r="369" spans="1:2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6"/>
      <c r="Q369" s="6"/>
      <c r="R369" s="10"/>
      <c r="S369" s="6"/>
      <c r="T369" s="6"/>
      <c r="U369" s="10"/>
    </row>
    <row r="370" spans="1:2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6"/>
      <c r="Q370" s="6"/>
      <c r="R370" s="10"/>
      <c r="S370" s="6"/>
      <c r="T370" s="6"/>
      <c r="U370" s="10"/>
    </row>
    <row r="371" spans="1:2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6"/>
      <c r="Q371" s="6"/>
      <c r="R371" s="10"/>
      <c r="S371" s="6"/>
      <c r="T371" s="6"/>
      <c r="U371" s="10"/>
    </row>
    <row r="372" spans="1:2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6"/>
      <c r="Q372" s="6"/>
      <c r="R372" s="10"/>
      <c r="S372" s="6"/>
      <c r="T372" s="6"/>
      <c r="U372" s="10"/>
    </row>
    <row r="373" spans="1:2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6"/>
      <c r="Q373" s="6"/>
      <c r="R373" s="10"/>
      <c r="S373" s="6"/>
      <c r="T373" s="6"/>
      <c r="U373" s="10"/>
    </row>
    <row r="374" spans="1:2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6"/>
      <c r="Q374" s="6"/>
      <c r="R374" s="10"/>
      <c r="S374" s="6"/>
      <c r="T374" s="6"/>
      <c r="U374" s="10"/>
    </row>
    <row r="375" spans="1:2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6"/>
      <c r="Q375" s="6"/>
      <c r="R375" s="10"/>
      <c r="S375" s="6"/>
      <c r="T375" s="6"/>
      <c r="U375" s="10"/>
    </row>
    <row r="376" spans="1:2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6"/>
      <c r="Q376" s="6"/>
      <c r="R376" s="10"/>
      <c r="S376" s="6"/>
      <c r="T376" s="6"/>
      <c r="U376" s="10"/>
    </row>
    <row r="377" spans="1:2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6"/>
      <c r="Q377" s="6"/>
      <c r="R377" s="10"/>
      <c r="S377" s="6"/>
      <c r="T377" s="6"/>
      <c r="U377" s="10"/>
    </row>
    <row r="378" spans="1:2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6"/>
      <c r="Q378" s="6"/>
      <c r="R378" s="10"/>
      <c r="S378" s="6"/>
      <c r="T378" s="6"/>
      <c r="U378" s="10"/>
    </row>
    <row r="379" spans="1:2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6"/>
      <c r="Q379" s="6"/>
      <c r="R379" s="10"/>
      <c r="S379" s="6"/>
      <c r="T379" s="6"/>
      <c r="U379" s="10"/>
    </row>
    <row r="380" spans="1:2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6"/>
      <c r="Q380" s="6"/>
      <c r="R380" s="10"/>
      <c r="S380" s="6"/>
      <c r="T380" s="6"/>
      <c r="U380" s="10"/>
    </row>
    <row r="381" spans="1:2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6"/>
      <c r="Q381" s="6"/>
      <c r="R381" s="10"/>
      <c r="S381" s="6"/>
      <c r="T381" s="6"/>
      <c r="U381" s="10"/>
    </row>
    <row r="382" spans="1:2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6"/>
      <c r="Q382" s="6"/>
      <c r="R382" s="10"/>
      <c r="S382" s="6"/>
      <c r="T382" s="6"/>
      <c r="U382" s="10"/>
    </row>
    <row r="383" spans="1:2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6"/>
      <c r="Q383" s="6"/>
      <c r="R383" s="10"/>
      <c r="S383" s="6"/>
      <c r="T383" s="6"/>
      <c r="U383" s="10"/>
    </row>
    <row r="384" spans="1:2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6"/>
      <c r="Q384" s="6"/>
      <c r="R384" s="10"/>
      <c r="S384" s="6"/>
      <c r="T384" s="6"/>
      <c r="U384" s="10"/>
    </row>
    <row r="385" spans="1:2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6"/>
      <c r="Q385" s="6"/>
      <c r="R385" s="10"/>
      <c r="S385" s="6"/>
      <c r="T385" s="6"/>
      <c r="U385" s="10"/>
    </row>
    <row r="386" spans="1:2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6"/>
      <c r="Q386" s="6"/>
      <c r="R386" s="10"/>
      <c r="S386" s="6"/>
      <c r="T386" s="6"/>
      <c r="U386" s="10"/>
    </row>
    <row r="387" spans="1:2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6"/>
      <c r="Q387" s="6"/>
      <c r="R387" s="10"/>
      <c r="S387" s="6"/>
      <c r="T387" s="6"/>
      <c r="U387" s="10"/>
    </row>
    <row r="388" spans="1:2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6"/>
      <c r="Q388" s="6"/>
      <c r="R388" s="10"/>
      <c r="S388" s="6"/>
      <c r="T388" s="6"/>
      <c r="U388" s="10"/>
    </row>
    <row r="389" spans="1:2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6"/>
      <c r="Q389" s="6"/>
      <c r="R389" s="10"/>
      <c r="S389" s="6"/>
      <c r="T389" s="6"/>
      <c r="U389" s="10"/>
    </row>
    <row r="390" spans="1:2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6"/>
      <c r="Q390" s="6"/>
      <c r="R390" s="10"/>
      <c r="S390" s="6"/>
      <c r="T390" s="6"/>
      <c r="U390" s="10"/>
    </row>
    <row r="391" spans="1:2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6"/>
      <c r="Q391" s="6"/>
      <c r="R391" s="10"/>
      <c r="S391" s="6"/>
      <c r="T391" s="6"/>
      <c r="U391" s="10"/>
    </row>
    <row r="392" spans="1:2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6"/>
      <c r="Q392" s="6"/>
      <c r="R392" s="10"/>
      <c r="S392" s="6"/>
      <c r="T392" s="6"/>
      <c r="U392" s="10"/>
    </row>
    <row r="393" spans="1:2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6"/>
      <c r="Q393" s="6"/>
      <c r="R393" s="10"/>
      <c r="S393" s="6"/>
      <c r="T393" s="6"/>
      <c r="U393" s="10"/>
    </row>
    <row r="394" spans="1:2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6"/>
      <c r="Q394" s="6"/>
      <c r="R394" s="10"/>
      <c r="S394" s="6"/>
      <c r="T394" s="6"/>
      <c r="U394" s="10"/>
    </row>
    <row r="395" spans="1:2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6"/>
      <c r="Q395" s="6"/>
      <c r="R395" s="10"/>
      <c r="S395" s="6"/>
      <c r="T395" s="6"/>
      <c r="U395" s="10"/>
    </row>
    <row r="396" spans="1:2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6"/>
      <c r="Q396" s="6"/>
      <c r="R396" s="10"/>
      <c r="S396" s="6"/>
      <c r="T396" s="6"/>
      <c r="U396" s="10"/>
    </row>
    <row r="397" spans="1:2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6"/>
      <c r="Q397" s="6"/>
      <c r="R397" s="10"/>
      <c r="S397" s="6"/>
      <c r="T397" s="6"/>
      <c r="U397" s="10"/>
    </row>
    <row r="398" spans="1:2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6"/>
      <c r="Q398" s="6"/>
      <c r="R398" s="10"/>
      <c r="S398" s="6"/>
      <c r="T398" s="6"/>
      <c r="U398" s="10"/>
    </row>
    <row r="399" spans="1:2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6"/>
      <c r="Q399" s="6"/>
      <c r="R399" s="10"/>
      <c r="S399" s="6"/>
      <c r="T399" s="6"/>
      <c r="U399" s="10"/>
    </row>
    <row r="400" spans="1:2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6"/>
      <c r="Q400" s="6"/>
      <c r="R400" s="10"/>
      <c r="S400" s="6"/>
      <c r="T400" s="6"/>
      <c r="U400" s="10"/>
    </row>
    <row r="401" spans="1:2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6"/>
      <c r="Q401" s="6"/>
      <c r="R401" s="10"/>
      <c r="S401" s="6"/>
      <c r="T401" s="6"/>
      <c r="U401" s="10"/>
    </row>
    <row r="402" spans="1:2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6"/>
      <c r="Q402" s="6"/>
      <c r="R402" s="10"/>
      <c r="S402" s="6"/>
      <c r="T402" s="6"/>
      <c r="U402" s="10"/>
    </row>
    <row r="403" spans="1:2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6"/>
      <c r="Q403" s="6"/>
      <c r="R403" s="10"/>
      <c r="S403" s="6"/>
      <c r="T403" s="6"/>
      <c r="U403" s="10"/>
    </row>
    <row r="404" spans="1:2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6"/>
      <c r="Q404" s="6"/>
      <c r="R404" s="10"/>
      <c r="S404" s="6"/>
      <c r="T404" s="6"/>
      <c r="U404" s="10"/>
    </row>
    <row r="405" spans="1:2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6"/>
      <c r="Q405" s="6"/>
      <c r="R405" s="10"/>
      <c r="S405" s="6"/>
      <c r="T405" s="6"/>
      <c r="U405" s="10"/>
    </row>
    <row r="406" spans="1:2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6"/>
      <c r="Q406" s="6"/>
      <c r="R406" s="10"/>
      <c r="S406" s="6"/>
      <c r="T406" s="6"/>
      <c r="U406" s="10"/>
    </row>
    <row r="407" spans="1:2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6"/>
      <c r="Q407" s="6"/>
      <c r="R407" s="10"/>
      <c r="S407" s="6"/>
      <c r="T407" s="6"/>
      <c r="U407" s="10"/>
    </row>
    <row r="408" spans="1:2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6"/>
      <c r="Q408" s="6"/>
      <c r="R408" s="10"/>
      <c r="S408" s="6"/>
      <c r="T408" s="6"/>
      <c r="U408" s="10"/>
    </row>
    <row r="409" spans="1:2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6"/>
      <c r="Q409" s="6"/>
      <c r="R409" s="10"/>
      <c r="S409" s="6"/>
      <c r="T409" s="6"/>
      <c r="U409" s="10"/>
    </row>
    <row r="410" spans="1:2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6"/>
      <c r="Q410" s="6"/>
      <c r="R410" s="10"/>
      <c r="S410" s="6"/>
      <c r="T410" s="6"/>
      <c r="U410" s="10"/>
    </row>
    <row r="411" spans="1:2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6"/>
      <c r="Q411" s="6"/>
      <c r="R411" s="10"/>
      <c r="S411" s="6"/>
      <c r="T411" s="6"/>
      <c r="U411" s="10"/>
    </row>
    <row r="412" spans="1:2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6"/>
      <c r="Q412" s="6"/>
      <c r="R412" s="10"/>
      <c r="S412" s="6"/>
      <c r="T412" s="6"/>
      <c r="U412" s="10"/>
    </row>
    <row r="413" spans="1:2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6"/>
      <c r="Q413" s="6"/>
      <c r="R413" s="10"/>
      <c r="S413" s="6"/>
      <c r="T413" s="6"/>
      <c r="U413" s="10"/>
    </row>
    <row r="414" spans="1:2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6"/>
      <c r="Q414" s="6"/>
      <c r="R414" s="10"/>
      <c r="S414" s="6"/>
      <c r="T414" s="6"/>
      <c r="U414" s="10"/>
    </row>
    <row r="415" spans="1:2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6"/>
      <c r="Q415" s="6"/>
      <c r="R415" s="10"/>
      <c r="S415" s="6"/>
      <c r="T415" s="6"/>
      <c r="U415" s="10"/>
    </row>
    <row r="416" spans="1:2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6"/>
      <c r="Q416" s="6"/>
      <c r="R416" s="10"/>
      <c r="S416" s="6"/>
      <c r="T416" s="6"/>
      <c r="U416" s="10"/>
    </row>
    <row r="417" spans="1:2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6"/>
      <c r="Q417" s="6"/>
      <c r="R417" s="10"/>
      <c r="S417" s="6"/>
      <c r="T417" s="6"/>
      <c r="U417" s="10"/>
    </row>
    <row r="418" spans="1:2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6"/>
      <c r="Q418" s="6"/>
      <c r="R418" s="10"/>
      <c r="S418" s="6"/>
      <c r="T418" s="6"/>
      <c r="U418" s="10"/>
    </row>
    <row r="419" spans="1:2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6"/>
      <c r="Q419" s="6"/>
      <c r="R419" s="10"/>
      <c r="S419" s="6"/>
      <c r="T419" s="6"/>
      <c r="U419" s="10"/>
    </row>
    <row r="420" spans="1:2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6"/>
      <c r="Q420" s="6"/>
      <c r="R420" s="10"/>
      <c r="S420" s="6"/>
      <c r="T420" s="6"/>
      <c r="U420" s="10"/>
    </row>
    <row r="421" spans="1:2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6"/>
      <c r="Q421" s="6"/>
      <c r="R421" s="10"/>
      <c r="S421" s="6"/>
      <c r="T421" s="6"/>
      <c r="U421" s="10"/>
    </row>
    <row r="422" spans="1:2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6"/>
      <c r="Q422" s="6"/>
      <c r="R422" s="10"/>
      <c r="S422" s="6"/>
      <c r="T422" s="6"/>
      <c r="U422" s="10"/>
    </row>
    <row r="423" spans="1:2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6"/>
      <c r="Q423" s="6"/>
      <c r="R423" s="10"/>
      <c r="S423" s="6"/>
      <c r="T423" s="6"/>
      <c r="U423" s="10"/>
    </row>
    <row r="424" spans="1:2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6"/>
      <c r="Q424" s="6"/>
      <c r="R424" s="10"/>
      <c r="S424" s="6"/>
      <c r="T424" s="6"/>
      <c r="U424" s="10"/>
    </row>
    <row r="425" spans="1:2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6"/>
      <c r="Q425" s="6"/>
      <c r="R425" s="10"/>
      <c r="S425" s="6"/>
      <c r="T425" s="6"/>
      <c r="U425" s="10"/>
    </row>
    <row r="426" spans="1:2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6"/>
      <c r="Q426" s="6"/>
      <c r="R426" s="10"/>
      <c r="S426" s="6"/>
      <c r="T426" s="6"/>
      <c r="U426" s="10"/>
    </row>
    <row r="427" spans="1:2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6"/>
      <c r="Q427" s="6"/>
      <c r="R427" s="10"/>
      <c r="S427" s="6"/>
      <c r="T427" s="6"/>
      <c r="U427" s="10"/>
    </row>
    <row r="428" spans="1:2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6"/>
      <c r="Q428" s="6"/>
      <c r="R428" s="10"/>
      <c r="S428" s="6"/>
      <c r="T428" s="6"/>
      <c r="U428" s="10"/>
    </row>
    <row r="429" spans="1:2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6"/>
      <c r="Q429" s="6"/>
      <c r="R429" s="10"/>
      <c r="S429" s="6"/>
      <c r="T429" s="6"/>
      <c r="U429" s="10"/>
    </row>
    <row r="430" spans="1:2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6"/>
      <c r="Q430" s="6"/>
      <c r="R430" s="10"/>
      <c r="S430" s="6"/>
      <c r="T430" s="6"/>
      <c r="U430" s="10"/>
    </row>
    <row r="431" spans="1:2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6"/>
      <c r="Q431" s="6"/>
      <c r="R431" s="10"/>
      <c r="S431" s="6"/>
      <c r="T431" s="6"/>
      <c r="U431" s="10"/>
    </row>
    <row r="432" spans="1:2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6"/>
      <c r="Q432" s="6"/>
      <c r="R432" s="10"/>
      <c r="S432" s="6"/>
      <c r="T432" s="6"/>
      <c r="U432" s="10"/>
    </row>
    <row r="433" spans="1:2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6"/>
      <c r="Q433" s="6"/>
      <c r="R433" s="10"/>
      <c r="S433" s="6"/>
      <c r="T433" s="6"/>
      <c r="U433" s="10"/>
    </row>
    <row r="434" spans="1:2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6"/>
      <c r="Q434" s="6"/>
      <c r="R434" s="10"/>
      <c r="S434" s="6"/>
      <c r="T434" s="6"/>
      <c r="U434" s="10"/>
    </row>
    <row r="435" spans="1:2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6"/>
      <c r="Q435" s="6"/>
      <c r="R435" s="10"/>
      <c r="S435" s="6"/>
      <c r="T435" s="6"/>
      <c r="U435" s="10"/>
    </row>
    <row r="436" spans="1:2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6"/>
      <c r="Q436" s="6"/>
      <c r="R436" s="10"/>
      <c r="S436" s="6"/>
      <c r="T436" s="6"/>
      <c r="U436" s="10"/>
    </row>
    <row r="437" spans="1:2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6"/>
      <c r="Q437" s="6"/>
      <c r="R437" s="10"/>
      <c r="S437" s="6"/>
      <c r="T437" s="6"/>
      <c r="U437" s="10"/>
    </row>
    <row r="438" spans="1:2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6"/>
      <c r="Q438" s="6"/>
      <c r="R438" s="10"/>
      <c r="S438" s="6"/>
      <c r="T438" s="6"/>
      <c r="U438" s="10"/>
    </row>
    <row r="439" spans="1:2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6"/>
      <c r="Q439" s="6"/>
      <c r="R439" s="10"/>
      <c r="S439" s="6"/>
      <c r="T439" s="6"/>
      <c r="U439" s="10"/>
    </row>
    <row r="440" spans="1:2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6"/>
      <c r="Q440" s="6"/>
      <c r="R440" s="10"/>
      <c r="S440" s="6"/>
      <c r="T440" s="6"/>
      <c r="U440" s="10"/>
    </row>
    <row r="441" spans="1:2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6"/>
      <c r="Q441" s="6"/>
      <c r="R441" s="10"/>
      <c r="S441" s="6"/>
      <c r="T441" s="6"/>
      <c r="U441" s="10"/>
    </row>
    <row r="442" spans="1:2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6"/>
      <c r="Q442" s="6"/>
      <c r="R442" s="10"/>
      <c r="S442" s="6"/>
      <c r="T442" s="6"/>
      <c r="U442" s="10"/>
    </row>
    <row r="443" spans="1:2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6"/>
      <c r="Q443" s="6"/>
      <c r="R443" s="10"/>
      <c r="S443" s="6"/>
      <c r="T443" s="6"/>
      <c r="U443" s="10"/>
    </row>
    <row r="444" spans="1:2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6"/>
      <c r="Q444" s="6"/>
      <c r="R444" s="10"/>
      <c r="S444" s="6"/>
      <c r="T444" s="6"/>
      <c r="U444" s="10"/>
    </row>
    <row r="445" spans="1:2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6"/>
      <c r="Q445" s="6"/>
      <c r="R445" s="10"/>
      <c r="S445" s="6"/>
      <c r="T445" s="6"/>
      <c r="U445" s="10"/>
    </row>
    <row r="446" spans="1:2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6"/>
      <c r="Q446" s="6"/>
      <c r="R446" s="10"/>
      <c r="S446" s="6"/>
      <c r="T446" s="6"/>
      <c r="U446" s="10"/>
    </row>
    <row r="447" spans="1:2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6"/>
      <c r="Q447" s="6"/>
      <c r="R447" s="10"/>
      <c r="S447" s="6"/>
      <c r="T447" s="6"/>
      <c r="U447" s="10"/>
    </row>
    <row r="448" spans="1:2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6"/>
      <c r="Q448" s="6"/>
      <c r="R448" s="10"/>
      <c r="S448" s="6"/>
      <c r="T448" s="6"/>
      <c r="U448" s="10"/>
    </row>
    <row r="449" spans="1:2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6"/>
      <c r="Q449" s="6"/>
      <c r="R449" s="10"/>
      <c r="S449" s="6"/>
      <c r="T449" s="6"/>
      <c r="U449" s="10"/>
    </row>
    <row r="450" spans="1:2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6"/>
      <c r="Q450" s="6"/>
      <c r="R450" s="10"/>
      <c r="S450" s="6"/>
      <c r="T450" s="6"/>
      <c r="U450" s="10"/>
    </row>
    <row r="451" spans="1:2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6"/>
      <c r="Q451" s="6"/>
      <c r="R451" s="10"/>
      <c r="S451" s="6"/>
      <c r="T451" s="6"/>
      <c r="U451" s="10"/>
    </row>
    <row r="452" spans="1:2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6"/>
      <c r="Q452" s="6"/>
      <c r="R452" s="10"/>
      <c r="S452" s="6"/>
      <c r="T452" s="6"/>
      <c r="U452" s="10"/>
    </row>
    <row r="453" spans="1:2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6"/>
      <c r="Q453" s="6"/>
      <c r="R453" s="10"/>
      <c r="S453" s="6"/>
      <c r="T453" s="6"/>
      <c r="U453" s="10"/>
    </row>
    <row r="454" spans="1:2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6"/>
      <c r="Q454" s="6"/>
      <c r="R454" s="10"/>
      <c r="S454" s="6"/>
      <c r="T454" s="6"/>
      <c r="U454" s="10"/>
    </row>
    <row r="455" spans="1:2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6"/>
      <c r="Q455" s="6"/>
      <c r="R455" s="10"/>
      <c r="S455" s="6"/>
      <c r="T455" s="6"/>
      <c r="U455" s="10"/>
    </row>
    <row r="456" spans="1:2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6"/>
      <c r="Q456" s="6"/>
      <c r="R456" s="10"/>
      <c r="S456" s="6"/>
      <c r="T456" s="6"/>
      <c r="U456" s="10"/>
    </row>
    <row r="457" spans="1:2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6"/>
      <c r="Q457" s="6"/>
      <c r="R457" s="10"/>
      <c r="S457" s="6"/>
      <c r="T457" s="6"/>
      <c r="U457" s="10"/>
    </row>
    <row r="458" spans="1:2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6"/>
      <c r="Q458" s="6"/>
      <c r="R458" s="10"/>
      <c r="S458" s="6"/>
      <c r="T458" s="6"/>
      <c r="U458" s="10"/>
    </row>
    <row r="459" spans="1:2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6"/>
      <c r="Q459" s="6"/>
      <c r="R459" s="10"/>
      <c r="S459" s="6"/>
      <c r="T459" s="6"/>
      <c r="U459" s="10"/>
    </row>
    <row r="460" spans="1:2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6"/>
      <c r="Q460" s="6"/>
      <c r="R460" s="10"/>
      <c r="S460" s="6"/>
      <c r="T460" s="6"/>
      <c r="U460" s="10"/>
    </row>
    <row r="461" spans="1:2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6"/>
      <c r="Q461" s="6"/>
      <c r="R461" s="10"/>
      <c r="S461" s="6"/>
      <c r="T461" s="6"/>
      <c r="U461" s="10"/>
    </row>
    <row r="462" spans="1:2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6"/>
      <c r="Q462" s="6"/>
      <c r="R462" s="10"/>
      <c r="S462" s="6"/>
      <c r="T462" s="6"/>
      <c r="U462" s="10"/>
    </row>
    <row r="463" spans="1:2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6"/>
      <c r="Q463" s="6"/>
      <c r="R463" s="10"/>
      <c r="S463" s="6"/>
      <c r="T463" s="6"/>
      <c r="U463" s="10"/>
    </row>
    <row r="464" spans="1:2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6"/>
      <c r="Q464" s="6"/>
      <c r="R464" s="10"/>
      <c r="S464" s="6"/>
      <c r="T464" s="6"/>
      <c r="U464" s="10"/>
    </row>
    <row r="465" spans="1:2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6"/>
      <c r="Q465" s="6"/>
      <c r="R465" s="10"/>
      <c r="S465" s="6"/>
      <c r="T465" s="6"/>
      <c r="U465" s="10"/>
    </row>
    <row r="466" spans="1:2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6"/>
      <c r="Q466" s="6"/>
      <c r="R466" s="10"/>
      <c r="S466" s="6"/>
      <c r="T466" s="6"/>
      <c r="U466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252"/>
  <sheetViews>
    <sheetView zoomScale="80" zoomScaleNormal="8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C242" sqref="AC3:AD242"/>
    </sheetView>
  </sheetViews>
  <sheetFormatPr baseColWidth="10" defaultColWidth="11.453125" defaultRowHeight="14.5" x14ac:dyDescent="0.35"/>
  <cols>
    <col min="1" max="1" width="14.1796875" customWidth="1"/>
    <col min="28" max="28" width="14.1796875" style="9" customWidth="1"/>
  </cols>
  <sheetData>
    <row r="1" spans="1:30" x14ac:dyDescent="0.35">
      <c r="A1" s="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276</v>
      </c>
      <c r="L1" t="s">
        <v>277</v>
      </c>
      <c r="M1" t="s">
        <v>362</v>
      </c>
      <c r="O1" t="s">
        <v>283</v>
      </c>
      <c r="P1" s="3" t="s">
        <v>293</v>
      </c>
      <c r="Q1" s="3" t="s">
        <v>294</v>
      </c>
      <c r="W1" s="3"/>
      <c r="X1" s="3"/>
      <c r="Y1" t="s">
        <v>355</v>
      </c>
      <c r="Z1" t="s">
        <v>356</v>
      </c>
      <c r="AA1" t="s">
        <v>357</v>
      </c>
      <c r="AB1"/>
    </row>
    <row r="2" spans="1:30" x14ac:dyDescent="0.35">
      <c r="B2" t="s">
        <v>267</v>
      </c>
      <c r="C2" t="s">
        <v>268</v>
      </c>
      <c r="D2" t="s">
        <v>269</v>
      </c>
      <c r="E2" t="s">
        <v>270</v>
      </c>
      <c r="F2" t="s">
        <v>272</v>
      </c>
      <c r="G2" t="s">
        <v>273</v>
      </c>
      <c r="H2" t="s">
        <v>285</v>
      </c>
      <c r="I2" t="s">
        <v>274</v>
      </c>
      <c r="J2" t="s">
        <v>275</v>
      </c>
      <c r="K2" t="s">
        <v>278</v>
      </c>
      <c r="L2" t="s">
        <v>279</v>
      </c>
      <c r="M2" t="s">
        <v>280</v>
      </c>
      <c r="N2" t="s">
        <v>282</v>
      </c>
      <c r="O2" t="s">
        <v>284</v>
      </c>
      <c r="P2" s="3" t="s">
        <v>293</v>
      </c>
      <c r="Q2" s="3" t="s">
        <v>294</v>
      </c>
      <c r="R2" t="s">
        <v>296</v>
      </c>
      <c r="S2" t="s">
        <v>374</v>
      </c>
      <c r="T2" t="s">
        <v>312</v>
      </c>
      <c r="U2" t="s">
        <v>313</v>
      </c>
      <c r="V2" t="s">
        <v>314</v>
      </c>
      <c r="W2" s="3" t="s">
        <v>315</v>
      </c>
      <c r="X2" s="3" t="s">
        <v>316</v>
      </c>
      <c r="Y2" t="s">
        <v>359</v>
      </c>
      <c r="Z2" t="s">
        <v>358</v>
      </c>
      <c r="AA2" t="s">
        <v>354</v>
      </c>
      <c r="AB2" s="9" t="s">
        <v>66</v>
      </c>
      <c r="AC2" t="s">
        <v>389</v>
      </c>
      <c r="AD2" t="s">
        <v>390</v>
      </c>
    </row>
    <row r="3" spans="1:30" x14ac:dyDescent="0.35">
      <c r="A3" t="s">
        <v>67</v>
      </c>
      <c r="B3">
        <v>124.6</v>
      </c>
      <c r="C3">
        <v>86.9</v>
      </c>
      <c r="D3">
        <v>127.7</v>
      </c>
      <c r="E3">
        <v>84.2</v>
      </c>
      <c r="F3">
        <v>116.9</v>
      </c>
      <c r="G3">
        <v>209436</v>
      </c>
      <c r="H3">
        <v>10.6</v>
      </c>
      <c r="I3">
        <v>17603.7</v>
      </c>
      <c r="J3">
        <v>16926.400000000001</v>
      </c>
      <c r="K3">
        <v>53.9</v>
      </c>
      <c r="L3">
        <v>51.5</v>
      </c>
      <c r="M3">
        <v>92.1</v>
      </c>
      <c r="N3">
        <v>55.685885525972999</v>
      </c>
      <c r="O3" t="s">
        <v>363</v>
      </c>
      <c r="P3">
        <v>2000</v>
      </c>
      <c r="Q3">
        <v>1</v>
      </c>
      <c r="R3">
        <v>1.0987</v>
      </c>
      <c r="S3">
        <v>55.161055190436002</v>
      </c>
      <c r="W3">
        <f>[1]Data!C5</f>
        <v>3.3431428571428579</v>
      </c>
      <c r="X3">
        <f>[1]Data!D5</f>
        <v>3.9494761904761893</v>
      </c>
      <c r="AB3" s="9" t="e">
        <f>quarterly!H4</f>
        <v>#N/A</v>
      </c>
      <c r="AC3" s="11">
        <v>0</v>
      </c>
      <c r="AD3" s="11">
        <v>0</v>
      </c>
    </row>
    <row r="4" spans="1:30" x14ac:dyDescent="0.35">
      <c r="A4" t="s">
        <v>68</v>
      </c>
      <c r="B4">
        <v>125.2</v>
      </c>
      <c r="C4">
        <v>90.6</v>
      </c>
      <c r="D4">
        <v>134.6</v>
      </c>
      <c r="E4">
        <v>84.3</v>
      </c>
      <c r="F4">
        <v>120.6</v>
      </c>
      <c r="G4">
        <v>207540</v>
      </c>
      <c r="H4">
        <v>10.6</v>
      </c>
      <c r="I4">
        <v>20513</v>
      </c>
      <c r="J4">
        <v>20738.5</v>
      </c>
      <c r="K4">
        <v>58.4</v>
      </c>
      <c r="L4">
        <v>57.1</v>
      </c>
      <c r="M4">
        <v>93.2</v>
      </c>
      <c r="N4">
        <v>57.057266407497004</v>
      </c>
      <c r="O4" t="s">
        <v>363</v>
      </c>
      <c r="P4">
        <v>2000</v>
      </c>
      <c r="Q4">
        <v>1</v>
      </c>
      <c r="R4">
        <v>1.0894999999999999</v>
      </c>
      <c r="S4">
        <v>57.913141336852</v>
      </c>
      <c r="W4" s="11">
        <f>[1]Data!C6</f>
        <v>3.5367619047619052</v>
      </c>
      <c r="X4" s="11">
        <f>[1]Data!D6</f>
        <v>4.1114285714285712</v>
      </c>
      <c r="AB4" s="9" t="e">
        <f>quarterly!H5</f>
        <v>#N/A</v>
      </c>
      <c r="AC4" s="11">
        <v>0</v>
      </c>
      <c r="AD4" s="11">
        <v>0</v>
      </c>
    </row>
    <row r="5" spans="1:30" x14ac:dyDescent="0.35">
      <c r="A5" t="s">
        <v>69</v>
      </c>
      <c r="B5">
        <v>126.3</v>
      </c>
      <c r="C5">
        <v>89.5</v>
      </c>
      <c r="D5">
        <v>131.9</v>
      </c>
      <c r="E5">
        <v>85.2</v>
      </c>
      <c r="F5">
        <v>120.9</v>
      </c>
      <c r="G5">
        <v>202751</v>
      </c>
      <c r="H5">
        <v>10.5</v>
      </c>
      <c r="I5">
        <v>23314.5</v>
      </c>
      <c r="J5">
        <v>24202.5</v>
      </c>
      <c r="K5">
        <v>59.9</v>
      </c>
      <c r="L5">
        <v>58.7</v>
      </c>
      <c r="M5">
        <v>93.6</v>
      </c>
      <c r="N5">
        <v>59.092470224719001</v>
      </c>
      <c r="O5" t="s">
        <v>363</v>
      </c>
      <c r="P5">
        <v>2000</v>
      </c>
      <c r="Q5">
        <v>1</v>
      </c>
      <c r="R5">
        <v>1.0603</v>
      </c>
      <c r="S5">
        <v>59.952917106167</v>
      </c>
      <c r="W5" s="11">
        <f>[1]Data!C7</f>
        <v>3.7470434782608697</v>
      </c>
      <c r="X5" s="11">
        <f>[1]Data!D7</f>
        <v>4.2674782608695647</v>
      </c>
      <c r="AB5" s="9" t="e">
        <f>quarterly!H6</f>
        <v>#N/A</v>
      </c>
      <c r="AC5" s="11">
        <v>0</v>
      </c>
      <c r="AD5" s="11">
        <v>0</v>
      </c>
    </row>
    <row r="6" spans="1:30" x14ac:dyDescent="0.35">
      <c r="A6" t="s">
        <v>70</v>
      </c>
      <c r="B6">
        <v>127.3</v>
      </c>
      <c r="C6">
        <v>90.9</v>
      </c>
      <c r="D6">
        <v>129.5</v>
      </c>
      <c r="E6">
        <v>85.1</v>
      </c>
      <c r="F6">
        <v>123.2</v>
      </c>
      <c r="G6">
        <v>206340</v>
      </c>
      <c r="H6">
        <v>10.3</v>
      </c>
      <c r="I6">
        <v>19064.400000000001</v>
      </c>
      <c r="J6">
        <v>19123</v>
      </c>
      <c r="K6">
        <v>54.4</v>
      </c>
      <c r="L6">
        <v>50.9</v>
      </c>
      <c r="M6">
        <v>94.7</v>
      </c>
      <c r="N6">
        <v>60.473640746146003</v>
      </c>
      <c r="O6" t="s">
        <v>363</v>
      </c>
      <c r="P6">
        <v>2000</v>
      </c>
      <c r="Q6">
        <v>2</v>
      </c>
      <c r="R6">
        <v>1.024</v>
      </c>
      <c r="S6">
        <v>59.338949574017001</v>
      </c>
      <c r="W6" s="11">
        <f>[1]Data!C8</f>
        <v>3.9290500000000002</v>
      </c>
      <c r="X6" s="11">
        <f>[1]Data!D8</f>
        <v>4.3671499999999996</v>
      </c>
      <c r="AB6" s="9" t="e">
        <f>quarterly!H7</f>
        <v>#N/A</v>
      </c>
      <c r="AC6" s="11">
        <v>0</v>
      </c>
      <c r="AD6" s="11">
        <v>0</v>
      </c>
    </row>
    <row r="7" spans="1:30" x14ac:dyDescent="0.35">
      <c r="A7" t="s">
        <v>71</v>
      </c>
      <c r="B7">
        <v>128</v>
      </c>
      <c r="C7">
        <v>91.9</v>
      </c>
      <c r="D7">
        <v>135.9</v>
      </c>
      <c r="E7">
        <v>85.3</v>
      </c>
      <c r="F7">
        <v>124.4</v>
      </c>
      <c r="G7">
        <v>204119</v>
      </c>
      <c r="H7">
        <v>10.3</v>
      </c>
      <c r="I7">
        <v>23158.400000000001</v>
      </c>
      <c r="J7">
        <v>22629.8</v>
      </c>
      <c r="K7">
        <v>64.099999999999994</v>
      </c>
      <c r="L7">
        <v>63</v>
      </c>
      <c r="M7">
        <v>96</v>
      </c>
      <c r="N7">
        <v>59.674072089158003</v>
      </c>
      <c r="O7" t="s">
        <v>363</v>
      </c>
      <c r="P7">
        <v>2000</v>
      </c>
      <c r="Q7">
        <v>2</v>
      </c>
      <c r="R7">
        <v>1.0008999999999999</v>
      </c>
      <c r="S7">
        <v>58.154415510183</v>
      </c>
      <c r="W7" s="11">
        <f>[1]Data!C9</f>
        <v>4.3503913043478262</v>
      </c>
      <c r="X7" s="11">
        <f>[1]Data!D9</f>
        <v>4.8361739130434778</v>
      </c>
      <c r="AB7" s="9" t="e">
        <f>quarterly!H8</f>
        <v>#N/A</v>
      </c>
      <c r="AC7" s="11">
        <v>0</v>
      </c>
      <c r="AD7" s="11">
        <v>0</v>
      </c>
    </row>
    <row r="8" spans="1:30" x14ac:dyDescent="0.35">
      <c r="A8" t="s">
        <v>72</v>
      </c>
      <c r="B8">
        <v>127.8</v>
      </c>
      <c r="C8">
        <v>89.6</v>
      </c>
      <c r="D8">
        <v>132.69999999999999</v>
      </c>
      <c r="E8">
        <v>85.9</v>
      </c>
      <c r="F8">
        <v>120.8</v>
      </c>
      <c r="G8">
        <v>181445</v>
      </c>
      <c r="H8">
        <v>10.199999999999999</v>
      </c>
      <c r="I8">
        <v>22356.799999999999</v>
      </c>
      <c r="J8">
        <v>22417.7</v>
      </c>
      <c r="K8">
        <v>64.400000000000006</v>
      </c>
      <c r="L8">
        <v>64.900000000000006</v>
      </c>
      <c r="M8">
        <v>94.6</v>
      </c>
      <c r="N8">
        <v>59.370792431376003</v>
      </c>
      <c r="O8" t="s">
        <v>363</v>
      </c>
      <c r="P8">
        <v>2000</v>
      </c>
      <c r="Q8">
        <v>2</v>
      </c>
      <c r="R8">
        <v>0.93879999999999997</v>
      </c>
      <c r="S8">
        <v>57.457043864973997</v>
      </c>
      <c r="W8" s="11">
        <f>[1]Data!C10</f>
        <v>4.5017272727272717</v>
      </c>
      <c r="X8" s="11">
        <f>[1]Data!D10</f>
        <v>4.9649090909090923</v>
      </c>
      <c r="AB8" s="9">
        <f>quarterly!H9</f>
        <v>6.6129738251223813E-3</v>
      </c>
      <c r="AC8" s="11">
        <v>0</v>
      </c>
      <c r="AD8" s="11">
        <v>0</v>
      </c>
    </row>
    <row r="9" spans="1:30" x14ac:dyDescent="0.35">
      <c r="A9" t="s">
        <v>73</v>
      </c>
      <c r="B9">
        <v>126.8</v>
      </c>
      <c r="C9">
        <v>93.3</v>
      </c>
      <c r="D9">
        <v>134.4</v>
      </c>
      <c r="E9">
        <v>86.1</v>
      </c>
      <c r="F9">
        <v>116.7</v>
      </c>
      <c r="G9">
        <v>209607</v>
      </c>
      <c r="H9">
        <v>10</v>
      </c>
      <c r="I9">
        <v>20849</v>
      </c>
      <c r="J9">
        <v>23768.799999999999</v>
      </c>
      <c r="K9">
        <v>63.2</v>
      </c>
      <c r="L9">
        <v>63.3</v>
      </c>
      <c r="M9">
        <v>95.8</v>
      </c>
      <c r="N9">
        <v>58.797331821730999</v>
      </c>
      <c r="O9" t="s">
        <v>363</v>
      </c>
      <c r="P9">
        <v>2000</v>
      </c>
      <c r="Q9">
        <v>3</v>
      </c>
      <c r="R9">
        <v>0.86360000000000003</v>
      </c>
      <c r="S9">
        <v>57.623952355202</v>
      </c>
      <c r="W9" s="11">
        <f>[1]Data!C11</f>
        <v>4.5829047619047616</v>
      </c>
      <c r="X9" s="11">
        <f>[1]Data!D11</f>
        <v>5.1050476190476184</v>
      </c>
      <c r="AB9" s="9" t="e">
        <f>quarterly!H10</f>
        <v>#N/A</v>
      </c>
      <c r="AC9" s="11">
        <v>0</v>
      </c>
      <c r="AD9" s="11">
        <v>0</v>
      </c>
    </row>
    <row r="10" spans="1:30" x14ac:dyDescent="0.35">
      <c r="A10" t="s">
        <v>74</v>
      </c>
      <c r="B10">
        <v>128</v>
      </c>
      <c r="C10">
        <v>93.5</v>
      </c>
      <c r="D10">
        <v>137</v>
      </c>
      <c r="E10">
        <v>86.3</v>
      </c>
      <c r="F10">
        <v>118.7</v>
      </c>
      <c r="G10">
        <v>210119</v>
      </c>
      <c r="H10">
        <v>10</v>
      </c>
      <c r="I10">
        <v>15374</v>
      </c>
      <c r="J10">
        <v>16122.1</v>
      </c>
      <c r="K10">
        <v>68</v>
      </c>
      <c r="L10">
        <v>69.2</v>
      </c>
      <c r="M10">
        <v>95.9</v>
      </c>
      <c r="N10">
        <v>58.195960671738</v>
      </c>
      <c r="O10" t="s">
        <v>363</v>
      </c>
      <c r="P10">
        <v>2000</v>
      </c>
      <c r="Q10">
        <v>3</v>
      </c>
      <c r="R10">
        <v>0.75129999999999997</v>
      </c>
      <c r="S10">
        <v>57.360381852865999</v>
      </c>
      <c r="W10" s="11">
        <f>[1]Data!C12</f>
        <v>4.7770869565217398</v>
      </c>
      <c r="X10" s="11">
        <f>[1]Data!D12</f>
        <v>5.2484347826086966</v>
      </c>
      <c r="AB10" s="9" t="e">
        <f>quarterly!H11</f>
        <v>#N/A</v>
      </c>
      <c r="AC10" s="11">
        <v>0</v>
      </c>
      <c r="AD10" s="11">
        <v>0</v>
      </c>
    </row>
    <row r="11" spans="1:30" x14ac:dyDescent="0.35">
      <c r="A11" t="s">
        <v>75</v>
      </c>
      <c r="B11">
        <v>127.9</v>
      </c>
      <c r="C11">
        <v>93.6</v>
      </c>
      <c r="D11">
        <v>133.6</v>
      </c>
      <c r="E11">
        <v>87.1</v>
      </c>
      <c r="F11">
        <v>117.2</v>
      </c>
      <c r="G11">
        <v>208843</v>
      </c>
      <c r="H11">
        <v>9.9</v>
      </c>
      <c r="I11">
        <v>24607</v>
      </c>
      <c r="J11">
        <v>23450.400000000001</v>
      </c>
      <c r="K11">
        <v>75</v>
      </c>
      <c r="L11">
        <v>77.400000000000006</v>
      </c>
      <c r="M11">
        <v>96</v>
      </c>
      <c r="N11">
        <v>56.890078917227001</v>
      </c>
      <c r="O11" t="s">
        <v>363</v>
      </c>
      <c r="P11">
        <v>2000</v>
      </c>
      <c r="Q11">
        <v>3</v>
      </c>
      <c r="R11">
        <v>0.6714</v>
      </c>
      <c r="S11">
        <v>56.711497824628999</v>
      </c>
      <c r="W11" s="11">
        <f>[1]Data!C13</f>
        <v>4.8528095238095244</v>
      </c>
      <c r="X11" s="11">
        <f>[1]Data!D13</f>
        <v>5.2192380952380955</v>
      </c>
      <c r="AB11" s="9">
        <f>quarterly!H12</f>
        <v>6.8137116979549717E-3</v>
      </c>
      <c r="AC11" s="11">
        <v>0</v>
      </c>
      <c r="AD11" s="11">
        <v>0</v>
      </c>
    </row>
    <row r="12" spans="1:30" x14ac:dyDescent="0.35">
      <c r="A12" t="s">
        <v>76</v>
      </c>
      <c r="B12">
        <v>128.4</v>
      </c>
      <c r="C12">
        <v>93.4</v>
      </c>
      <c r="D12">
        <v>128.4</v>
      </c>
      <c r="E12">
        <v>87.1</v>
      </c>
      <c r="F12">
        <v>116.5</v>
      </c>
      <c r="G12">
        <v>193936</v>
      </c>
      <c r="H12">
        <v>9.6</v>
      </c>
      <c r="I12">
        <v>23986</v>
      </c>
      <c r="J12">
        <v>24289.599999999999</v>
      </c>
      <c r="K12">
        <v>74.3</v>
      </c>
      <c r="L12">
        <v>76.400000000000006</v>
      </c>
      <c r="M12">
        <v>96.2</v>
      </c>
      <c r="N12">
        <v>55.533434798446002</v>
      </c>
      <c r="O12" t="s">
        <v>363</v>
      </c>
      <c r="P12">
        <v>2000</v>
      </c>
      <c r="Q12">
        <v>4</v>
      </c>
      <c r="R12">
        <v>0.60319999999999996</v>
      </c>
      <c r="S12">
        <v>55.916207081365002</v>
      </c>
      <c r="W12" s="11">
        <f>[1]Data!C14</f>
        <v>5.0412727272727276</v>
      </c>
      <c r="X12" s="11">
        <f>[1]Data!D14</f>
        <v>5.2184090909090912</v>
      </c>
      <c r="AB12" s="9" t="e">
        <f>quarterly!H13</f>
        <v>#N/A</v>
      </c>
      <c r="AC12" s="11">
        <v>0</v>
      </c>
      <c r="AD12" s="11">
        <v>0</v>
      </c>
    </row>
    <row r="13" spans="1:30" x14ac:dyDescent="0.35">
      <c r="A13" t="s">
        <v>77</v>
      </c>
      <c r="B13">
        <v>130</v>
      </c>
      <c r="C13">
        <v>94.4</v>
      </c>
      <c r="D13">
        <v>128.80000000000001</v>
      </c>
      <c r="E13">
        <v>87.7</v>
      </c>
      <c r="F13">
        <v>115.8</v>
      </c>
      <c r="G13">
        <v>195185</v>
      </c>
      <c r="H13">
        <v>9.6</v>
      </c>
      <c r="I13">
        <v>23937.1</v>
      </c>
      <c r="J13">
        <v>23403.599999999999</v>
      </c>
      <c r="K13">
        <v>75.8</v>
      </c>
      <c r="L13">
        <v>78.5</v>
      </c>
      <c r="M13">
        <v>97.1</v>
      </c>
      <c r="N13">
        <v>54.581582269632001</v>
      </c>
      <c r="O13" t="s">
        <v>363</v>
      </c>
      <c r="P13">
        <v>2000</v>
      </c>
      <c r="Q13">
        <v>4</v>
      </c>
      <c r="R13">
        <v>0.57589999999999997</v>
      </c>
      <c r="S13">
        <v>55.015261208702</v>
      </c>
      <c r="W13" s="11">
        <f>[1]Data!C15</f>
        <v>5.091954545454545</v>
      </c>
      <c r="X13" s="11">
        <f>[1]Data!D15</f>
        <v>5.1932727272727286</v>
      </c>
      <c r="AB13" s="9" t="e">
        <f>quarterly!H14</f>
        <v>#N/A</v>
      </c>
      <c r="AC13" s="11">
        <v>0</v>
      </c>
      <c r="AD13" s="11">
        <v>0</v>
      </c>
    </row>
    <row r="14" spans="1:30" x14ac:dyDescent="0.35">
      <c r="A14" t="s">
        <v>78</v>
      </c>
      <c r="B14">
        <v>131.80000000000001</v>
      </c>
      <c r="C14">
        <v>96.6</v>
      </c>
      <c r="D14">
        <v>139.5</v>
      </c>
      <c r="E14">
        <v>87.6</v>
      </c>
      <c r="F14">
        <v>115.1</v>
      </c>
      <c r="G14">
        <v>201419</v>
      </c>
      <c r="H14">
        <v>9.6</v>
      </c>
      <c r="I14">
        <v>23742.799999999999</v>
      </c>
      <c r="J14">
        <v>23340.9</v>
      </c>
      <c r="K14">
        <v>62.5</v>
      </c>
      <c r="L14">
        <v>60.7</v>
      </c>
      <c r="M14">
        <v>97.7</v>
      </c>
      <c r="N14">
        <v>53.456299670429999</v>
      </c>
      <c r="O14" t="s">
        <v>363</v>
      </c>
      <c r="P14">
        <v>2000</v>
      </c>
      <c r="Q14">
        <v>4</v>
      </c>
      <c r="R14">
        <v>0.51259999999999994</v>
      </c>
      <c r="S14">
        <v>53.884964722246998</v>
      </c>
      <c r="W14" s="11">
        <f>[1]Data!C16</f>
        <v>4.9334285714285713</v>
      </c>
      <c r="X14" s="11">
        <f>[1]Data!D16</f>
        <v>4.8699047619047615</v>
      </c>
      <c r="AB14" s="9">
        <f>quarterly!H15</f>
        <v>1.4537844606529404E-2</v>
      </c>
      <c r="AC14" s="11">
        <v>0</v>
      </c>
      <c r="AD14" s="11">
        <v>0</v>
      </c>
    </row>
    <row r="15" spans="1:30" x14ac:dyDescent="0.35">
      <c r="A15" t="s">
        <v>79</v>
      </c>
      <c r="B15">
        <v>128.19999999999999</v>
      </c>
      <c r="C15">
        <v>93.4</v>
      </c>
      <c r="D15">
        <v>138.69999999999999</v>
      </c>
      <c r="E15">
        <v>87.7</v>
      </c>
      <c r="F15">
        <v>115.2</v>
      </c>
      <c r="G15">
        <v>201553</v>
      </c>
      <c r="H15">
        <v>9.4</v>
      </c>
      <c r="I15">
        <v>21984</v>
      </c>
      <c r="J15">
        <v>21037.1</v>
      </c>
      <c r="K15">
        <v>59.1</v>
      </c>
      <c r="L15">
        <v>56.8</v>
      </c>
      <c r="M15">
        <v>96.9</v>
      </c>
      <c r="N15">
        <v>52.931410873700997</v>
      </c>
      <c r="O15" t="s">
        <v>363</v>
      </c>
      <c r="P15">
        <f>P3+1</f>
        <v>2001</v>
      </c>
      <c r="Q15">
        <f t="shared" ref="Q15:Q78" si="0">Q3</f>
        <v>1</v>
      </c>
      <c r="R15">
        <v>0.45929999999999999</v>
      </c>
      <c r="S15">
        <v>53.167423752946</v>
      </c>
      <c r="W15" s="11">
        <f>[1]Data!C17</f>
        <v>4.7743913043478274</v>
      </c>
      <c r="X15" s="11">
        <f>[1]Data!D17</f>
        <v>4.5812608695652184</v>
      </c>
      <c r="AB15" s="9" t="e">
        <f>quarterly!H16</f>
        <v>#N/A</v>
      </c>
      <c r="AC15" s="11">
        <v>0</v>
      </c>
      <c r="AD15" s="11">
        <v>0</v>
      </c>
    </row>
    <row r="16" spans="1:30" x14ac:dyDescent="0.35">
      <c r="A16" t="s">
        <v>80</v>
      </c>
      <c r="B16">
        <v>127.5</v>
      </c>
      <c r="C16">
        <v>93.8</v>
      </c>
      <c r="D16">
        <v>137.80000000000001</v>
      </c>
      <c r="E16">
        <v>88.2</v>
      </c>
      <c r="F16">
        <v>113.7</v>
      </c>
      <c r="G16">
        <v>201063</v>
      </c>
      <c r="H16">
        <v>9.4</v>
      </c>
      <c r="I16">
        <v>21818.9</v>
      </c>
      <c r="J16">
        <v>22035.4</v>
      </c>
      <c r="K16">
        <v>62.9</v>
      </c>
      <c r="L16">
        <v>62</v>
      </c>
      <c r="M16">
        <v>97.3</v>
      </c>
      <c r="N16">
        <v>52.323904865709999</v>
      </c>
      <c r="O16" t="s">
        <v>363</v>
      </c>
      <c r="P16">
        <f t="shared" ref="P16:P79" si="1">P4+1</f>
        <v>2001</v>
      </c>
      <c r="Q16">
        <f t="shared" si="0"/>
        <v>1</v>
      </c>
      <c r="R16">
        <v>0.37730000000000002</v>
      </c>
      <c r="S16">
        <v>52.795787750376</v>
      </c>
      <c r="W16" s="11">
        <f>[1]Data!C18</f>
        <v>4.7557999999999998</v>
      </c>
      <c r="X16" s="11">
        <f>[1]Data!D18</f>
        <v>4.5913000000000013</v>
      </c>
      <c r="AB16" s="9" t="e">
        <f>quarterly!H17</f>
        <v>#N/A</v>
      </c>
      <c r="AC16" s="11">
        <v>0</v>
      </c>
      <c r="AD16" s="11">
        <v>0</v>
      </c>
    </row>
    <row r="17" spans="1:30" x14ac:dyDescent="0.35">
      <c r="A17" t="s">
        <v>81</v>
      </c>
      <c r="B17">
        <v>127.6</v>
      </c>
      <c r="C17">
        <v>94.5</v>
      </c>
      <c r="D17">
        <v>137.6</v>
      </c>
      <c r="E17">
        <v>87.5</v>
      </c>
      <c r="F17">
        <v>113.3</v>
      </c>
      <c r="G17">
        <v>203266</v>
      </c>
      <c r="H17">
        <v>9.3000000000000007</v>
      </c>
      <c r="I17">
        <v>25169.4</v>
      </c>
      <c r="J17">
        <v>25911.7</v>
      </c>
      <c r="K17">
        <v>60</v>
      </c>
      <c r="L17">
        <v>58.2</v>
      </c>
      <c r="M17">
        <v>96.7</v>
      </c>
      <c r="N17">
        <v>51.193049862537997</v>
      </c>
      <c r="O17" t="s">
        <v>363</v>
      </c>
      <c r="P17">
        <f t="shared" si="1"/>
        <v>2001</v>
      </c>
      <c r="Q17">
        <f t="shared" si="0"/>
        <v>1</v>
      </c>
      <c r="R17">
        <v>0.3266</v>
      </c>
      <c r="S17">
        <v>50.769363839783999</v>
      </c>
      <c r="W17" s="11">
        <f>[1]Data!C19</f>
        <v>4.708636363636364</v>
      </c>
      <c r="X17" s="11">
        <f>[1]Data!D19</f>
        <v>4.4710909090909086</v>
      </c>
      <c r="AB17" s="9">
        <f>quarterly!H18</f>
        <v>5.2946377754601315E-3</v>
      </c>
      <c r="AC17" s="11">
        <v>0</v>
      </c>
      <c r="AD17" s="11">
        <v>0</v>
      </c>
    </row>
    <row r="18" spans="1:30" x14ac:dyDescent="0.35">
      <c r="A18" t="s">
        <v>82</v>
      </c>
      <c r="B18">
        <v>126.2</v>
      </c>
      <c r="C18">
        <v>93.6</v>
      </c>
      <c r="D18">
        <v>139.80000000000001</v>
      </c>
      <c r="E18">
        <v>87.4</v>
      </c>
      <c r="F18">
        <v>106.7</v>
      </c>
      <c r="G18">
        <v>207180</v>
      </c>
      <c r="H18">
        <v>9.1999999999999993</v>
      </c>
      <c r="I18">
        <v>21447.7</v>
      </c>
      <c r="J18">
        <v>21608</v>
      </c>
      <c r="K18">
        <v>62.4</v>
      </c>
      <c r="L18">
        <v>61.3</v>
      </c>
      <c r="M18">
        <v>95.9</v>
      </c>
      <c r="N18">
        <v>49.234377023237002</v>
      </c>
      <c r="O18" t="s">
        <v>363</v>
      </c>
      <c r="P18">
        <f t="shared" si="1"/>
        <v>2001</v>
      </c>
      <c r="Q18">
        <f t="shared" si="0"/>
        <v>2</v>
      </c>
      <c r="R18">
        <v>0.25180000000000002</v>
      </c>
      <c r="S18">
        <v>49.178465423622001</v>
      </c>
      <c r="W18" s="11">
        <f>[1]Data!C20</f>
        <v>4.6877142857142848</v>
      </c>
      <c r="X18" s="11">
        <f>[1]Data!D20</f>
        <v>4.4862857142857138</v>
      </c>
      <c r="AB18" s="9" t="e">
        <f>quarterly!H19</f>
        <v>#N/A</v>
      </c>
      <c r="AC18" s="11">
        <v>0</v>
      </c>
      <c r="AD18" s="11">
        <v>0</v>
      </c>
    </row>
    <row r="19" spans="1:30" x14ac:dyDescent="0.35">
      <c r="A19" t="s">
        <v>83</v>
      </c>
      <c r="B19">
        <v>126.2</v>
      </c>
      <c r="C19">
        <v>93.9</v>
      </c>
      <c r="D19">
        <v>141.9</v>
      </c>
      <c r="E19">
        <v>88</v>
      </c>
      <c r="F19">
        <v>106.8</v>
      </c>
      <c r="G19">
        <v>203005</v>
      </c>
      <c r="H19">
        <v>9.1</v>
      </c>
      <c r="I19">
        <v>23924.6</v>
      </c>
      <c r="J19">
        <v>24113</v>
      </c>
      <c r="K19">
        <v>67.2</v>
      </c>
      <c r="L19">
        <v>67.400000000000006</v>
      </c>
      <c r="M19">
        <v>96.2</v>
      </c>
      <c r="N19">
        <v>48.511369184426997</v>
      </c>
      <c r="O19" t="s">
        <v>363</v>
      </c>
      <c r="P19">
        <f t="shared" si="1"/>
        <v>2001</v>
      </c>
      <c r="Q19">
        <f t="shared" si="0"/>
        <v>2</v>
      </c>
      <c r="R19">
        <v>0.1973</v>
      </c>
      <c r="S19">
        <v>48.396534847948999</v>
      </c>
      <c r="W19" s="11">
        <f>[1]Data!C21</f>
        <v>4.6438695652173916</v>
      </c>
      <c r="X19" s="11">
        <f>[1]Data!D21</f>
        <v>4.5279130434782608</v>
      </c>
      <c r="AB19" s="9" t="e">
        <f>quarterly!H20</f>
        <v>#N/A</v>
      </c>
      <c r="AC19" s="11">
        <v>0</v>
      </c>
      <c r="AD19" s="11">
        <v>0</v>
      </c>
    </row>
    <row r="20" spans="1:30" x14ac:dyDescent="0.35">
      <c r="A20" t="s">
        <v>84</v>
      </c>
      <c r="B20">
        <v>126.4</v>
      </c>
      <c r="C20">
        <v>95.8</v>
      </c>
      <c r="D20">
        <v>143.30000000000001</v>
      </c>
      <c r="E20">
        <v>88.2</v>
      </c>
      <c r="F20">
        <v>106</v>
      </c>
      <c r="G20">
        <v>206583</v>
      </c>
      <c r="H20">
        <v>9.1</v>
      </c>
      <c r="I20">
        <v>23851.1</v>
      </c>
      <c r="J20">
        <v>24445.3</v>
      </c>
      <c r="K20">
        <v>67.5</v>
      </c>
      <c r="L20">
        <v>67.599999999999994</v>
      </c>
      <c r="M20">
        <v>96.2</v>
      </c>
      <c r="N20">
        <v>47.826084101220999</v>
      </c>
      <c r="O20" t="s">
        <v>363</v>
      </c>
      <c r="P20">
        <f t="shared" si="1"/>
        <v>2001</v>
      </c>
      <c r="Q20">
        <f t="shared" si="0"/>
        <v>2</v>
      </c>
      <c r="R20">
        <v>0.1258</v>
      </c>
      <c r="S20">
        <v>48.278161627850999</v>
      </c>
      <c r="W20" s="11">
        <f>[1]Data!C22</f>
        <v>4.4535714285714292</v>
      </c>
      <c r="X20" s="11">
        <f>[1]Data!D22</f>
        <v>4.3124761904761915</v>
      </c>
      <c r="AB20" s="9">
        <f>quarterly!H21</f>
        <v>-2.9145950119158215E-3</v>
      </c>
      <c r="AC20" s="11">
        <v>0</v>
      </c>
      <c r="AD20" s="11">
        <v>0</v>
      </c>
    </row>
    <row r="21" spans="1:30" x14ac:dyDescent="0.35">
      <c r="A21" t="s">
        <v>85</v>
      </c>
      <c r="B21">
        <v>124</v>
      </c>
      <c r="C21">
        <v>92</v>
      </c>
      <c r="D21">
        <v>139.4</v>
      </c>
      <c r="E21">
        <v>87.9</v>
      </c>
      <c r="F21">
        <v>108.2</v>
      </c>
      <c r="G21">
        <v>195884</v>
      </c>
      <c r="H21">
        <v>9.1</v>
      </c>
      <c r="I21">
        <v>22303</v>
      </c>
      <c r="J21">
        <v>25114.2</v>
      </c>
      <c r="K21">
        <v>62.3</v>
      </c>
      <c r="L21">
        <v>60.7</v>
      </c>
      <c r="M21">
        <v>94.5</v>
      </c>
      <c r="N21">
        <v>47.273163255669999</v>
      </c>
      <c r="O21" t="s">
        <v>363</v>
      </c>
      <c r="P21">
        <f t="shared" si="1"/>
        <v>2001</v>
      </c>
      <c r="Q21">
        <f t="shared" si="0"/>
        <v>3</v>
      </c>
      <c r="R21">
        <v>7.5300000000000006E-2</v>
      </c>
      <c r="S21">
        <v>46.363722135602998</v>
      </c>
      <c r="W21" s="11">
        <f>[1]Data!C23</f>
        <v>4.4671363636363628</v>
      </c>
      <c r="X21" s="11">
        <f>[1]Data!D23</f>
        <v>4.3109090909090915</v>
      </c>
      <c r="AB21" s="9" t="e">
        <f>quarterly!H22</f>
        <v>#N/A</v>
      </c>
      <c r="AC21" s="11">
        <v>0</v>
      </c>
      <c r="AD21" s="11">
        <v>0</v>
      </c>
    </row>
    <row r="22" spans="1:30" x14ac:dyDescent="0.35">
      <c r="A22" t="s">
        <v>86</v>
      </c>
      <c r="B22">
        <v>126.2</v>
      </c>
      <c r="C22">
        <v>92.3</v>
      </c>
      <c r="D22">
        <v>141.30000000000001</v>
      </c>
      <c r="E22">
        <v>88.3</v>
      </c>
      <c r="F22">
        <v>107.4</v>
      </c>
      <c r="G22">
        <v>202429</v>
      </c>
      <c r="H22">
        <v>9</v>
      </c>
      <c r="I22">
        <v>14933.9</v>
      </c>
      <c r="J22">
        <v>16186.4</v>
      </c>
      <c r="K22">
        <v>60.2</v>
      </c>
      <c r="L22">
        <v>59.2</v>
      </c>
      <c r="M22">
        <v>96.8</v>
      </c>
      <c r="N22">
        <v>47.508215415164997</v>
      </c>
      <c r="O22" t="s">
        <v>363</v>
      </c>
      <c r="P22">
        <f t="shared" si="1"/>
        <v>2001</v>
      </c>
      <c r="Q22">
        <f t="shared" si="0"/>
        <v>3</v>
      </c>
      <c r="R22">
        <v>3.4500000000000003E-2</v>
      </c>
      <c r="S22">
        <v>47.213011240217</v>
      </c>
      <c r="W22" s="11">
        <f>[1]Data!C24</f>
        <v>4.3535217391304339</v>
      </c>
      <c r="X22" s="11">
        <f>[1]Data!D24</f>
        <v>4.1075217391304344</v>
      </c>
      <c r="AB22" s="9" t="e">
        <f>quarterly!H23</f>
        <v>#N/A</v>
      </c>
      <c r="AC22" s="11">
        <v>0</v>
      </c>
      <c r="AD22" s="11">
        <v>0</v>
      </c>
    </row>
    <row r="23" spans="1:30" x14ac:dyDescent="0.35">
      <c r="A23" t="s">
        <v>87</v>
      </c>
      <c r="B23">
        <v>124.4</v>
      </c>
      <c r="C23">
        <v>91.5</v>
      </c>
      <c r="D23">
        <v>137.80000000000001</v>
      </c>
      <c r="E23">
        <v>88.1</v>
      </c>
      <c r="F23">
        <v>101.1</v>
      </c>
      <c r="G23">
        <v>187223</v>
      </c>
      <c r="H23">
        <v>9</v>
      </c>
      <c r="I23">
        <v>22090</v>
      </c>
      <c r="J23">
        <v>21646.2</v>
      </c>
      <c r="K23">
        <v>59.7</v>
      </c>
      <c r="L23">
        <v>59.5</v>
      </c>
      <c r="M23">
        <v>95.5</v>
      </c>
      <c r="N23">
        <v>45.948447811206002</v>
      </c>
      <c r="O23" t="s">
        <v>363</v>
      </c>
      <c r="P23">
        <f t="shared" si="1"/>
        <v>2001</v>
      </c>
      <c r="Q23">
        <f t="shared" si="0"/>
        <v>3</v>
      </c>
      <c r="R23">
        <v>-2.2000000000000001E-3</v>
      </c>
      <c r="S23">
        <v>46.147987862538997</v>
      </c>
      <c r="W23" s="11">
        <f>[1]Data!C25</f>
        <v>3.98285</v>
      </c>
      <c r="X23" s="11">
        <f>[1]Data!D25</f>
        <v>3.7699500000000001</v>
      </c>
      <c r="AB23" s="9">
        <f>quarterly!H24</f>
        <v>-2.4135198933183943E-3</v>
      </c>
      <c r="AC23" s="11">
        <v>0</v>
      </c>
      <c r="AD23" s="11">
        <v>0</v>
      </c>
    </row>
    <row r="24" spans="1:30" x14ac:dyDescent="0.35">
      <c r="A24" t="s">
        <v>88</v>
      </c>
      <c r="B24">
        <v>123.6</v>
      </c>
      <c r="C24">
        <v>91</v>
      </c>
      <c r="D24">
        <v>143.80000000000001</v>
      </c>
      <c r="E24">
        <v>88</v>
      </c>
      <c r="F24">
        <v>92</v>
      </c>
      <c r="G24">
        <v>197169</v>
      </c>
      <c r="H24">
        <v>8.9</v>
      </c>
      <c r="I24">
        <v>22844.9</v>
      </c>
      <c r="J24">
        <v>25171.9</v>
      </c>
      <c r="K24">
        <v>51.9</v>
      </c>
      <c r="L24">
        <v>49.4</v>
      </c>
      <c r="M24">
        <v>94.2</v>
      </c>
      <c r="N24">
        <v>42.937365913191996</v>
      </c>
      <c r="O24" t="s">
        <v>363</v>
      </c>
      <c r="P24">
        <f t="shared" si="1"/>
        <v>2001</v>
      </c>
      <c r="Q24">
        <f t="shared" si="0"/>
        <v>4</v>
      </c>
      <c r="R24">
        <v>-4.8300000000000003E-2</v>
      </c>
      <c r="S24">
        <v>43.331733216423999</v>
      </c>
      <c r="W24" s="11">
        <f>[1]Data!C26</f>
        <v>3.5998695652173907</v>
      </c>
      <c r="X24" s="11">
        <f>[1]Data!D26</f>
        <v>3.3693913043478254</v>
      </c>
      <c r="AB24" s="9" t="e">
        <f>quarterly!H25</f>
        <v>#N/A</v>
      </c>
      <c r="AC24" s="11">
        <v>0</v>
      </c>
      <c r="AD24" s="11">
        <v>0</v>
      </c>
    </row>
    <row r="25" spans="1:30" x14ac:dyDescent="0.35">
      <c r="A25" t="s">
        <v>89</v>
      </c>
      <c r="B25">
        <v>121.8</v>
      </c>
      <c r="C25">
        <v>89.8</v>
      </c>
      <c r="D25">
        <v>141.4</v>
      </c>
      <c r="E25">
        <v>88.3</v>
      </c>
      <c r="F25">
        <v>90.9</v>
      </c>
      <c r="G25">
        <v>196174</v>
      </c>
      <c r="H25">
        <v>8.9</v>
      </c>
      <c r="I25">
        <v>21609.1</v>
      </c>
      <c r="J25">
        <v>22998.5</v>
      </c>
      <c r="K25">
        <v>49</v>
      </c>
      <c r="L25">
        <v>44.5</v>
      </c>
      <c r="M25">
        <v>93.5</v>
      </c>
      <c r="N25">
        <v>43.602083792309998</v>
      </c>
      <c r="O25" t="s">
        <v>363</v>
      </c>
      <c r="P25">
        <f t="shared" si="1"/>
        <v>2001</v>
      </c>
      <c r="Q25">
        <f t="shared" si="0"/>
        <v>4</v>
      </c>
      <c r="R25">
        <v>-0.1041</v>
      </c>
      <c r="S25">
        <v>44.501356226207001</v>
      </c>
      <c r="W25" s="11">
        <f>[1]Data!C27</f>
        <v>3.3856818181818187</v>
      </c>
      <c r="X25" s="11">
        <f>[1]Data!D27</f>
        <v>3.1978636363636359</v>
      </c>
      <c r="AB25" s="9" t="e">
        <f>quarterly!H26</f>
        <v>#N/A</v>
      </c>
      <c r="AC25" s="11">
        <v>0</v>
      </c>
      <c r="AD25" s="11">
        <v>0</v>
      </c>
    </row>
    <row r="26" spans="1:30" x14ac:dyDescent="0.35">
      <c r="A26" t="s">
        <v>90</v>
      </c>
      <c r="B26">
        <v>123.5</v>
      </c>
      <c r="C26">
        <v>89.5</v>
      </c>
      <c r="D26">
        <v>145.6</v>
      </c>
      <c r="E26">
        <v>88.1</v>
      </c>
      <c r="F26">
        <v>95.3</v>
      </c>
      <c r="G26">
        <v>197453</v>
      </c>
      <c r="H26">
        <v>8.8000000000000007</v>
      </c>
      <c r="I26">
        <v>21780</v>
      </c>
      <c r="J26">
        <v>22721.9</v>
      </c>
      <c r="K26">
        <v>48.6</v>
      </c>
      <c r="L26">
        <v>44.2</v>
      </c>
      <c r="M26">
        <v>94.2</v>
      </c>
      <c r="N26">
        <v>44.121084921642002</v>
      </c>
      <c r="O26" t="s">
        <v>363</v>
      </c>
      <c r="P26">
        <f t="shared" si="1"/>
        <v>2001</v>
      </c>
      <c r="Q26">
        <f t="shared" si="0"/>
        <v>4</v>
      </c>
      <c r="R26">
        <v>-7.6300000000000007E-2</v>
      </c>
      <c r="S26">
        <v>45.986934609538999</v>
      </c>
      <c r="W26" s="11">
        <f>[1]Data!C28</f>
        <v>3.3420000000000001</v>
      </c>
      <c r="X26" s="11">
        <f>[1]Data!D28</f>
        <v>3.3021904761904759</v>
      </c>
      <c r="AB26" s="9">
        <f>quarterly!H27</f>
        <v>-7.9471863816671373E-4</v>
      </c>
      <c r="AC26" s="11">
        <v>0</v>
      </c>
      <c r="AD26" s="11">
        <v>0</v>
      </c>
    </row>
    <row r="27" spans="1:30" x14ac:dyDescent="0.35">
      <c r="A27" t="s">
        <v>91</v>
      </c>
      <c r="B27">
        <v>122.4</v>
      </c>
      <c r="C27">
        <v>93</v>
      </c>
      <c r="D27">
        <v>149.1</v>
      </c>
      <c r="E27">
        <v>88.8</v>
      </c>
      <c r="F27">
        <v>96.8</v>
      </c>
      <c r="G27">
        <v>186392</v>
      </c>
      <c r="H27">
        <v>8.6</v>
      </c>
      <c r="I27">
        <v>20904.5</v>
      </c>
      <c r="J27">
        <v>19882.3</v>
      </c>
      <c r="K27">
        <v>50.6</v>
      </c>
      <c r="L27">
        <v>46.6</v>
      </c>
      <c r="M27">
        <v>94.2</v>
      </c>
      <c r="N27">
        <v>46.305645041096</v>
      </c>
      <c r="O27">
        <v>-5.5642399999999999</v>
      </c>
      <c r="P27">
        <f t="shared" si="1"/>
        <v>2002</v>
      </c>
      <c r="Q27">
        <f t="shared" si="0"/>
        <v>1</v>
      </c>
      <c r="R27">
        <v>4.1999999999999997E-3</v>
      </c>
      <c r="S27">
        <v>49.363069585341002</v>
      </c>
      <c r="W27" s="11">
        <f>[1]Data!C29</f>
        <v>3.3368260869565209</v>
      </c>
      <c r="X27" s="11">
        <f>[1]Data!D29</f>
        <v>3.4770000000000003</v>
      </c>
      <c r="AB27" s="9" t="e">
        <f>quarterly!H28</f>
        <v>#N/A</v>
      </c>
      <c r="AC27" s="11">
        <v>0</v>
      </c>
      <c r="AD27" s="11">
        <v>0</v>
      </c>
    </row>
    <row r="28" spans="1:30" x14ac:dyDescent="0.35">
      <c r="A28" t="s">
        <v>92</v>
      </c>
      <c r="B28">
        <v>123.9</v>
      </c>
      <c r="C28">
        <v>91.6</v>
      </c>
      <c r="D28">
        <v>145.80000000000001</v>
      </c>
      <c r="E28">
        <v>88.6</v>
      </c>
      <c r="F28">
        <v>102.5</v>
      </c>
      <c r="G28">
        <v>178661</v>
      </c>
      <c r="H28">
        <v>8.5</v>
      </c>
      <c r="I28">
        <v>21204.9</v>
      </c>
      <c r="J28">
        <v>21591.599999999999</v>
      </c>
      <c r="K28">
        <v>52.1</v>
      </c>
      <c r="L28">
        <v>48.1</v>
      </c>
      <c r="M28">
        <v>94.5</v>
      </c>
      <c r="N28">
        <v>48.563070393754003</v>
      </c>
      <c r="O28">
        <v>0.56640999999999997</v>
      </c>
      <c r="P28">
        <f t="shared" si="1"/>
        <v>2002</v>
      </c>
      <c r="Q28">
        <f t="shared" si="0"/>
        <v>1</v>
      </c>
      <c r="R28">
        <v>0.14249999999999999</v>
      </c>
      <c r="S28">
        <v>51.232755453260999</v>
      </c>
      <c r="W28" s="11">
        <f>[1]Data!C30</f>
        <v>3.3570999999999991</v>
      </c>
      <c r="X28" s="11">
        <f>[1]Data!D30</f>
        <v>3.5936499999999993</v>
      </c>
      <c r="AB28" s="9" t="e">
        <f>quarterly!H29</f>
        <v>#N/A</v>
      </c>
      <c r="AC28" s="11">
        <v>0</v>
      </c>
      <c r="AD28" s="11">
        <v>0</v>
      </c>
    </row>
    <row r="29" spans="1:30" x14ac:dyDescent="0.35">
      <c r="A29" t="s">
        <v>93</v>
      </c>
      <c r="B29">
        <v>124.7</v>
      </c>
      <c r="C29">
        <v>92.5</v>
      </c>
      <c r="D29">
        <v>146.4</v>
      </c>
      <c r="E29">
        <v>89</v>
      </c>
      <c r="F29">
        <v>107.6</v>
      </c>
      <c r="G29">
        <v>177064</v>
      </c>
      <c r="H29">
        <v>8.5</v>
      </c>
      <c r="I29">
        <v>22685.7</v>
      </c>
      <c r="J29">
        <v>24075.1</v>
      </c>
      <c r="K29">
        <v>58.7</v>
      </c>
      <c r="L29">
        <v>56.8</v>
      </c>
      <c r="M29">
        <v>95.3</v>
      </c>
      <c r="N29">
        <v>49.953093756232001</v>
      </c>
      <c r="O29" s="6">
        <v>3.3382100000000001</v>
      </c>
      <c r="P29">
        <f t="shared" si="1"/>
        <v>2002</v>
      </c>
      <c r="Q29">
        <f t="shared" si="0"/>
        <v>1</v>
      </c>
      <c r="R29">
        <v>0.27860000000000001</v>
      </c>
      <c r="S29">
        <v>52.494773238462002</v>
      </c>
      <c r="W29" s="11">
        <f>[1]Data!C31</f>
        <v>3.3935238095238085</v>
      </c>
      <c r="X29" s="11">
        <f>[1]Data!D31</f>
        <v>3.8220952380952387</v>
      </c>
      <c r="AB29" s="9">
        <f>quarterly!H30</f>
        <v>-4.4749595770454675E-4</v>
      </c>
      <c r="AC29" s="11">
        <v>0</v>
      </c>
      <c r="AD29" s="11">
        <v>0</v>
      </c>
    </row>
    <row r="30" spans="1:30" x14ac:dyDescent="0.35">
      <c r="A30" t="s">
        <v>94</v>
      </c>
      <c r="B30">
        <v>120.9</v>
      </c>
      <c r="C30">
        <v>91.1</v>
      </c>
      <c r="D30">
        <v>138</v>
      </c>
      <c r="E30">
        <v>89.3</v>
      </c>
      <c r="F30">
        <v>105.4</v>
      </c>
      <c r="G30">
        <v>177437</v>
      </c>
      <c r="H30">
        <v>8.9</v>
      </c>
      <c r="I30">
        <v>21891.1</v>
      </c>
      <c r="J30">
        <v>21285.5</v>
      </c>
      <c r="K30">
        <v>61.3</v>
      </c>
      <c r="L30">
        <v>60.6</v>
      </c>
      <c r="M30">
        <v>95.1</v>
      </c>
      <c r="N30">
        <v>50.746550251941002</v>
      </c>
      <c r="O30" s="6">
        <v>8.6800999999999995</v>
      </c>
      <c r="P30">
        <f t="shared" si="1"/>
        <v>2002</v>
      </c>
      <c r="Q30">
        <f t="shared" si="0"/>
        <v>2</v>
      </c>
      <c r="R30">
        <v>0.3987</v>
      </c>
      <c r="S30">
        <v>51.494620242784997</v>
      </c>
      <c r="W30" s="11">
        <f>[1]Data!C32</f>
        <v>3.4087727272727277</v>
      </c>
      <c r="X30" s="11">
        <f>[1]Data!D32</f>
        <v>3.8644545454545454</v>
      </c>
      <c r="AB30" s="9" t="e">
        <f>quarterly!H31</f>
        <v>#N/A</v>
      </c>
      <c r="AC30" s="11">
        <v>0</v>
      </c>
      <c r="AD30" s="11">
        <v>0</v>
      </c>
    </row>
    <row r="31" spans="1:30" x14ac:dyDescent="0.35">
      <c r="A31" t="s">
        <v>95</v>
      </c>
      <c r="B31">
        <v>125.3</v>
      </c>
      <c r="C31">
        <v>91.9</v>
      </c>
      <c r="D31">
        <v>141.19999999999999</v>
      </c>
      <c r="E31">
        <v>89.5</v>
      </c>
      <c r="F31">
        <v>106</v>
      </c>
      <c r="G31">
        <v>179638</v>
      </c>
      <c r="H31">
        <v>8.8000000000000007</v>
      </c>
      <c r="I31">
        <v>22840.6</v>
      </c>
      <c r="J31">
        <v>24174.799999999999</v>
      </c>
      <c r="K31">
        <v>58.5</v>
      </c>
      <c r="L31">
        <v>57.7</v>
      </c>
      <c r="M31">
        <v>95.5</v>
      </c>
      <c r="N31">
        <v>51.677693843958998</v>
      </c>
      <c r="O31" s="6">
        <v>8.4129900000000006</v>
      </c>
      <c r="P31">
        <f t="shared" si="1"/>
        <v>2002</v>
      </c>
      <c r="Q31">
        <f t="shared" si="0"/>
        <v>2</v>
      </c>
      <c r="R31">
        <v>0.48</v>
      </c>
      <c r="S31">
        <v>51.820194321640997</v>
      </c>
      <c r="W31" s="11">
        <f>[1]Data!C33</f>
        <v>3.4635652173913045</v>
      </c>
      <c r="X31" s="11">
        <f>[1]Data!D33</f>
        <v>3.9538695652173916</v>
      </c>
      <c r="AB31" s="9" t="e">
        <f>quarterly!H32</f>
        <v>#N/A</v>
      </c>
      <c r="AC31" s="11">
        <v>0</v>
      </c>
      <c r="AD31" s="11">
        <v>0</v>
      </c>
    </row>
    <row r="32" spans="1:30" x14ac:dyDescent="0.35">
      <c r="A32" t="s">
        <v>96</v>
      </c>
      <c r="B32">
        <v>124</v>
      </c>
      <c r="C32">
        <v>91.1</v>
      </c>
      <c r="D32">
        <v>142.5</v>
      </c>
      <c r="E32">
        <v>89.6</v>
      </c>
      <c r="F32">
        <v>102.4</v>
      </c>
      <c r="G32">
        <v>177479</v>
      </c>
      <c r="H32">
        <v>8.8000000000000007</v>
      </c>
      <c r="I32">
        <v>21691.5</v>
      </c>
      <c r="J32">
        <v>22545.5</v>
      </c>
      <c r="K32">
        <v>54.9</v>
      </c>
      <c r="L32">
        <v>53.2</v>
      </c>
      <c r="M32">
        <v>96</v>
      </c>
      <c r="N32">
        <v>51.784826818352997</v>
      </c>
      <c r="O32" s="6">
        <v>8.3763000000000005</v>
      </c>
      <c r="P32">
        <f t="shared" si="1"/>
        <v>2002</v>
      </c>
      <c r="Q32">
        <f t="shared" si="0"/>
        <v>2</v>
      </c>
      <c r="R32">
        <v>0.45989999999999998</v>
      </c>
      <c r="S32">
        <v>51.135299459589</v>
      </c>
      <c r="W32" s="11">
        <f>[1]Data!C34</f>
        <v>3.464</v>
      </c>
      <c r="X32" s="11">
        <f>[1]Data!D34</f>
        <v>3.8687499999999999</v>
      </c>
      <c r="AB32" s="9">
        <f>quarterly!H33</f>
        <v>4.6260362071492978E-3</v>
      </c>
      <c r="AC32" s="11">
        <v>0</v>
      </c>
      <c r="AD32" s="11">
        <v>0</v>
      </c>
    </row>
    <row r="33" spans="1:30" x14ac:dyDescent="0.35">
      <c r="A33" t="s">
        <v>97</v>
      </c>
      <c r="B33">
        <v>123.5</v>
      </c>
      <c r="C33">
        <v>92.1</v>
      </c>
      <c r="D33">
        <v>145.19999999999999</v>
      </c>
      <c r="E33">
        <v>89.8</v>
      </c>
      <c r="F33">
        <v>99.4</v>
      </c>
      <c r="G33">
        <v>178645</v>
      </c>
      <c r="H33">
        <v>8.6</v>
      </c>
      <c r="I33">
        <v>22910.2</v>
      </c>
      <c r="J33">
        <v>25985.7</v>
      </c>
      <c r="K33">
        <v>54.8</v>
      </c>
      <c r="L33">
        <v>53.5</v>
      </c>
      <c r="M33">
        <v>95.2</v>
      </c>
      <c r="N33">
        <v>51.586274761966003</v>
      </c>
      <c r="O33" s="6">
        <v>8.5719200000000004</v>
      </c>
      <c r="P33">
        <f t="shared" si="1"/>
        <v>2002</v>
      </c>
      <c r="Q33">
        <f t="shared" si="0"/>
        <v>3</v>
      </c>
      <c r="R33">
        <v>0.3805</v>
      </c>
      <c r="S33">
        <v>51.771610246423997</v>
      </c>
      <c r="W33" s="11">
        <f>[1]Data!C35</f>
        <v>3.41</v>
      </c>
      <c r="X33" s="11">
        <f>[1]Data!D35</f>
        <v>3.6448260869565217</v>
      </c>
      <c r="AB33" s="9" t="e">
        <f>quarterly!H34</f>
        <v>#N/A</v>
      </c>
      <c r="AC33" s="11">
        <v>0</v>
      </c>
      <c r="AD33" s="11">
        <v>0</v>
      </c>
    </row>
    <row r="34" spans="1:30" x14ac:dyDescent="0.35">
      <c r="A34" t="s">
        <v>98</v>
      </c>
      <c r="B34">
        <v>121.9</v>
      </c>
      <c r="C34">
        <v>89.7</v>
      </c>
      <c r="D34">
        <v>148.80000000000001</v>
      </c>
      <c r="E34">
        <v>89.8</v>
      </c>
      <c r="F34">
        <v>99.7</v>
      </c>
      <c r="G34">
        <v>199319</v>
      </c>
      <c r="H34">
        <v>8.6</v>
      </c>
      <c r="I34">
        <v>14458</v>
      </c>
      <c r="J34">
        <v>15699.8</v>
      </c>
      <c r="K34">
        <v>56.5</v>
      </c>
      <c r="L34">
        <v>55.6</v>
      </c>
      <c r="M34">
        <v>95.6</v>
      </c>
      <c r="N34">
        <v>50.826749548852</v>
      </c>
      <c r="O34" s="6">
        <v>6.9814299999999996</v>
      </c>
      <c r="P34">
        <f t="shared" si="1"/>
        <v>2002</v>
      </c>
      <c r="Q34">
        <f t="shared" si="0"/>
        <v>3</v>
      </c>
      <c r="R34">
        <v>0.2626</v>
      </c>
      <c r="S34">
        <v>51.590520624477001</v>
      </c>
      <c r="W34" s="11">
        <f>[1]Data!C36</f>
        <v>3.3519090909090909</v>
      </c>
      <c r="X34" s="11">
        <f>[1]Data!D36</f>
        <v>3.4404090909090908</v>
      </c>
      <c r="AB34" s="9" t="e">
        <f>quarterly!H35</f>
        <v>#N/A</v>
      </c>
      <c r="AC34" s="11">
        <v>0</v>
      </c>
      <c r="AD34" s="11">
        <v>0</v>
      </c>
    </row>
    <row r="35" spans="1:30" x14ac:dyDescent="0.35">
      <c r="A35" t="s">
        <v>99</v>
      </c>
      <c r="B35">
        <v>124.4</v>
      </c>
      <c r="C35">
        <v>93.1</v>
      </c>
      <c r="D35">
        <v>152.9</v>
      </c>
      <c r="E35">
        <v>89.9</v>
      </c>
      <c r="F35">
        <v>105.8</v>
      </c>
      <c r="G35">
        <v>185515</v>
      </c>
      <c r="H35">
        <v>8.6</v>
      </c>
      <c r="I35">
        <v>22150.1</v>
      </c>
      <c r="J35">
        <v>22403.7</v>
      </c>
      <c r="K35">
        <v>59.8</v>
      </c>
      <c r="L35">
        <v>59.7</v>
      </c>
      <c r="M35">
        <v>95.9</v>
      </c>
      <c r="N35">
        <v>48.901946803858003</v>
      </c>
      <c r="O35" s="6">
        <v>6.4111799999999999</v>
      </c>
      <c r="P35">
        <f t="shared" si="1"/>
        <v>2002</v>
      </c>
      <c r="Q35">
        <f t="shared" si="0"/>
        <v>3</v>
      </c>
      <c r="R35">
        <v>0.1764</v>
      </c>
      <c r="S35">
        <v>50.544312575406003</v>
      </c>
      <c r="W35" s="11">
        <f>[1]Data!C37</f>
        <v>3.3101428571428566</v>
      </c>
      <c r="X35" s="11">
        <f>[1]Data!D37</f>
        <v>3.2364285714285717</v>
      </c>
      <c r="AB35" s="9">
        <f>quarterly!H36</f>
        <v>2.0957583177807493E-3</v>
      </c>
      <c r="AC35" s="11">
        <v>0</v>
      </c>
      <c r="AD35" s="11">
        <v>0</v>
      </c>
    </row>
    <row r="36" spans="1:30" x14ac:dyDescent="0.35">
      <c r="A36" t="s">
        <v>100</v>
      </c>
      <c r="B36">
        <v>122.9</v>
      </c>
      <c r="C36">
        <v>93.2</v>
      </c>
      <c r="D36">
        <v>153.69999999999999</v>
      </c>
      <c r="E36">
        <v>91.1</v>
      </c>
      <c r="F36">
        <v>99</v>
      </c>
      <c r="G36">
        <v>190202</v>
      </c>
      <c r="H36">
        <v>8.5</v>
      </c>
      <c r="I36">
        <v>24295.1</v>
      </c>
      <c r="J36">
        <v>25816.6</v>
      </c>
      <c r="K36">
        <v>58.4</v>
      </c>
      <c r="L36">
        <v>57.7</v>
      </c>
      <c r="M36">
        <v>95.3</v>
      </c>
      <c r="N36">
        <v>49.152450801628</v>
      </c>
      <c r="O36" s="6">
        <v>6.9171800000000001</v>
      </c>
      <c r="P36">
        <f t="shared" si="1"/>
        <v>2002</v>
      </c>
      <c r="Q36">
        <f t="shared" si="0"/>
        <v>4</v>
      </c>
      <c r="R36">
        <v>0.14699999999999999</v>
      </c>
      <c r="S36">
        <v>50.684085601603996</v>
      </c>
      <c r="W36" s="11">
        <f>[1]Data!C38</f>
        <v>3.2612608695652181</v>
      </c>
      <c r="X36" s="11">
        <f>[1]Data!D38</f>
        <v>3.1259130434782607</v>
      </c>
      <c r="AB36" s="9" t="e">
        <f>quarterly!H37</f>
        <v>#N/A</v>
      </c>
      <c r="AC36" s="11">
        <v>0</v>
      </c>
      <c r="AD36" s="11">
        <v>0</v>
      </c>
    </row>
    <row r="37" spans="1:30" x14ac:dyDescent="0.35">
      <c r="A37" t="s">
        <v>101</v>
      </c>
      <c r="B37">
        <v>125.1</v>
      </c>
      <c r="C37">
        <v>93.7</v>
      </c>
      <c r="D37">
        <v>152.6</v>
      </c>
      <c r="E37">
        <v>90.6</v>
      </c>
      <c r="F37">
        <v>101.7</v>
      </c>
      <c r="G37">
        <v>202438</v>
      </c>
      <c r="H37">
        <v>8.5</v>
      </c>
      <c r="I37">
        <v>22347.1</v>
      </c>
      <c r="J37">
        <v>22783.599999999999</v>
      </c>
      <c r="K37">
        <v>53.1</v>
      </c>
      <c r="L37">
        <v>50.4</v>
      </c>
      <c r="M37">
        <v>95.9</v>
      </c>
      <c r="N37">
        <v>49.420987976953</v>
      </c>
      <c r="O37" s="6">
        <v>5.5695899999999998</v>
      </c>
      <c r="P37">
        <f t="shared" si="1"/>
        <v>2002</v>
      </c>
      <c r="Q37">
        <f t="shared" si="0"/>
        <v>4</v>
      </c>
      <c r="R37">
        <v>0.1605</v>
      </c>
      <c r="S37">
        <v>51.039642965029998</v>
      </c>
      <c r="W37" s="11">
        <f>[1]Data!C39</f>
        <v>3.1241428571428571</v>
      </c>
      <c r="X37" s="11">
        <f>[1]Data!D39</f>
        <v>3.0173809523809521</v>
      </c>
      <c r="AB37" s="9" t="e">
        <f>quarterly!H38</f>
        <v>#N/A</v>
      </c>
      <c r="AC37" s="11">
        <v>0</v>
      </c>
      <c r="AD37" s="11">
        <v>0</v>
      </c>
    </row>
    <row r="38" spans="1:30" x14ac:dyDescent="0.35">
      <c r="A38" t="s">
        <v>102</v>
      </c>
      <c r="B38">
        <v>123.8</v>
      </c>
      <c r="C38">
        <v>94.4</v>
      </c>
      <c r="D38">
        <v>161.1</v>
      </c>
      <c r="E38">
        <v>91.2</v>
      </c>
      <c r="F38">
        <v>95.9</v>
      </c>
      <c r="G38">
        <v>276479</v>
      </c>
      <c r="H38">
        <v>8.4</v>
      </c>
      <c r="I38">
        <v>23847.1</v>
      </c>
      <c r="J38">
        <v>22819.200000000001</v>
      </c>
      <c r="K38">
        <v>56.6</v>
      </c>
      <c r="L38">
        <v>55.6</v>
      </c>
      <c r="M38">
        <v>94.5</v>
      </c>
      <c r="N38">
        <v>48.417630204681998</v>
      </c>
      <c r="O38" s="6">
        <v>6.6804300000000003</v>
      </c>
      <c r="P38">
        <f t="shared" si="1"/>
        <v>2002</v>
      </c>
      <c r="Q38">
        <f t="shared" si="0"/>
        <v>4</v>
      </c>
      <c r="R38">
        <v>0.18679999999999999</v>
      </c>
      <c r="S38">
        <v>51.100078953508998</v>
      </c>
      <c r="W38" s="11">
        <f>[1]Data!C40</f>
        <v>2.9414090909090902</v>
      </c>
      <c r="X38" s="11">
        <f>[1]Data!D40</f>
        <v>2.8667727272727279</v>
      </c>
      <c r="AB38" s="9">
        <f>quarterly!H39</f>
        <v>3.7941521195605787E-3</v>
      </c>
      <c r="AC38" s="11">
        <v>0</v>
      </c>
      <c r="AD38" s="11">
        <v>0</v>
      </c>
    </row>
    <row r="39" spans="1:30" x14ac:dyDescent="0.35">
      <c r="A39" t="s">
        <v>103</v>
      </c>
      <c r="B39">
        <v>125.1</v>
      </c>
      <c r="C39">
        <v>94.7</v>
      </c>
      <c r="D39">
        <v>154.19999999999999</v>
      </c>
      <c r="E39">
        <v>91.5</v>
      </c>
      <c r="F39">
        <v>99.9</v>
      </c>
      <c r="G39">
        <v>167752</v>
      </c>
      <c r="H39">
        <v>8.8000000000000007</v>
      </c>
      <c r="I39">
        <v>21918.799999999999</v>
      </c>
      <c r="J39">
        <v>20118.900000000001</v>
      </c>
      <c r="K39">
        <v>58.4</v>
      </c>
      <c r="L39">
        <v>58.6</v>
      </c>
      <c r="M39">
        <v>96</v>
      </c>
      <c r="N39">
        <v>49.346681395764001</v>
      </c>
      <c r="O39" s="6">
        <v>7.0317800000000004</v>
      </c>
      <c r="P39">
        <f t="shared" si="1"/>
        <v>2003</v>
      </c>
      <c r="Q39">
        <f t="shared" si="0"/>
        <v>1</v>
      </c>
      <c r="R39">
        <v>0.18640000000000001</v>
      </c>
      <c r="S39">
        <v>51.370840135552001</v>
      </c>
      <c r="W39" s="11">
        <f>[1]Data!C41</f>
        <v>2.8332608695652177</v>
      </c>
      <c r="X39" s="11">
        <f>[1]Data!D41</f>
        <v>2.7064782608695652</v>
      </c>
      <c r="AB39" s="9" t="e">
        <f>quarterly!H40</f>
        <v>#N/A</v>
      </c>
      <c r="AC39" s="11">
        <v>0</v>
      </c>
      <c r="AD39" s="11">
        <v>0</v>
      </c>
    </row>
    <row r="40" spans="1:30" x14ac:dyDescent="0.35">
      <c r="A40" t="s">
        <v>104</v>
      </c>
      <c r="B40">
        <v>122.5</v>
      </c>
      <c r="C40">
        <v>90.8</v>
      </c>
      <c r="D40">
        <v>152.6</v>
      </c>
      <c r="E40">
        <v>92.8</v>
      </c>
      <c r="F40">
        <v>98.6</v>
      </c>
      <c r="G40">
        <v>193546</v>
      </c>
      <c r="H40">
        <v>8.6999999999999993</v>
      </c>
      <c r="I40">
        <v>21762.5</v>
      </c>
      <c r="J40">
        <v>21595.7</v>
      </c>
      <c r="K40">
        <v>60.9</v>
      </c>
      <c r="L40">
        <v>61.9</v>
      </c>
      <c r="M40">
        <v>96.2</v>
      </c>
      <c r="N40">
        <v>50.102873140541</v>
      </c>
      <c r="O40" s="6">
        <v>4.6189099999999996</v>
      </c>
      <c r="P40">
        <f t="shared" si="1"/>
        <v>2003</v>
      </c>
      <c r="Q40">
        <f t="shared" si="0"/>
        <v>1</v>
      </c>
      <c r="R40">
        <v>0.1222</v>
      </c>
      <c r="S40">
        <v>50.736415785429998</v>
      </c>
      <c r="W40" s="11">
        <f>[1]Data!C42</f>
        <v>2.6874500000000006</v>
      </c>
      <c r="X40" s="11">
        <f>[1]Data!D42</f>
        <v>2.5035500000000006</v>
      </c>
      <c r="AB40" s="9" t="e">
        <f>quarterly!H41</f>
        <v>#N/A</v>
      </c>
      <c r="AC40" s="11">
        <v>0</v>
      </c>
      <c r="AD40" s="11">
        <v>0</v>
      </c>
    </row>
    <row r="41" spans="1:30" x14ac:dyDescent="0.35">
      <c r="A41" t="s">
        <v>105</v>
      </c>
      <c r="B41">
        <v>122.7</v>
      </c>
      <c r="C41">
        <v>91.1</v>
      </c>
      <c r="D41">
        <v>155.80000000000001</v>
      </c>
      <c r="E41">
        <v>92.6</v>
      </c>
      <c r="F41">
        <v>98.8</v>
      </c>
      <c r="G41">
        <v>227239</v>
      </c>
      <c r="H41">
        <v>8.6999999999999993</v>
      </c>
      <c r="I41">
        <v>23828.400000000001</v>
      </c>
      <c r="J41">
        <v>23447.9</v>
      </c>
      <c r="K41">
        <v>57</v>
      </c>
      <c r="L41">
        <v>56.9</v>
      </c>
      <c r="M41">
        <v>95.4</v>
      </c>
      <c r="N41">
        <v>48.416093666438996</v>
      </c>
      <c r="O41" s="6">
        <v>2.0972300000000001</v>
      </c>
      <c r="P41">
        <f t="shared" si="1"/>
        <v>2003</v>
      </c>
      <c r="Q41">
        <f t="shared" si="0"/>
        <v>1</v>
      </c>
      <c r="R41">
        <v>5.04E-2</v>
      </c>
      <c r="S41">
        <v>49.959883719939</v>
      </c>
      <c r="W41" s="11">
        <f>[1]Data!C43</f>
        <v>2.529952380952381</v>
      </c>
      <c r="X41" s="11">
        <f>[1]Data!D43</f>
        <v>2.4111904761904759</v>
      </c>
      <c r="AB41" s="9">
        <f>quarterly!H42</f>
        <v>-3.9330985031291732E-3</v>
      </c>
      <c r="AC41" s="11">
        <v>0</v>
      </c>
      <c r="AD41" s="11">
        <v>0</v>
      </c>
    </row>
    <row r="42" spans="1:30" x14ac:dyDescent="0.35">
      <c r="A42" t="s">
        <v>106</v>
      </c>
      <c r="B42">
        <v>124.4</v>
      </c>
      <c r="C42">
        <v>90.1</v>
      </c>
      <c r="D42">
        <v>153</v>
      </c>
      <c r="E42">
        <v>92.1</v>
      </c>
      <c r="F42">
        <v>97.8</v>
      </c>
      <c r="G42">
        <v>170281</v>
      </c>
      <c r="H42">
        <v>8.4</v>
      </c>
      <c r="I42">
        <v>22061.599999999999</v>
      </c>
      <c r="J42">
        <v>21392.7</v>
      </c>
      <c r="K42">
        <v>49.7</v>
      </c>
      <c r="L42">
        <v>47.2</v>
      </c>
      <c r="M42">
        <v>95.8</v>
      </c>
      <c r="N42">
        <v>47.839578520201997</v>
      </c>
      <c r="O42" s="6">
        <v>2.0723600000000002</v>
      </c>
      <c r="P42">
        <f t="shared" si="1"/>
        <v>2003</v>
      </c>
      <c r="Q42">
        <f t="shared" si="0"/>
        <v>2</v>
      </c>
      <c r="R42">
        <v>-4.8999999999999998E-3</v>
      </c>
      <c r="S42">
        <v>49.007853785385002</v>
      </c>
      <c r="W42" s="11">
        <f>[1]Data!C44</f>
        <v>2.5354090909090905</v>
      </c>
      <c r="X42" s="11">
        <f>[1]Data!D44</f>
        <v>2.4522272727272725</v>
      </c>
      <c r="AB42" s="9" t="e">
        <f>quarterly!H43</f>
        <v>#N/A</v>
      </c>
      <c r="AC42" s="11">
        <v>0</v>
      </c>
      <c r="AD42" s="11">
        <v>0</v>
      </c>
    </row>
    <row r="43" spans="1:30" x14ac:dyDescent="0.35">
      <c r="A43" t="s">
        <v>107</v>
      </c>
      <c r="B43">
        <v>120.3</v>
      </c>
      <c r="C43">
        <v>89.2</v>
      </c>
      <c r="D43">
        <v>153.1</v>
      </c>
      <c r="E43">
        <v>91.7</v>
      </c>
      <c r="F43">
        <v>95.8</v>
      </c>
      <c r="G43">
        <v>165582</v>
      </c>
      <c r="H43">
        <v>8.5</v>
      </c>
      <c r="I43">
        <v>22179.1</v>
      </c>
      <c r="J43">
        <v>21767.5</v>
      </c>
      <c r="K43">
        <v>47.8</v>
      </c>
      <c r="L43">
        <v>45.5</v>
      </c>
      <c r="M43">
        <v>94.2</v>
      </c>
      <c r="N43">
        <v>46.864528909672998</v>
      </c>
      <c r="O43" s="6">
        <v>2.11374</v>
      </c>
      <c r="P43">
        <f t="shared" si="1"/>
        <v>2003</v>
      </c>
      <c r="Q43">
        <f t="shared" si="0"/>
        <v>2</v>
      </c>
      <c r="R43">
        <v>6.1000000000000004E-3</v>
      </c>
      <c r="S43">
        <v>48.615284140802999</v>
      </c>
      <c r="W43" s="11">
        <f>[1]Data!C45</f>
        <v>2.4064090909090905</v>
      </c>
      <c r="X43" s="11">
        <f>[1]Data!D45</f>
        <v>2.2598636363636362</v>
      </c>
      <c r="AB43" s="9" t="e">
        <f>quarterly!H44</f>
        <v>#N/A</v>
      </c>
      <c r="AC43" s="11">
        <v>0</v>
      </c>
      <c r="AD43" s="11">
        <v>0</v>
      </c>
    </row>
    <row r="44" spans="1:30" x14ac:dyDescent="0.35">
      <c r="A44" t="s">
        <v>108</v>
      </c>
      <c r="B44">
        <v>121.8</v>
      </c>
      <c r="C44">
        <v>91.3</v>
      </c>
      <c r="D44">
        <v>155.1</v>
      </c>
      <c r="E44">
        <v>91</v>
      </c>
      <c r="F44">
        <v>96.2</v>
      </c>
      <c r="G44">
        <v>186595</v>
      </c>
      <c r="H44">
        <v>8.5</v>
      </c>
      <c r="I44">
        <v>21501.4</v>
      </c>
      <c r="J44">
        <v>21385.7</v>
      </c>
      <c r="K44">
        <v>49.5</v>
      </c>
      <c r="L44">
        <v>48.2</v>
      </c>
      <c r="M44">
        <v>94.2</v>
      </c>
      <c r="N44">
        <v>46.660525271947002</v>
      </c>
      <c r="O44" s="6">
        <v>2.6418200000000001</v>
      </c>
      <c r="P44">
        <f t="shared" si="1"/>
        <v>2003</v>
      </c>
      <c r="Q44">
        <f t="shared" si="0"/>
        <v>2</v>
      </c>
      <c r="R44">
        <v>4.6600000000000003E-2</v>
      </c>
      <c r="S44">
        <v>47.598147552995002</v>
      </c>
      <c r="W44" s="11">
        <f>[1]Data!C46</f>
        <v>2.1518571428571431</v>
      </c>
      <c r="X44" s="11">
        <f>[1]Data!D46</f>
        <v>2.0136666666666665</v>
      </c>
      <c r="AB44" s="9">
        <f>quarterly!H45</f>
        <v>-1.0596315478075269E-3</v>
      </c>
      <c r="AC44" s="11">
        <v>0</v>
      </c>
      <c r="AD44" s="11">
        <v>0</v>
      </c>
    </row>
    <row r="45" spans="1:30" x14ac:dyDescent="0.35">
      <c r="A45" t="s">
        <v>109</v>
      </c>
      <c r="B45">
        <v>123.5</v>
      </c>
      <c r="C45">
        <v>90.8</v>
      </c>
      <c r="D45">
        <v>153.19999999999999</v>
      </c>
      <c r="E45">
        <v>91.6</v>
      </c>
      <c r="F45">
        <v>93.5</v>
      </c>
      <c r="G45">
        <v>192150</v>
      </c>
      <c r="H45">
        <v>8.4</v>
      </c>
      <c r="I45">
        <v>22547.200000000001</v>
      </c>
      <c r="J45">
        <v>25420.1</v>
      </c>
      <c r="K45">
        <v>52.2</v>
      </c>
      <c r="L45">
        <v>51.5</v>
      </c>
      <c r="M45">
        <v>95.8</v>
      </c>
      <c r="N45">
        <v>48.048472389220002</v>
      </c>
      <c r="O45" s="6">
        <v>2.1001300000000001</v>
      </c>
      <c r="P45">
        <f t="shared" si="1"/>
        <v>2003</v>
      </c>
      <c r="Q45">
        <f t="shared" si="0"/>
        <v>3</v>
      </c>
      <c r="R45">
        <v>9.9599999999999994E-2</v>
      </c>
      <c r="S45">
        <v>48.395593465403998</v>
      </c>
      <c r="W45" s="11">
        <f>[1]Data!C47</f>
        <v>2.1300434782608697</v>
      </c>
      <c r="X45" s="11">
        <f>[1]Data!D47</f>
        <v>2.0760869565217392</v>
      </c>
      <c r="AB45" s="9" t="e">
        <f>quarterly!H46</f>
        <v>#N/A</v>
      </c>
      <c r="AC45" s="11">
        <v>0</v>
      </c>
      <c r="AD45" s="11">
        <v>0</v>
      </c>
    </row>
    <row r="46" spans="1:30" x14ac:dyDescent="0.35">
      <c r="A46" t="s">
        <v>110</v>
      </c>
      <c r="B46">
        <v>120.9</v>
      </c>
      <c r="C46">
        <v>87.8</v>
      </c>
      <c r="D46">
        <v>137.5</v>
      </c>
      <c r="E46">
        <v>91.4</v>
      </c>
      <c r="F46">
        <v>97.6</v>
      </c>
      <c r="G46">
        <v>186989</v>
      </c>
      <c r="H46">
        <v>8.4</v>
      </c>
      <c r="I46">
        <v>13458.3</v>
      </c>
      <c r="J46">
        <v>14747</v>
      </c>
      <c r="K46">
        <v>55.2</v>
      </c>
      <c r="L46">
        <v>54.8</v>
      </c>
      <c r="M46">
        <v>94.8</v>
      </c>
      <c r="N46">
        <v>49.139330163056002</v>
      </c>
      <c r="O46" s="6">
        <v>4.0205700000000002</v>
      </c>
      <c r="P46">
        <f t="shared" si="1"/>
        <v>2003</v>
      </c>
      <c r="Q46">
        <f t="shared" si="0"/>
        <v>3</v>
      </c>
      <c r="R46">
        <v>0.19520000000000001</v>
      </c>
      <c r="S46">
        <v>47.893897578133</v>
      </c>
      <c r="W46" s="11">
        <f>[1]Data!C48</f>
        <v>2.1404285714285711</v>
      </c>
      <c r="X46" s="11">
        <f>[1]Data!D48</f>
        <v>2.2786190476190478</v>
      </c>
      <c r="AB46" s="9" t="e">
        <f>quarterly!H47</f>
        <v>#N/A</v>
      </c>
      <c r="AC46" s="11">
        <v>0</v>
      </c>
      <c r="AD46" s="11">
        <v>0</v>
      </c>
    </row>
    <row r="47" spans="1:30" x14ac:dyDescent="0.35">
      <c r="A47" t="s">
        <v>111</v>
      </c>
      <c r="B47">
        <v>121.3</v>
      </c>
      <c r="C47">
        <v>89.6</v>
      </c>
      <c r="D47">
        <v>151.19999999999999</v>
      </c>
      <c r="E47">
        <v>92.2</v>
      </c>
      <c r="F47">
        <v>98.9</v>
      </c>
      <c r="G47">
        <v>191954</v>
      </c>
      <c r="H47">
        <v>8.4</v>
      </c>
      <c r="I47">
        <v>22603.1</v>
      </c>
      <c r="J47">
        <v>22073.9</v>
      </c>
      <c r="K47">
        <v>51.8</v>
      </c>
      <c r="L47">
        <v>49.5</v>
      </c>
      <c r="M47">
        <v>94.5</v>
      </c>
      <c r="N47">
        <v>50.09209358959</v>
      </c>
      <c r="O47" s="6">
        <v>7.9742600000000001</v>
      </c>
      <c r="P47">
        <f t="shared" si="1"/>
        <v>2003</v>
      </c>
      <c r="Q47">
        <f t="shared" si="0"/>
        <v>3</v>
      </c>
      <c r="R47">
        <v>0.33679999999999999</v>
      </c>
      <c r="S47">
        <v>49.788009827571003</v>
      </c>
      <c r="W47" s="11">
        <f>[1]Data!C49</f>
        <v>2.147272727272727</v>
      </c>
      <c r="X47" s="11">
        <f>[1]Data!D49</f>
        <v>2.2575000000000003</v>
      </c>
      <c r="AB47" s="9">
        <f>quarterly!H48</f>
        <v>-7.273614714051746E-4</v>
      </c>
      <c r="AC47" s="11">
        <v>0</v>
      </c>
      <c r="AD47" s="11">
        <v>0</v>
      </c>
    </row>
    <row r="48" spans="1:30" x14ac:dyDescent="0.35">
      <c r="A48" t="s">
        <v>112</v>
      </c>
      <c r="B48">
        <v>122.7</v>
      </c>
      <c r="C48">
        <v>90.3</v>
      </c>
      <c r="D48">
        <v>150.30000000000001</v>
      </c>
      <c r="E48">
        <v>92.1</v>
      </c>
      <c r="F48">
        <v>101.2</v>
      </c>
      <c r="G48">
        <v>187664</v>
      </c>
      <c r="H48">
        <v>8.1999999999999993</v>
      </c>
      <c r="I48">
        <v>23552.5</v>
      </c>
      <c r="J48">
        <v>26296.7</v>
      </c>
      <c r="K48">
        <v>53.3</v>
      </c>
      <c r="L48">
        <v>51.2</v>
      </c>
      <c r="M48">
        <v>96.9</v>
      </c>
      <c r="N48">
        <v>51.316522239369</v>
      </c>
      <c r="O48" s="6">
        <v>12.672499999999999</v>
      </c>
      <c r="P48">
        <f t="shared" si="1"/>
        <v>2003</v>
      </c>
      <c r="Q48">
        <f t="shared" si="0"/>
        <v>4</v>
      </c>
      <c r="R48">
        <v>0.51980000000000004</v>
      </c>
      <c r="S48">
        <v>51.791102689951003</v>
      </c>
      <c r="W48" s="11">
        <f>[1]Data!C50</f>
        <v>2.1435652173913047</v>
      </c>
      <c r="X48" s="11">
        <f>[1]Data!D50</f>
        <v>2.3025217391304347</v>
      </c>
      <c r="AB48" s="9" t="e">
        <f>quarterly!H49</f>
        <v>#N/A</v>
      </c>
      <c r="AC48" s="11">
        <v>0</v>
      </c>
      <c r="AD48" s="11">
        <v>0</v>
      </c>
    </row>
    <row r="49" spans="1:30" x14ac:dyDescent="0.35">
      <c r="A49" t="s">
        <v>113</v>
      </c>
      <c r="B49">
        <v>124.2</v>
      </c>
      <c r="C49">
        <v>92.3</v>
      </c>
      <c r="D49">
        <v>152.4</v>
      </c>
      <c r="E49">
        <v>91.8</v>
      </c>
      <c r="F49">
        <v>101.1</v>
      </c>
      <c r="G49">
        <v>190166</v>
      </c>
      <c r="H49">
        <v>8.1999999999999993</v>
      </c>
      <c r="I49">
        <v>21497</v>
      </c>
      <c r="J49">
        <v>21926.7</v>
      </c>
      <c r="K49">
        <v>53.5</v>
      </c>
      <c r="L49">
        <v>50.9</v>
      </c>
      <c r="M49">
        <v>96.6</v>
      </c>
      <c r="N49">
        <v>52.153965746064998</v>
      </c>
      <c r="O49" s="6">
        <v>12.53673</v>
      </c>
      <c r="P49">
        <f t="shared" si="1"/>
        <v>2003</v>
      </c>
      <c r="Q49">
        <f t="shared" si="0"/>
        <v>4</v>
      </c>
      <c r="R49">
        <v>0.68410000000000004</v>
      </c>
      <c r="S49">
        <v>52.337025556687998</v>
      </c>
      <c r="W49" s="11">
        <f>[1]Data!C51</f>
        <v>2.1590499999999997</v>
      </c>
      <c r="X49" s="11">
        <f>[1]Data!D51</f>
        <v>2.4103499999999998</v>
      </c>
      <c r="AB49" s="9" t="e">
        <f>quarterly!H50</f>
        <v>#N/A</v>
      </c>
      <c r="AC49" s="11">
        <v>0</v>
      </c>
      <c r="AD49" s="11">
        <v>0</v>
      </c>
    </row>
    <row r="50" spans="1:30" x14ac:dyDescent="0.35">
      <c r="A50" t="s">
        <v>114</v>
      </c>
      <c r="B50">
        <v>124.2</v>
      </c>
      <c r="C50">
        <v>92.8</v>
      </c>
      <c r="D50">
        <v>151.80000000000001</v>
      </c>
      <c r="E50">
        <v>91.9</v>
      </c>
      <c r="F50">
        <v>97.9</v>
      </c>
      <c r="G50">
        <v>193812</v>
      </c>
      <c r="H50">
        <v>8.1999999999999993</v>
      </c>
      <c r="I50">
        <v>26102</v>
      </c>
      <c r="J50">
        <v>24443</v>
      </c>
      <c r="K50">
        <v>52.6</v>
      </c>
      <c r="L50">
        <v>49.8</v>
      </c>
      <c r="M50">
        <v>96.9</v>
      </c>
      <c r="N50">
        <v>52.406351097369999</v>
      </c>
      <c r="O50" s="6">
        <v>10.93488</v>
      </c>
      <c r="P50">
        <f t="shared" si="1"/>
        <v>2003</v>
      </c>
      <c r="Q50">
        <f t="shared" si="0"/>
        <v>4</v>
      </c>
      <c r="R50">
        <v>0.80230000000000001</v>
      </c>
      <c r="S50">
        <v>51.884334188011998</v>
      </c>
      <c r="W50" s="11">
        <f>[1]Data!C52</f>
        <v>2.147434782608697</v>
      </c>
      <c r="X50" s="11">
        <f>[1]Data!D52</f>
        <v>2.3760000000000003</v>
      </c>
      <c r="AB50" s="9">
        <f>quarterly!H51</f>
        <v>9.1269130846818314E-3</v>
      </c>
      <c r="AC50" s="11">
        <v>0</v>
      </c>
      <c r="AD50" s="11">
        <v>0</v>
      </c>
    </row>
    <row r="51" spans="1:30" x14ac:dyDescent="0.35">
      <c r="A51" t="s">
        <v>115</v>
      </c>
      <c r="B51">
        <v>124.2</v>
      </c>
      <c r="C51">
        <v>91.4</v>
      </c>
      <c r="D51">
        <v>154.6</v>
      </c>
      <c r="E51">
        <v>92.7</v>
      </c>
      <c r="F51">
        <v>95.9</v>
      </c>
      <c r="G51">
        <v>185806</v>
      </c>
      <c r="H51">
        <v>8.3000000000000007</v>
      </c>
      <c r="I51">
        <v>20990.1</v>
      </c>
      <c r="J51">
        <v>18380.7</v>
      </c>
      <c r="K51">
        <v>53.5</v>
      </c>
      <c r="L51">
        <v>50.3</v>
      </c>
      <c r="M51">
        <v>96.7</v>
      </c>
      <c r="N51">
        <v>52.537531834432002</v>
      </c>
      <c r="O51" s="6">
        <v>10.646509999999999</v>
      </c>
      <c r="P51">
        <f t="shared" si="1"/>
        <v>2004</v>
      </c>
      <c r="Q51">
        <f t="shared" si="0"/>
        <v>1</v>
      </c>
      <c r="R51">
        <v>0.85809999999999997</v>
      </c>
      <c r="S51">
        <v>51.059341496414</v>
      </c>
      <c r="W51" s="11">
        <f>[1]Data!C53</f>
        <v>2.0918636363636365</v>
      </c>
      <c r="X51" s="11">
        <f>[1]Data!D53</f>
        <v>2.2202727272727274</v>
      </c>
      <c r="AB51" s="9" t="e">
        <f>quarterly!H52</f>
        <v>#N/A</v>
      </c>
      <c r="AC51" s="11">
        <v>0</v>
      </c>
      <c r="AD51" s="11">
        <v>0</v>
      </c>
    </row>
    <row r="52" spans="1:30" x14ac:dyDescent="0.35">
      <c r="A52" t="s">
        <v>116</v>
      </c>
      <c r="B52">
        <v>124</v>
      </c>
      <c r="C52">
        <v>93.1</v>
      </c>
      <c r="D52">
        <v>154.9</v>
      </c>
      <c r="E52">
        <v>92</v>
      </c>
      <c r="F52">
        <v>95.3</v>
      </c>
      <c r="G52">
        <v>189653</v>
      </c>
      <c r="H52">
        <v>8</v>
      </c>
      <c r="I52">
        <v>22468.7</v>
      </c>
      <c r="J52">
        <v>21738.7</v>
      </c>
      <c r="K52">
        <v>53.6</v>
      </c>
      <c r="L52">
        <v>49.5</v>
      </c>
      <c r="M52">
        <v>97.2</v>
      </c>
      <c r="N52">
        <v>52.467941263671001</v>
      </c>
      <c r="O52" s="6">
        <v>11.878159999999999</v>
      </c>
      <c r="P52">
        <f t="shared" si="1"/>
        <v>2004</v>
      </c>
      <c r="Q52">
        <f t="shared" si="0"/>
        <v>1</v>
      </c>
      <c r="R52">
        <v>0.85470000000000002</v>
      </c>
      <c r="S52">
        <v>50.769229316935998</v>
      </c>
      <c r="W52" s="11">
        <f>[1]Data!C54</f>
        <v>2.0705499999999999</v>
      </c>
      <c r="X52" s="11">
        <f>[1]Data!D54</f>
        <v>2.1630499999999993</v>
      </c>
      <c r="AB52" s="9" t="e">
        <f>quarterly!H53</f>
        <v>#N/A</v>
      </c>
      <c r="AC52" s="11">
        <v>0</v>
      </c>
      <c r="AD52" s="11">
        <v>0</v>
      </c>
    </row>
    <row r="53" spans="1:30" x14ac:dyDescent="0.35">
      <c r="A53" t="s">
        <v>117</v>
      </c>
      <c r="B53">
        <v>121.5</v>
      </c>
      <c r="C53">
        <v>92.9</v>
      </c>
      <c r="D53">
        <v>153.19999999999999</v>
      </c>
      <c r="E53">
        <v>92.1</v>
      </c>
      <c r="F53">
        <v>94.9</v>
      </c>
      <c r="G53">
        <v>193232</v>
      </c>
      <c r="H53">
        <v>8.1999999999999993</v>
      </c>
      <c r="I53">
        <v>25664.1</v>
      </c>
      <c r="J53">
        <v>26551.9</v>
      </c>
      <c r="K53">
        <v>59.3</v>
      </c>
      <c r="L53">
        <v>55.1</v>
      </c>
      <c r="M53">
        <v>96.9</v>
      </c>
      <c r="N53">
        <v>53.259807215178</v>
      </c>
      <c r="O53" s="6">
        <v>13.863530000000001</v>
      </c>
      <c r="P53">
        <f t="shared" si="1"/>
        <v>2004</v>
      </c>
      <c r="Q53">
        <f t="shared" si="0"/>
        <v>1</v>
      </c>
      <c r="R53">
        <v>0.7853</v>
      </c>
      <c r="S53">
        <v>52.146426530833999</v>
      </c>
      <c r="W53" s="11">
        <f>[1]Data!C55</f>
        <v>2.0288260869565216</v>
      </c>
      <c r="X53" s="11">
        <f>[1]Data!D55</f>
        <v>2.0550434782608695</v>
      </c>
      <c r="AB53" s="9">
        <f>quarterly!H54</f>
        <v>3.3628055820997815E-3</v>
      </c>
      <c r="AC53" s="11">
        <v>0</v>
      </c>
      <c r="AD53" s="11">
        <v>0</v>
      </c>
    </row>
    <row r="54" spans="1:30" x14ac:dyDescent="0.35">
      <c r="A54" t="s">
        <v>118</v>
      </c>
      <c r="B54">
        <v>123.9</v>
      </c>
      <c r="C54">
        <v>94.7</v>
      </c>
      <c r="D54">
        <v>157.19999999999999</v>
      </c>
      <c r="E54">
        <v>92.3</v>
      </c>
      <c r="F54">
        <v>99.7</v>
      </c>
      <c r="G54">
        <v>189018</v>
      </c>
      <c r="H54">
        <v>8.1</v>
      </c>
      <c r="I54">
        <v>23994.799999999999</v>
      </c>
      <c r="J54">
        <v>24046.3</v>
      </c>
      <c r="K54">
        <v>61.2</v>
      </c>
      <c r="L54">
        <v>56.8</v>
      </c>
      <c r="M54">
        <v>97.8</v>
      </c>
      <c r="N54">
        <v>53.950535739644003</v>
      </c>
      <c r="O54" s="6">
        <v>14.714700000000001</v>
      </c>
      <c r="P54">
        <f t="shared" si="1"/>
        <v>2004</v>
      </c>
      <c r="Q54">
        <f t="shared" si="0"/>
        <v>2</v>
      </c>
      <c r="R54">
        <v>0.70289999999999997</v>
      </c>
      <c r="S54">
        <v>52.479834294044998</v>
      </c>
      <c r="W54" s="11">
        <f>[1]Data!C56</f>
        <v>2.0475909090909092</v>
      </c>
      <c r="X54" s="11">
        <f>[1]Data!D56</f>
        <v>2.1586818181818179</v>
      </c>
      <c r="AB54" s="9" t="e">
        <f>quarterly!H55</f>
        <v>#N/A</v>
      </c>
      <c r="AC54" s="11">
        <v>0</v>
      </c>
      <c r="AD54" s="11">
        <v>0</v>
      </c>
    </row>
    <row r="55" spans="1:30" x14ac:dyDescent="0.35">
      <c r="A55" t="s">
        <v>119</v>
      </c>
      <c r="B55">
        <v>123.6</v>
      </c>
      <c r="C55">
        <v>92.7</v>
      </c>
      <c r="D55">
        <v>153.69999999999999</v>
      </c>
      <c r="E55">
        <v>91.6</v>
      </c>
      <c r="F55">
        <v>100.3</v>
      </c>
      <c r="G55">
        <v>184595</v>
      </c>
      <c r="H55">
        <v>8.1</v>
      </c>
      <c r="I55">
        <v>24000</v>
      </c>
      <c r="J55">
        <v>24212.6</v>
      </c>
      <c r="K55">
        <v>65.7</v>
      </c>
      <c r="L55">
        <v>63.6</v>
      </c>
      <c r="M55">
        <v>97.9</v>
      </c>
      <c r="N55">
        <v>54.713781071774001</v>
      </c>
      <c r="O55" s="6">
        <v>15.79266</v>
      </c>
      <c r="P55">
        <f t="shared" si="1"/>
        <v>2004</v>
      </c>
      <c r="Q55">
        <f t="shared" si="0"/>
        <v>2</v>
      </c>
      <c r="R55">
        <v>0.62450000000000006</v>
      </c>
      <c r="S55">
        <v>52.781176046521999</v>
      </c>
      <c r="W55" s="11">
        <f>[1]Data!C57</f>
        <v>2.0858571428571433</v>
      </c>
      <c r="X55" s="11">
        <f>[1]Data!D57</f>
        <v>2.297428571428572</v>
      </c>
      <c r="AB55" s="9" t="e">
        <f>quarterly!H56</f>
        <v>#N/A</v>
      </c>
      <c r="AC55" s="11">
        <v>0</v>
      </c>
      <c r="AD55" s="11">
        <v>0</v>
      </c>
    </row>
    <row r="56" spans="1:30" x14ac:dyDescent="0.35">
      <c r="A56" t="s">
        <v>120</v>
      </c>
      <c r="B56">
        <v>122.9</v>
      </c>
      <c r="C56">
        <v>93.2</v>
      </c>
      <c r="D56">
        <v>157.80000000000001</v>
      </c>
      <c r="E56">
        <v>92.7</v>
      </c>
      <c r="F56">
        <v>103.1</v>
      </c>
      <c r="G56">
        <v>186439</v>
      </c>
      <c r="H56">
        <v>7.8</v>
      </c>
      <c r="I56">
        <v>25496</v>
      </c>
      <c r="J56">
        <v>24943.3</v>
      </c>
      <c r="K56">
        <v>63.5</v>
      </c>
      <c r="L56">
        <v>60.6</v>
      </c>
      <c r="M56">
        <v>97.9</v>
      </c>
      <c r="N56">
        <v>54.441724638766999</v>
      </c>
      <c r="O56" s="6">
        <v>15.58723</v>
      </c>
      <c r="P56">
        <f t="shared" si="1"/>
        <v>2004</v>
      </c>
      <c r="Q56">
        <f t="shared" si="0"/>
        <v>2</v>
      </c>
      <c r="R56">
        <v>0.58950000000000002</v>
      </c>
      <c r="S56">
        <v>52.309290377055</v>
      </c>
      <c r="W56" s="11">
        <f>[1]Data!C58</f>
        <v>2.1126818181818181</v>
      </c>
      <c r="X56" s="11">
        <f>[1]Data!D58</f>
        <v>2.4044090909090912</v>
      </c>
      <c r="AB56" s="9">
        <f>quarterly!H57</f>
        <v>2.8571649423412282E-3</v>
      </c>
      <c r="AC56" s="11">
        <v>0</v>
      </c>
      <c r="AD56" s="11">
        <v>0</v>
      </c>
    </row>
    <row r="57" spans="1:30" x14ac:dyDescent="0.35">
      <c r="A57" t="s">
        <v>121</v>
      </c>
      <c r="B57">
        <v>123.2</v>
      </c>
      <c r="C57">
        <v>92.9</v>
      </c>
      <c r="D57">
        <v>154.6</v>
      </c>
      <c r="E57">
        <v>92</v>
      </c>
      <c r="F57">
        <v>101.9</v>
      </c>
      <c r="G57">
        <v>190557</v>
      </c>
      <c r="H57">
        <v>7.8</v>
      </c>
      <c r="I57">
        <v>24389.5</v>
      </c>
      <c r="J57">
        <v>27479.7</v>
      </c>
      <c r="K57">
        <v>65</v>
      </c>
      <c r="L57">
        <v>63.3</v>
      </c>
      <c r="M57">
        <v>98.7</v>
      </c>
      <c r="N57">
        <v>54.653940771574</v>
      </c>
      <c r="O57" s="6">
        <v>17.469190000000001</v>
      </c>
      <c r="P57">
        <f t="shared" si="1"/>
        <v>2004</v>
      </c>
      <c r="Q57">
        <f t="shared" si="0"/>
        <v>3</v>
      </c>
      <c r="R57">
        <v>0.54349999999999998</v>
      </c>
      <c r="S57">
        <v>52.566880512110998</v>
      </c>
      <c r="W57" s="11">
        <f>[1]Data!C59</f>
        <v>2.1160454545454552</v>
      </c>
      <c r="X57" s="11">
        <f>[1]Data!D59</f>
        <v>2.3610454545454544</v>
      </c>
      <c r="AB57" s="9" t="e">
        <f>quarterly!H58</f>
        <v>#N/A</v>
      </c>
      <c r="AC57" s="11">
        <v>0</v>
      </c>
      <c r="AD57" s="11">
        <v>0</v>
      </c>
    </row>
    <row r="58" spans="1:30" x14ac:dyDescent="0.35">
      <c r="A58" t="s">
        <v>122</v>
      </c>
      <c r="B58">
        <v>120.5</v>
      </c>
      <c r="C58">
        <v>91</v>
      </c>
      <c r="D58">
        <v>151.6</v>
      </c>
      <c r="E58">
        <v>92</v>
      </c>
      <c r="F58">
        <v>102.1</v>
      </c>
      <c r="G58">
        <v>169918</v>
      </c>
      <c r="H58">
        <v>7.7</v>
      </c>
      <c r="I58">
        <v>17047.2</v>
      </c>
      <c r="J58">
        <v>17635.2</v>
      </c>
      <c r="K58">
        <v>69.8</v>
      </c>
      <c r="L58">
        <v>70.8</v>
      </c>
      <c r="M58">
        <v>96.6</v>
      </c>
      <c r="N58">
        <v>53.850646173599003</v>
      </c>
      <c r="O58" s="6">
        <v>19.008120000000002</v>
      </c>
      <c r="P58">
        <f t="shared" si="1"/>
        <v>2004</v>
      </c>
      <c r="Q58">
        <f t="shared" si="0"/>
        <v>3</v>
      </c>
      <c r="R58">
        <v>0.4894</v>
      </c>
      <c r="S58">
        <v>52.273210978020003</v>
      </c>
      <c r="W58" s="11">
        <f>[1]Data!C60</f>
        <v>2.1142727272727275</v>
      </c>
      <c r="X58" s="11">
        <f>[1]Data!D60</f>
        <v>2.302</v>
      </c>
      <c r="AB58" s="9" t="e">
        <f>quarterly!H59</f>
        <v>#N/A</v>
      </c>
      <c r="AC58" s="11">
        <v>0</v>
      </c>
      <c r="AD58" s="11">
        <v>0</v>
      </c>
    </row>
    <row r="59" spans="1:30" x14ac:dyDescent="0.35">
      <c r="A59" t="s">
        <v>123</v>
      </c>
      <c r="B59">
        <v>122.3</v>
      </c>
      <c r="C59">
        <v>95.1</v>
      </c>
      <c r="D59">
        <v>156.19999999999999</v>
      </c>
      <c r="E59">
        <v>92.1</v>
      </c>
      <c r="F59">
        <v>103</v>
      </c>
      <c r="G59">
        <v>188776</v>
      </c>
      <c r="H59">
        <v>7.9</v>
      </c>
      <c r="I59">
        <v>25753.7</v>
      </c>
      <c r="J59">
        <v>24616.3</v>
      </c>
      <c r="K59">
        <v>70.900000000000006</v>
      </c>
      <c r="L59">
        <v>72.5</v>
      </c>
      <c r="M59">
        <v>98.1</v>
      </c>
      <c r="N59">
        <v>53.128891833875002</v>
      </c>
      <c r="O59" s="6">
        <v>17.503540000000001</v>
      </c>
      <c r="P59">
        <f t="shared" si="1"/>
        <v>2004</v>
      </c>
      <c r="Q59">
        <f t="shared" si="0"/>
        <v>3</v>
      </c>
      <c r="R59">
        <v>0.44479999999999997</v>
      </c>
      <c r="S59">
        <v>51.609356556233998</v>
      </c>
      <c r="W59" s="11">
        <f>[1]Data!C61</f>
        <v>2.118590909090909</v>
      </c>
      <c r="X59" s="11">
        <f>[1]Data!D61</f>
        <v>2.3770454545454545</v>
      </c>
      <c r="AB59" s="9">
        <f>quarterly!H60</f>
        <v>-6.4221840041511769E-5</v>
      </c>
      <c r="AC59" s="11">
        <v>0</v>
      </c>
      <c r="AD59" s="11">
        <v>0</v>
      </c>
    </row>
    <row r="60" spans="1:30" x14ac:dyDescent="0.35">
      <c r="A60" t="s">
        <v>124</v>
      </c>
      <c r="B60">
        <v>123.3</v>
      </c>
      <c r="C60">
        <v>97.3</v>
      </c>
      <c r="D60">
        <v>156.9</v>
      </c>
      <c r="E60">
        <v>92.4</v>
      </c>
      <c r="F60">
        <v>106.4</v>
      </c>
      <c r="G60">
        <v>185566</v>
      </c>
      <c r="H60">
        <v>7.9</v>
      </c>
      <c r="I60">
        <v>25361.200000000001</v>
      </c>
      <c r="J60">
        <v>25560.5</v>
      </c>
      <c r="K60">
        <v>77</v>
      </c>
      <c r="L60">
        <v>81.400000000000006</v>
      </c>
      <c r="M60">
        <v>98.6</v>
      </c>
      <c r="N60">
        <v>52.379009793805999</v>
      </c>
      <c r="O60" s="6">
        <v>17.508430000000001</v>
      </c>
      <c r="P60">
        <f t="shared" si="1"/>
        <v>2004</v>
      </c>
      <c r="Q60">
        <f t="shared" si="0"/>
        <v>4</v>
      </c>
      <c r="R60">
        <v>0.42599999999999999</v>
      </c>
      <c r="S60">
        <v>51.415776814140003</v>
      </c>
      <c r="W60" s="11">
        <f>[1]Data!C62</f>
        <v>2.1473333333333335</v>
      </c>
      <c r="X60" s="11">
        <f>[1]Data!D62</f>
        <v>2.3160952380952389</v>
      </c>
      <c r="AB60" s="9" t="e">
        <f>quarterly!H61</f>
        <v>#N/A</v>
      </c>
      <c r="AC60" s="11">
        <v>0</v>
      </c>
      <c r="AD60" s="11">
        <v>0</v>
      </c>
    </row>
    <row r="61" spans="1:30" x14ac:dyDescent="0.35">
      <c r="A61" t="s">
        <v>125</v>
      </c>
      <c r="B61">
        <v>121.3</v>
      </c>
      <c r="C61">
        <v>94.4</v>
      </c>
      <c r="D61">
        <v>156.6</v>
      </c>
      <c r="E61">
        <v>93.1</v>
      </c>
      <c r="F61">
        <v>103.4</v>
      </c>
      <c r="G61">
        <v>184004</v>
      </c>
      <c r="H61">
        <v>8.1</v>
      </c>
      <c r="I61">
        <v>25989.599999999999</v>
      </c>
      <c r="J61">
        <v>25371</v>
      </c>
      <c r="K61">
        <v>69.2</v>
      </c>
      <c r="L61">
        <v>71.3</v>
      </c>
      <c r="M61">
        <v>97.5</v>
      </c>
      <c r="N61">
        <v>50.432496698663002</v>
      </c>
      <c r="O61" s="6">
        <v>15.36665</v>
      </c>
      <c r="P61">
        <f t="shared" si="1"/>
        <v>2004</v>
      </c>
      <c r="Q61">
        <f t="shared" si="0"/>
        <v>4</v>
      </c>
      <c r="R61">
        <v>0.4304</v>
      </c>
      <c r="S61">
        <v>48.078518579368001</v>
      </c>
      <c r="W61" s="11">
        <f>[1]Data!C63</f>
        <v>2.1703181818181823</v>
      </c>
      <c r="X61" s="11">
        <f>[1]Data!D63</f>
        <v>2.3283181818181817</v>
      </c>
      <c r="AB61" s="9" t="e">
        <f>quarterly!H62</f>
        <v>#N/A</v>
      </c>
      <c r="AC61" s="11">
        <v>0</v>
      </c>
      <c r="AD61" s="11">
        <v>0</v>
      </c>
    </row>
    <row r="62" spans="1:30" x14ac:dyDescent="0.35">
      <c r="A62" t="s">
        <v>126</v>
      </c>
      <c r="B62">
        <v>120.3</v>
      </c>
      <c r="C62">
        <v>91.4</v>
      </c>
      <c r="D62">
        <v>149.5</v>
      </c>
      <c r="E62">
        <v>93.5</v>
      </c>
      <c r="F62">
        <v>98.8</v>
      </c>
      <c r="G62">
        <v>186665</v>
      </c>
      <c r="H62">
        <v>7.8</v>
      </c>
      <c r="I62">
        <v>24479.5</v>
      </c>
      <c r="J62">
        <v>23877.200000000001</v>
      </c>
      <c r="K62">
        <v>61.9</v>
      </c>
      <c r="L62">
        <v>62</v>
      </c>
      <c r="M62">
        <v>97.5</v>
      </c>
      <c r="N62">
        <v>51.437129505218003</v>
      </c>
      <c r="O62" s="6">
        <v>15.345459999999999</v>
      </c>
      <c r="P62">
        <f t="shared" si="1"/>
        <v>2004</v>
      </c>
      <c r="Q62">
        <f t="shared" si="0"/>
        <v>4</v>
      </c>
      <c r="R62">
        <v>0.42099999999999999</v>
      </c>
      <c r="S62">
        <v>48.617165363874001</v>
      </c>
      <c r="W62" s="11">
        <f>[1]Data!C64</f>
        <v>2.173173913043478</v>
      </c>
      <c r="X62" s="11">
        <f>[1]Data!D64</f>
        <v>2.3010434782608695</v>
      </c>
      <c r="AB62" s="9">
        <f>quarterly!H63</f>
        <v>1.8516382709083956E-3</v>
      </c>
      <c r="AC62" s="11">
        <v>0</v>
      </c>
      <c r="AD62" s="11">
        <v>0</v>
      </c>
    </row>
    <row r="63" spans="1:30" x14ac:dyDescent="0.35">
      <c r="A63" t="s">
        <v>127</v>
      </c>
      <c r="B63">
        <v>120.4</v>
      </c>
      <c r="C63">
        <v>93.2</v>
      </c>
      <c r="D63">
        <v>155.1</v>
      </c>
      <c r="E63">
        <v>92.5</v>
      </c>
      <c r="F63">
        <v>98.3</v>
      </c>
      <c r="G63">
        <v>183378</v>
      </c>
      <c r="H63">
        <v>7.7</v>
      </c>
      <c r="I63">
        <v>22542.7</v>
      </c>
      <c r="J63">
        <v>20432.7</v>
      </c>
      <c r="K63">
        <v>68.400000000000006</v>
      </c>
      <c r="L63">
        <v>69.5</v>
      </c>
      <c r="M63">
        <v>98.3</v>
      </c>
      <c r="N63">
        <v>51.874034273591</v>
      </c>
      <c r="O63" s="6">
        <v>13.27923</v>
      </c>
      <c r="P63">
        <f t="shared" si="1"/>
        <v>2005</v>
      </c>
      <c r="Q63">
        <f t="shared" si="0"/>
        <v>1</v>
      </c>
      <c r="R63">
        <v>0.42330000000000001</v>
      </c>
      <c r="S63">
        <v>50.089388597115999</v>
      </c>
      <c r="W63" s="11">
        <f>[1]Data!C65</f>
        <v>2.145428571428571</v>
      </c>
      <c r="X63" s="11">
        <f>[1]Data!D65</f>
        <v>2.312095238095238</v>
      </c>
      <c r="AB63" s="9" t="e">
        <f>quarterly!H64</f>
        <v>#N/A</v>
      </c>
      <c r="AC63" s="11">
        <v>0</v>
      </c>
      <c r="AD63" s="11">
        <v>0</v>
      </c>
    </row>
    <row r="64" spans="1:30" x14ac:dyDescent="0.35">
      <c r="A64" t="s">
        <v>128</v>
      </c>
      <c r="B64">
        <v>121</v>
      </c>
      <c r="C64">
        <v>94</v>
      </c>
      <c r="D64">
        <v>152.1</v>
      </c>
      <c r="E64">
        <v>92.6</v>
      </c>
      <c r="F64">
        <v>96.2</v>
      </c>
      <c r="G64">
        <v>181594</v>
      </c>
      <c r="H64">
        <v>7.9</v>
      </c>
      <c r="I64">
        <v>24276.2</v>
      </c>
      <c r="J64">
        <v>23116.2</v>
      </c>
      <c r="K64">
        <v>71.400000000000006</v>
      </c>
      <c r="L64">
        <v>72.900000000000006</v>
      </c>
      <c r="M64">
        <v>98.1</v>
      </c>
      <c r="N64">
        <v>51.895371577992002</v>
      </c>
      <c r="O64" s="6">
        <v>16.566770000000002</v>
      </c>
      <c r="P64">
        <f t="shared" si="1"/>
        <v>2005</v>
      </c>
      <c r="Q64">
        <f t="shared" si="0"/>
        <v>1</v>
      </c>
      <c r="R64">
        <v>0.43909999999999999</v>
      </c>
      <c r="S64">
        <v>50.555357492094998</v>
      </c>
      <c r="W64" s="11">
        <f>[1]Data!C66</f>
        <v>2.13835</v>
      </c>
      <c r="X64" s="11">
        <f>[1]Data!D66</f>
        <v>2.31</v>
      </c>
      <c r="AB64" s="9" t="e">
        <f>quarterly!H65</f>
        <v>#N/A</v>
      </c>
      <c r="AC64" s="11">
        <v>0</v>
      </c>
      <c r="AD64" s="11">
        <v>0</v>
      </c>
    </row>
    <row r="65" spans="1:30" x14ac:dyDescent="0.35">
      <c r="A65" t="s">
        <v>129</v>
      </c>
      <c r="B65">
        <v>121</v>
      </c>
      <c r="C65">
        <v>94</v>
      </c>
      <c r="D65">
        <v>155</v>
      </c>
      <c r="E65">
        <v>93.7</v>
      </c>
      <c r="F65">
        <v>95.7</v>
      </c>
      <c r="G65">
        <v>184834</v>
      </c>
      <c r="H65">
        <v>7.9</v>
      </c>
      <c r="I65">
        <v>27470.400000000001</v>
      </c>
      <c r="J65">
        <v>26592</v>
      </c>
      <c r="K65">
        <v>79.7</v>
      </c>
      <c r="L65">
        <v>83.5</v>
      </c>
      <c r="M65">
        <v>98</v>
      </c>
      <c r="N65">
        <v>50.397747409198999</v>
      </c>
      <c r="O65" s="6">
        <v>15.72251</v>
      </c>
      <c r="P65">
        <f t="shared" si="1"/>
        <v>2005</v>
      </c>
      <c r="Q65">
        <f t="shared" si="0"/>
        <v>1</v>
      </c>
      <c r="R65">
        <v>0.45429999999999998</v>
      </c>
      <c r="S65">
        <v>49.071942641721002</v>
      </c>
      <c r="W65" s="11">
        <f>[1]Data!C67</f>
        <v>2.137695652173913</v>
      </c>
      <c r="X65" s="11">
        <f>[1]Data!D67</f>
        <v>2.3390434782608698</v>
      </c>
      <c r="AB65" s="9">
        <f>quarterly!H66</f>
        <v>-9.7314485767796555E-4</v>
      </c>
      <c r="AC65" s="11">
        <v>0</v>
      </c>
      <c r="AD65" s="11">
        <v>0</v>
      </c>
    </row>
    <row r="66" spans="1:30" x14ac:dyDescent="0.35">
      <c r="A66" t="s">
        <v>130</v>
      </c>
      <c r="B66">
        <v>123.7</v>
      </c>
      <c r="C66">
        <v>96</v>
      </c>
      <c r="D66">
        <v>157.30000000000001</v>
      </c>
      <c r="E66">
        <v>93.9</v>
      </c>
      <c r="F66">
        <v>96.9</v>
      </c>
      <c r="G66">
        <v>187566</v>
      </c>
      <c r="H66">
        <v>7.8</v>
      </c>
      <c r="I66">
        <v>26113.5</v>
      </c>
      <c r="J66">
        <v>24782.6</v>
      </c>
      <c r="K66">
        <v>81.3</v>
      </c>
      <c r="L66">
        <v>85.6</v>
      </c>
      <c r="M66">
        <v>99.4</v>
      </c>
      <c r="N66">
        <v>49.192079777819998</v>
      </c>
      <c r="O66" s="6">
        <v>16.616479999999999</v>
      </c>
      <c r="P66">
        <f t="shared" si="1"/>
        <v>2005</v>
      </c>
      <c r="Q66">
        <f t="shared" si="0"/>
        <v>2</v>
      </c>
      <c r="R66">
        <v>0.41699999999999998</v>
      </c>
      <c r="S66">
        <v>47.982756773561</v>
      </c>
      <c r="W66" s="11">
        <f>[1]Data!C68</f>
        <v>2.1372380952380952</v>
      </c>
      <c r="X66" s="11">
        <f>[1]Data!D68</f>
        <v>2.2650952380952374</v>
      </c>
      <c r="AB66" s="9" t="e">
        <f>quarterly!H67</f>
        <v>#N/A</v>
      </c>
      <c r="AC66" s="11">
        <v>0</v>
      </c>
      <c r="AD66" s="11">
        <v>0</v>
      </c>
    </row>
    <row r="67" spans="1:30" x14ac:dyDescent="0.35">
      <c r="A67" t="s">
        <v>131</v>
      </c>
      <c r="B67">
        <v>120.8</v>
      </c>
      <c r="C67">
        <v>94.2</v>
      </c>
      <c r="D67">
        <v>156.30000000000001</v>
      </c>
      <c r="E67">
        <v>94.4</v>
      </c>
      <c r="F67">
        <v>95.7</v>
      </c>
      <c r="G67">
        <v>129345</v>
      </c>
      <c r="H67">
        <v>7.6</v>
      </c>
      <c r="I67">
        <v>26102.7</v>
      </c>
      <c r="J67">
        <v>26121.9</v>
      </c>
      <c r="K67">
        <v>78.3</v>
      </c>
      <c r="L67">
        <v>81.599999999999994</v>
      </c>
      <c r="M67">
        <v>98.1</v>
      </c>
      <c r="N67">
        <v>48.698295624414001</v>
      </c>
      <c r="O67" s="6">
        <v>11.41935</v>
      </c>
      <c r="P67">
        <f t="shared" si="1"/>
        <v>2005</v>
      </c>
      <c r="Q67">
        <f t="shared" si="0"/>
        <v>2</v>
      </c>
      <c r="R67">
        <v>0.3377</v>
      </c>
      <c r="S67">
        <v>47.123996619441002</v>
      </c>
      <c r="W67" s="11">
        <f>[1]Data!C69</f>
        <v>2.1256363636363642</v>
      </c>
      <c r="X67" s="11">
        <f>[1]Data!D69</f>
        <v>2.1932727272727273</v>
      </c>
      <c r="AB67" s="9" t="e">
        <f>quarterly!H68</f>
        <v>#N/A</v>
      </c>
      <c r="AC67" s="11">
        <v>0</v>
      </c>
      <c r="AD67" s="11">
        <v>0</v>
      </c>
    </row>
    <row r="68" spans="1:30" x14ac:dyDescent="0.35">
      <c r="A68" t="s">
        <v>132</v>
      </c>
      <c r="B68">
        <v>120.7</v>
      </c>
      <c r="C68">
        <v>94.5</v>
      </c>
      <c r="D68">
        <v>152.69999999999999</v>
      </c>
      <c r="E68">
        <v>93.8</v>
      </c>
      <c r="F68">
        <v>93.9</v>
      </c>
      <c r="G68">
        <v>220719</v>
      </c>
      <c r="H68">
        <v>7.8</v>
      </c>
      <c r="I68">
        <v>26847.5</v>
      </c>
      <c r="J68">
        <v>26497.599999999999</v>
      </c>
      <c r="K68">
        <v>88.5</v>
      </c>
      <c r="L68">
        <v>94.6</v>
      </c>
      <c r="M68">
        <v>99</v>
      </c>
      <c r="N68">
        <v>49.908342027922998</v>
      </c>
      <c r="O68" s="6">
        <v>13.07438</v>
      </c>
      <c r="P68">
        <f t="shared" si="1"/>
        <v>2005</v>
      </c>
      <c r="Q68">
        <f t="shared" si="0"/>
        <v>2</v>
      </c>
      <c r="R68">
        <v>0.26400000000000001</v>
      </c>
      <c r="S68">
        <v>49.423541415408003</v>
      </c>
      <c r="W68" s="11">
        <f>[1]Data!C70</f>
        <v>2.1110454545454544</v>
      </c>
      <c r="X68" s="11">
        <f>[1]Data!D70</f>
        <v>2.1028181818181815</v>
      </c>
      <c r="AB68" s="9">
        <f>quarterly!H69</f>
        <v>7.0701461760407369E-3</v>
      </c>
      <c r="AC68" s="11">
        <v>0</v>
      </c>
      <c r="AD68" s="11">
        <v>0</v>
      </c>
    </row>
    <row r="69" spans="1:30" x14ac:dyDescent="0.35">
      <c r="A69" t="s">
        <v>133</v>
      </c>
      <c r="B69">
        <v>122.5</v>
      </c>
      <c r="C69">
        <v>97.3</v>
      </c>
      <c r="D69">
        <v>155.5</v>
      </c>
      <c r="E69">
        <v>94.3</v>
      </c>
      <c r="F69">
        <v>96.8</v>
      </c>
      <c r="G69">
        <v>204432</v>
      </c>
      <c r="H69">
        <v>7.5</v>
      </c>
      <c r="I69">
        <v>25715.8</v>
      </c>
      <c r="J69">
        <v>28480.9</v>
      </c>
      <c r="K69">
        <v>92.7</v>
      </c>
      <c r="L69">
        <v>99.8</v>
      </c>
      <c r="M69">
        <v>99.5</v>
      </c>
      <c r="N69">
        <v>50.812566124766001</v>
      </c>
      <c r="O69" s="6">
        <v>14.292020000000001</v>
      </c>
      <c r="P69">
        <f t="shared" si="1"/>
        <v>2005</v>
      </c>
      <c r="Q69">
        <f t="shared" si="0"/>
        <v>3</v>
      </c>
      <c r="R69">
        <v>0.27039999999999997</v>
      </c>
      <c r="S69">
        <v>50.799769818203004</v>
      </c>
      <c r="W69" s="11">
        <f>[1]Data!C71</f>
        <v>2.1194285714285717</v>
      </c>
      <c r="X69" s="11">
        <f>[1]Data!D71</f>
        <v>2.1680000000000001</v>
      </c>
      <c r="AB69" s="9" t="e">
        <f>quarterly!H70</f>
        <v>#N/A</v>
      </c>
      <c r="AC69" s="11">
        <v>0</v>
      </c>
      <c r="AD69" s="11">
        <v>0</v>
      </c>
    </row>
    <row r="70" spans="1:30" x14ac:dyDescent="0.35">
      <c r="A70" t="s">
        <v>134</v>
      </c>
      <c r="B70">
        <v>121.5</v>
      </c>
      <c r="C70">
        <v>99.6</v>
      </c>
      <c r="D70">
        <v>158.30000000000001</v>
      </c>
      <c r="E70">
        <v>94.7</v>
      </c>
      <c r="F70">
        <v>98.9</v>
      </c>
      <c r="G70">
        <v>196676</v>
      </c>
      <c r="H70">
        <v>7.5</v>
      </c>
      <c r="I70">
        <v>19687.8</v>
      </c>
      <c r="J70">
        <v>18853.2</v>
      </c>
      <c r="K70">
        <v>98.1</v>
      </c>
      <c r="L70">
        <v>107.9</v>
      </c>
      <c r="M70">
        <v>98.4</v>
      </c>
      <c r="N70">
        <v>50.432455268359</v>
      </c>
      <c r="O70" s="6">
        <v>14.812279999999999</v>
      </c>
      <c r="P70">
        <f t="shared" si="1"/>
        <v>2005</v>
      </c>
      <c r="Q70">
        <f t="shared" si="0"/>
        <v>3</v>
      </c>
      <c r="R70">
        <v>0.33360000000000001</v>
      </c>
      <c r="S70">
        <v>50.007869390308002</v>
      </c>
      <c r="W70" s="11">
        <f>[1]Data!C72</f>
        <v>2.1324782608695654</v>
      </c>
      <c r="X70" s="11">
        <f>[1]Data!D72</f>
        <v>2.2228695652173913</v>
      </c>
      <c r="AB70" s="9" t="e">
        <f>quarterly!H71</f>
        <v>#N/A</v>
      </c>
      <c r="AC70" s="11">
        <v>0</v>
      </c>
      <c r="AD70" s="11">
        <v>0</v>
      </c>
    </row>
    <row r="71" spans="1:30" x14ac:dyDescent="0.35">
      <c r="A71" t="s">
        <v>135</v>
      </c>
      <c r="B71">
        <v>122.1</v>
      </c>
      <c r="C71">
        <v>98.1</v>
      </c>
      <c r="D71">
        <v>161</v>
      </c>
      <c r="E71">
        <v>96.1</v>
      </c>
      <c r="F71">
        <v>99.5</v>
      </c>
      <c r="G71">
        <v>193736</v>
      </c>
      <c r="H71">
        <v>7.8</v>
      </c>
      <c r="I71">
        <v>28370</v>
      </c>
      <c r="J71">
        <v>26131.4</v>
      </c>
      <c r="K71">
        <v>96.7</v>
      </c>
      <c r="L71">
        <v>106.2</v>
      </c>
      <c r="M71">
        <v>99.8</v>
      </c>
      <c r="N71">
        <v>51.739233117768997</v>
      </c>
      <c r="O71" s="6">
        <v>16.105599999999999</v>
      </c>
      <c r="P71">
        <f t="shared" si="1"/>
        <v>2005</v>
      </c>
      <c r="Q71">
        <f t="shared" si="0"/>
        <v>3</v>
      </c>
      <c r="R71">
        <v>0.42580000000000001</v>
      </c>
      <c r="S71">
        <v>51.510579065456</v>
      </c>
      <c r="W71" s="11">
        <f>[1]Data!C73</f>
        <v>2.1391363636363638</v>
      </c>
      <c r="X71" s="11">
        <f>[1]Data!D73</f>
        <v>2.2195000000000005</v>
      </c>
      <c r="AB71" s="9">
        <f>quarterly!H72</f>
        <v>6.4672338577622668E-3</v>
      </c>
      <c r="AC71" s="11">
        <v>0</v>
      </c>
      <c r="AD71" s="11">
        <v>0</v>
      </c>
    </row>
    <row r="72" spans="1:30" x14ac:dyDescent="0.35">
      <c r="A72" t="s">
        <v>136</v>
      </c>
      <c r="B72">
        <v>122.3</v>
      </c>
      <c r="C72">
        <v>97.2</v>
      </c>
      <c r="D72">
        <v>156.19999999999999</v>
      </c>
      <c r="E72">
        <v>96.1</v>
      </c>
      <c r="F72">
        <v>104.8</v>
      </c>
      <c r="G72">
        <v>198167</v>
      </c>
      <c r="H72">
        <v>7.8</v>
      </c>
      <c r="I72">
        <v>26943.3</v>
      </c>
      <c r="J72">
        <v>26676.400000000001</v>
      </c>
      <c r="K72">
        <v>92.8</v>
      </c>
      <c r="L72">
        <v>100.6</v>
      </c>
      <c r="M72">
        <v>99.9</v>
      </c>
      <c r="N72">
        <v>52.693276472957997</v>
      </c>
      <c r="O72" s="6">
        <v>16.265820000000001</v>
      </c>
      <c r="P72">
        <f t="shared" si="1"/>
        <v>2005</v>
      </c>
      <c r="Q72">
        <f t="shared" si="0"/>
        <v>4</v>
      </c>
      <c r="R72">
        <v>0.50980000000000003</v>
      </c>
      <c r="S72">
        <v>52.019220496483001</v>
      </c>
      <c r="W72" s="11">
        <f>[1]Data!C74</f>
        <v>2.1966190476190479</v>
      </c>
      <c r="X72" s="11">
        <f>[1]Data!D74</f>
        <v>2.4135714285714283</v>
      </c>
      <c r="AB72" s="9" t="e">
        <f>quarterly!H73</f>
        <v>#N/A</v>
      </c>
      <c r="AC72" s="11">
        <v>0</v>
      </c>
      <c r="AD72" s="11">
        <v>0</v>
      </c>
    </row>
    <row r="73" spans="1:30" x14ac:dyDescent="0.35">
      <c r="A73" t="s">
        <v>137</v>
      </c>
      <c r="B73">
        <v>123.6</v>
      </c>
      <c r="C73">
        <v>99.5</v>
      </c>
      <c r="D73">
        <v>160.19999999999999</v>
      </c>
      <c r="E73">
        <v>95.5</v>
      </c>
      <c r="F73">
        <v>105.5</v>
      </c>
      <c r="G73">
        <v>190300</v>
      </c>
      <c r="H73">
        <v>7.5</v>
      </c>
      <c r="I73">
        <v>28834.5</v>
      </c>
      <c r="J73">
        <v>27267.3</v>
      </c>
      <c r="K73">
        <v>90.5</v>
      </c>
      <c r="L73">
        <v>96.9</v>
      </c>
      <c r="M73">
        <v>101.6</v>
      </c>
      <c r="N73">
        <v>52.760570280271999</v>
      </c>
      <c r="O73" s="6">
        <v>17.514749999999999</v>
      </c>
      <c r="P73">
        <f t="shared" si="1"/>
        <v>2005</v>
      </c>
      <c r="Q73">
        <f t="shared" si="0"/>
        <v>4</v>
      </c>
      <c r="R73">
        <v>0.60370000000000001</v>
      </c>
      <c r="S73">
        <v>53.064985397131998</v>
      </c>
      <c r="W73" s="11">
        <f>[1]Data!C75</f>
        <v>2.3608636363636362</v>
      </c>
      <c r="X73" s="11">
        <f>[1]Data!D75</f>
        <v>2.6843636363636363</v>
      </c>
      <c r="AB73" s="9" t="e">
        <f>quarterly!H74</f>
        <v>#N/A</v>
      </c>
      <c r="AC73" s="11">
        <v>0</v>
      </c>
      <c r="AD73" s="11">
        <v>0</v>
      </c>
    </row>
    <row r="74" spans="1:30" x14ac:dyDescent="0.35">
      <c r="A74" t="s">
        <v>138</v>
      </c>
      <c r="B74">
        <v>121.8</v>
      </c>
      <c r="C74">
        <v>102</v>
      </c>
      <c r="D74">
        <v>158.80000000000001</v>
      </c>
      <c r="E74">
        <v>95.5</v>
      </c>
      <c r="F74">
        <v>105.7</v>
      </c>
      <c r="G74">
        <v>186458</v>
      </c>
      <c r="H74">
        <v>7.5</v>
      </c>
      <c r="I74">
        <v>26387.4</v>
      </c>
      <c r="J74">
        <v>24971.200000000001</v>
      </c>
      <c r="K74">
        <v>93</v>
      </c>
      <c r="L74">
        <v>99.2</v>
      </c>
      <c r="M74">
        <v>100.5</v>
      </c>
      <c r="N74">
        <v>53.576587956586998</v>
      </c>
      <c r="O74" s="6">
        <v>18.965599999999998</v>
      </c>
      <c r="P74">
        <f t="shared" si="1"/>
        <v>2005</v>
      </c>
      <c r="Q74">
        <f t="shared" si="0"/>
        <v>4</v>
      </c>
      <c r="R74">
        <v>0.69540000000000002</v>
      </c>
      <c r="S74">
        <v>54.092357130833001</v>
      </c>
      <c r="W74" s="11">
        <f>[1]Data!C76</f>
        <v>2.4738636363636357</v>
      </c>
      <c r="X74" s="11">
        <f>[1]Data!D76</f>
        <v>2.786</v>
      </c>
      <c r="AB74" s="9">
        <f>quarterly!H75</f>
        <v>1.2361121471951009E-3</v>
      </c>
      <c r="AC74" s="11">
        <v>0</v>
      </c>
      <c r="AD74" s="11">
        <v>0</v>
      </c>
    </row>
    <row r="75" spans="1:30" x14ac:dyDescent="0.35">
      <c r="A75" t="s">
        <v>139</v>
      </c>
      <c r="B75">
        <v>122.2</v>
      </c>
      <c r="C75">
        <v>100.3</v>
      </c>
      <c r="D75">
        <v>154.1</v>
      </c>
      <c r="E75">
        <v>96.2</v>
      </c>
      <c r="F75">
        <v>107.3</v>
      </c>
      <c r="G75">
        <v>201079</v>
      </c>
      <c r="H75">
        <v>7.3</v>
      </c>
      <c r="I75">
        <v>26877.200000000001</v>
      </c>
      <c r="J75">
        <v>23085.9</v>
      </c>
      <c r="K75">
        <v>99.9</v>
      </c>
      <c r="L75">
        <v>107.5</v>
      </c>
      <c r="M75">
        <v>101.3</v>
      </c>
      <c r="N75">
        <v>53.490608525641001</v>
      </c>
      <c r="O75" s="6">
        <v>23.946819999999999</v>
      </c>
      <c r="P75">
        <f t="shared" si="1"/>
        <v>2006</v>
      </c>
      <c r="Q75">
        <f t="shared" si="0"/>
        <v>1</v>
      </c>
      <c r="R75">
        <v>0.77559999999999996</v>
      </c>
      <c r="S75">
        <v>53.522052454095999</v>
      </c>
      <c r="W75" s="11">
        <f>[1]Data!C77</f>
        <v>2.5116818181818186</v>
      </c>
      <c r="X75" s="11">
        <f>[1]Data!D77</f>
        <v>2.8329545454545459</v>
      </c>
      <c r="AB75" s="9" t="e">
        <f>quarterly!H76</f>
        <v>#N/A</v>
      </c>
      <c r="AC75" s="11">
        <v>0</v>
      </c>
      <c r="AD75" s="11">
        <v>0</v>
      </c>
    </row>
    <row r="76" spans="1:30" x14ac:dyDescent="0.35">
      <c r="A76" t="s">
        <v>140</v>
      </c>
      <c r="B76">
        <v>124.6</v>
      </c>
      <c r="C76">
        <v>101.9</v>
      </c>
      <c r="D76">
        <v>158.6</v>
      </c>
      <c r="E76">
        <v>96.4</v>
      </c>
      <c r="F76">
        <v>106.7</v>
      </c>
      <c r="G76">
        <v>195774</v>
      </c>
      <c r="H76">
        <v>7.3</v>
      </c>
      <c r="I76">
        <v>28664.2</v>
      </c>
      <c r="J76">
        <v>25736.799999999999</v>
      </c>
      <c r="K76">
        <v>98.7</v>
      </c>
      <c r="L76">
        <v>104.3</v>
      </c>
      <c r="M76">
        <v>101.3</v>
      </c>
      <c r="N76">
        <v>54.464772906013003</v>
      </c>
      <c r="O76" s="6">
        <v>22.435559999999999</v>
      </c>
      <c r="P76">
        <f t="shared" si="1"/>
        <v>2006</v>
      </c>
      <c r="Q76">
        <f t="shared" si="0"/>
        <v>1</v>
      </c>
      <c r="R76">
        <v>0.84799999999999998</v>
      </c>
      <c r="S76">
        <v>55.092937771042997</v>
      </c>
      <c r="W76" s="11">
        <f>[1]Data!C78</f>
        <v>2.6003500000000002</v>
      </c>
      <c r="X76" s="11">
        <f>[1]Data!D78</f>
        <v>2.9141500000000002</v>
      </c>
      <c r="AB76" s="9" t="e">
        <f>quarterly!H77</f>
        <v>#N/A</v>
      </c>
      <c r="AC76" s="11">
        <v>0</v>
      </c>
      <c r="AD76" s="11">
        <v>0</v>
      </c>
    </row>
    <row r="77" spans="1:30" x14ac:dyDescent="0.35">
      <c r="A77" t="s">
        <v>141</v>
      </c>
      <c r="B77">
        <v>125.2</v>
      </c>
      <c r="C77">
        <v>103.3</v>
      </c>
      <c r="D77">
        <v>158.30000000000001</v>
      </c>
      <c r="E77">
        <v>96.2</v>
      </c>
      <c r="F77">
        <v>107.5</v>
      </c>
      <c r="G77">
        <v>195473</v>
      </c>
      <c r="H77">
        <v>7.1</v>
      </c>
      <c r="I77">
        <v>32493.9</v>
      </c>
      <c r="J77">
        <v>30615.7</v>
      </c>
      <c r="K77">
        <v>100.7</v>
      </c>
      <c r="L77">
        <v>106.9</v>
      </c>
      <c r="M77">
        <v>102</v>
      </c>
      <c r="N77">
        <v>56.078657222026003</v>
      </c>
      <c r="O77" s="6">
        <v>22.789280000000002</v>
      </c>
      <c r="P77">
        <f t="shared" si="1"/>
        <v>2006</v>
      </c>
      <c r="Q77">
        <f t="shared" si="0"/>
        <v>1</v>
      </c>
      <c r="R77">
        <v>0.91049999999999998</v>
      </c>
      <c r="S77">
        <v>55.474806808398</v>
      </c>
      <c r="W77" s="11">
        <f>[1]Data!C79</f>
        <v>2.7226086956521738</v>
      </c>
      <c r="X77" s="11">
        <f>[1]Data!D79</f>
        <v>3.1053478260869567</v>
      </c>
      <c r="AB77" s="9">
        <f>quarterly!H78</f>
        <v>2.8983782001574809E-3</v>
      </c>
      <c r="AC77" s="11">
        <v>0</v>
      </c>
      <c r="AD77" s="11">
        <v>0</v>
      </c>
    </row>
    <row r="78" spans="1:30" x14ac:dyDescent="0.35">
      <c r="A78" t="s">
        <v>142</v>
      </c>
      <c r="B78">
        <v>124.2</v>
      </c>
      <c r="C78">
        <v>102.3</v>
      </c>
      <c r="D78">
        <v>158.1</v>
      </c>
      <c r="E78">
        <v>96.4</v>
      </c>
      <c r="F78">
        <v>110.7</v>
      </c>
      <c r="G78">
        <v>192406</v>
      </c>
      <c r="H78">
        <v>7</v>
      </c>
      <c r="I78">
        <v>26727.9</v>
      </c>
      <c r="J78">
        <v>24535</v>
      </c>
      <c r="K78">
        <v>110</v>
      </c>
      <c r="L78">
        <v>118.5</v>
      </c>
      <c r="M78">
        <v>102.3</v>
      </c>
      <c r="N78">
        <v>56.732822646564998</v>
      </c>
      <c r="O78" s="6">
        <v>21.77881</v>
      </c>
      <c r="P78">
        <f t="shared" si="1"/>
        <v>2006</v>
      </c>
      <c r="Q78">
        <f t="shared" si="0"/>
        <v>2</v>
      </c>
      <c r="R78">
        <v>0.93689999999999996</v>
      </c>
      <c r="S78">
        <v>56.978976851921999</v>
      </c>
      <c r="W78" s="11">
        <f>[1]Data!C80</f>
        <v>2.7908999999999997</v>
      </c>
      <c r="X78" s="11">
        <f>[1]Data!D80</f>
        <v>3.2177999999999995</v>
      </c>
      <c r="AB78" s="9" t="e">
        <f>quarterly!H79</f>
        <v>#N/A</v>
      </c>
      <c r="AC78" s="11">
        <v>0</v>
      </c>
      <c r="AD78" s="11">
        <v>0</v>
      </c>
    </row>
    <row r="79" spans="1:30" x14ac:dyDescent="0.35">
      <c r="A79" t="s">
        <v>143</v>
      </c>
      <c r="B79">
        <v>127.1</v>
      </c>
      <c r="C79">
        <v>105.9</v>
      </c>
      <c r="D79">
        <v>160.80000000000001</v>
      </c>
      <c r="E79">
        <v>96.9</v>
      </c>
      <c r="F79">
        <v>110.8</v>
      </c>
      <c r="G79">
        <v>195161</v>
      </c>
      <c r="H79">
        <v>7</v>
      </c>
      <c r="I79">
        <v>31538.9</v>
      </c>
      <c r="J79">
        <v>29921.4</v>
      </c>
      <c r="K79">
        <v>106.4</v>
      </c>
      <c r="L79">
        <v>113</v>
      </c>
      <c r="M79">
        <v>103.8</v>
      </c>
      <c r="N79">
        <v>57.017053134850002</v>
      </c>
      <c r="O79" s="6">
        <v>18.846499999999999</v>
      </c>
      <c r="P79">
        <f t="shared" si="1"/>
        <v>2006</v>
      </c>
      <c r="Q79">
        <f t="shared" ref="Q79:Q142" si="2">Q67</f>
        <v>2</v>
      </c>
      <c r="R79">
        <v>0.89949999999999997</v>
      </c>
      <c r="S79">
        <v>56.564938626283997</v>
      </c>
      <c r="W79" s="11">
        <f>[1]Data!C81</f>
        <v>2.8873913043478261</v>
      </c>
      <c r="X79" s="11">
        <f>[1]Data!D81</f>
        <v>3.3082608695652174</v>
      </c>
      <c r="AB79" s="9" t="e">
        <f>quarterly!H80</f>
        <v>#N/A</v>
      </c>
      <c r="AC79" s="11">
        <v>0</v>
      </c>
      <c r="AD79" s="11">
        <v>0</v>
      </c>
    </row>
    <row r="80" spans="1:30" x14ac:dyDescent="0.35">
      <c r="A80" t="s">
        <v>144</v>
      </c>
      <c r="B80">
        <v>127.4</v>
      </c>
      <c r="C80">
        <v>105.6</v>
      </c>
      <c r="D80">
        <v>158.4</v>
      </c>
      <c r="E80">
        <v>97.2</v>
      </c>
      <c r="F80">
        <v>113.1</v>
      </c>
      <c r="G80">
        <v>192984</v>
      </c>
      <c r="H80">
        <v>6.7</v>
      </c>
      <c r="I80">
        <v>31069.7</v>
      </c>
      <c r="J80">
        <v>29413.5</v>
      </c>
      <c r="K80">
        <v>105.3</v>
      </c>
      <c r="L80">
        <v>112.4</v>
      </c>
      <c r="M80">
        <v>103.7</v>
      </c>
      <c r="N80">
        <v>57.676329858754002</v>
      </c>
      <c r="O80" s="6">
        <v>20.34404</v>
      </c>
      <c r="P80">
        <f t="shared" ref="P80:P143" si="3">P68+1</f>
        <v>2006</v>
      </c>
      <c r="Q80">
        <f t="shared" si="2"/>
        <v>2</v>
      </c>
      <c r="R80">
        <v>0.8236</v>
      </c>
      <c r="S80">
        <v>57.499674479337997</v>
      </c>
      <c r="W80" s="11">
        <f>[1]Data!C82</f>
        <v>2.9856818181818174</v>
      </c>
      <c r="X80" s="11">
        <f>[1]Data!D82</f>
        <v>3.4005454545454543</v>
      </c>
      <c r="AB80" s="9">
        <f>quarterly!H81</f>
        <v>6.410573514187945E-3</v>
      </c>
      <c r="AC80" s="11">
        <v>0</v>
      </c>
      <c r="AD80" s="11">
        <v>0</v>
      </c>
    </row>
    <row r="81" spans="1:30" x14ac:dyDescent="0.35">
      <c r="A81" t="s">
        <v>145</v>
      </c>
      <c r="B81">
        <v>125.6</v>
      </c>
      <c r="C81">
        <v>103.6</v>
      </c>
      <c r="D81">
        <v>158.69999999999999</v>
      </c>
      <c r="E81">
        <v>97.6</v>
      </c>
      <c r="F81">
        <v>111.8</v>
      </c>
      <c r="G81">
        <v>185319</v>
      </c>
      <c r="H81">
        <v>6.5</v>
      </c>
      <c r="I81">
        <v>29293</v>
      </c>
      <c r="J81">
        <v>29694.3</v>
      </c>
      <c r="K81">
        <v>111.9</v>
      </c>
      <c r="L81">
        <v>120.2</v>
      </c>
      <c r="M81">
        <v>103.5</v>
      </c>
      <c r="N81">
        <v>57.383743510216</v>
      </c>
      <c r="O81" s="6">
        <v>17.49119</v>
      </c>
      <c r="P81">
        <f t="shared" si="3"/>
        <v>2006</v>
      </c>
      <c r="Q81">
        <f t="shared" si="2"/>
        <v>3</v>
      </c>
      <c r="R81">
        <v>0.76539999999999997</v>
      </c>
      <c r="S81">
        <v>56.104640459441001</v>
      </c>
      <c r="W81" s="11">
        <f>[1]Data!C83</f>
        <v>3.1021904761904757</v>
      </c>
      <c r="X81" s="11">
        <f>[1]Data!D83</f>
        <v>3.538619047619048</v>
      </c>
      <c r="AB81" s="9" t="e">
        <f>quarterly!H82</f>
        <v>#N/A</v>
      </c>
      <c r="AC81" s="11">
        <v>0</v>
      </c>
      <c r="AD81" s="11">
        <v>0</v>
      </c>
    </row>
    <row r="82" spans="1:30" x14ac:dyDescent="0.35">
      <c r="A82" t="s">
        <v>146</v>
      </c>
      <c r="B82">
        <v>127.3</v>
      </c>
      <c r="C82">
        <v>108.5</v>
      </c>
      <c r="D82">
        <v>164</v>
      </c>
      <c r="E82">
        <v>97.4</v>
      </c>
      <c r="F82">
        <v>110.7</v>
      </c>
      <c r="G82">
        <v>196905</v>
      </c>
      <c r="H82">
        <v>6.7</v>
      </c>
      <c r="I82">
        <v>22862.400000000001</v>
      </c>
      <c r="J82">
        <v>21277.5</v>
      </c>
      <c r="K82">
        <v>110.1</v>
      </c>
      <c r="L82">
        <v>118.1</v>
      </c>
      <c r="M82">
        <v>103.8</v>
      </c>
      <c r="N82">
        <v>56.535342717576</v>
      </c>
      <c r="O82" s="6">
        <v>14.687340000000001</v>
      </c>
      <c r="P82">
        <f t="shared" si="3"/>
        <v>2006</v>
      </c>
      <c r="Q82">
        <f t="shared" si="2"/>
        <v>3</v>
      </c>
      <c r="R82">
        <v>0.75109999999999999</v>
      </c>
      <c r="S82">
        <v>54.820875011249001</v>
      </c>
      <c r="W82" s="11">
        <f>[1]Data!C84</f>
        <v>3.2264782608695652</v>
      </c>
      <c r="X82" s="11">
        <f>[1]Data!D84</f>
        <v>3.6151304347826083</v>
      </c>
      <c r="AB82" s="9" t="e">
        <f>quarterly!H83</f>
        <v>#N/A</v>
      </c>
      <c r="AC82" s="11">
        <v>0</v>
      </c>
      <c r="AD82" s="11">
        <v>0</v>
      </c>
    </row>
    <row r="83" spans="1:30" x14ac:dyDescent="0.35">
      <c r="A83" t="s">
        <v>147</v>
      </c>
      <c r="B83">
        <v>127</v>
      </c>
      <c r="C83">
        <v>106</v>
      </c>
      <c r="D83">
        <v>158.69999999999999</v>
      </c>
      <c r="E83">
        <v>96.8</v>
      </c>
      <c r="F83">
        <v>112.9</v>
      </c>
      <c r="G83">
        <v>194585</v>
      </c>
      <c r="H83">
        <v>6.7</v>
      </c>
      <c r="I83">
        <v>31130.799999999999</v>
      </c>
      <c r="J83">
        <v>28378.1</v>
      </c>
      <c r="K83">
        <v>96.8</v>
      </c>
      <c r="L83">
        <v>100.4</v>
      </c>
      <c r="M83">
        <v>103.9</v>
      </c>
      <c r="N83">
        <v>56.641236833297</v>
      </c>
      <c r="O83" s="6">
        <v>18.719619999999999</v>
      </c>
      <c r="P83">
        <f t="shared" si="3"/>
        <v>2006</v>
      </c>
      <c r="Q83">
        <f t="shared" si="2"/>
        <v>3</v>
      </c>
      <c r="R83">
        <v>0.74980000000000002</v>
      </c>
      <c r="S83">
        <v>54.758448907011001</v>
      </c>
      <c r="W83" s="11">
        <f>[1]Data!C85</f>
        <v>3.3353809523809526</v>
      </c>
      <c r="X83" s="11">
        <f>[1]Data!D85</f>
        <v>3.7153333333333327</v>
      </c>
      <c r="AB83" s="9">
        <f>quarterly!H84</f>
        <v>4.1490338804059945E-3</v>
      </c>
      <c r="AC83" s="11">
        <v>0</v>
      </c>
      <c r="AD83" s="11">
        <v>0</v>
      </c>
    </row>
    <row r="84" spans="1:30" x14ac:dyDescent="0.35">
      <c r="A84" t="s">
        <v>148</v>
      </c>
      <c r="B84">
        <v>127.2</v>
      </c>
      <c r="C84">
        <v>108.1</v>
      </c>
      <c r="D84">
        <v>167.8</v>
      </c>
      <c r="E84">
        <v>97</v>
      </c>
      <c r="F84">
        <v>110.6</v>
      </c>
      <c r="G84">
        <v>193338</v>
      </c>
      <c r="H84">
        <v>6.6</v>
      </c>
      <c r="I84">
        <v>31567.5</v>
      </c>
      <c r="J84">
        <v>30790</v>
      </c>
      <c r="K84">
        <v>93.9</v>
      </c>
      <c r="L84">
        <v>95</v>
      </c>
      <c r="M84">
        <v>103.6</v>
      </c>
      <c r="N84">
        <v>57.002975916646001</v>
      </c>
      <c r="O84" s="6">
        <v>20.112480000000001</v>
      </c>
      <c r="P84">
        <f t="shared" si="3"/>
        <v>2006</v>
      </c>
      <c r="Q84">
        <f t="shared" si="2"/>
        <v>4</v>
      </c>
      <c r="R84">
        <v>0.74439999999999995</v>
      </c>
      <c r="S84">
        <v>56.168516430708998</v>
      </c>
      <c r="W84" s="11">
        <f>[1]Data!C86</f>
        <v>3.5019999999999993</v>
      </c>
      <c r="X84" s="11">
        <f>[1]Data!D86</f>
        <v>3.7991818181818187</v>
      </c>
      <c r="AB84" s="9" t="e">
        <f>quarterly!H85</f>
        <v>#N/A</v>
      </c>
      <c r="AC84" s="11">
        <v>0</v>
      </c>
      <c r="AD84" s="11">
        <v>0</v>
      </c>
    </row>
    <row r="85" spans="1:30" x14ac:dyDescent="0.35">
      <c r="A85" t="s">
        <v>149</v>
      </c>
      <c r="B85">
        <v>127.3</v>
      </c>
      <c r="C85">
        <v>108.4</v>
      </c>
      <c r="D85">
        <v>172.7</v>
      </c>
      <c r="E85">
        <v>97.2</v>
      </c>
      <c r="F85">
        <v>109.3</v>
      </c>
      <c r="G85">
        <v>203384</v>
      </c>
      <c r="H85">
        <v>6.5</v>
      </c>
      <c r="I85">
        <v>31576.3</v>
      </c>
      <c r="J85">
        <v>30635.9</v>
      </c>
      <c r="K85">
        <v>93.3</v>
      </c>
      <c r="L85">
        <v>94.6</v>
      </c>
      <c r="M85">
        <v>104.6</v>
      </c>
      <c r="N85">
        <v>56.556072958252997</v>
      </c>
      <c r="O85" s="6">
        <v>22.943919999999999</v>
      </c>
      <c r="P85">
        <f t="shared" si="3"/>
        <v>2006</v>
      </c>
      <c r="Q85">
        <f t="shared" si="2"/>
        <v>4</v>
      </c>
      <c r="R85">
        <v>0.73129999999999995</v>
      </c>
      <c r="S85">
        <v>54.773452879295</v>
      </c>
      <c r="W85" s="11">
        <f>[1]Data!C87</f>
        <v>3.5971818181818178</v>
      </c>
      <c r="X85" s="11">
        <f>[1]Data!D87</f>
        <v>3.8636818181818171</v>
      </c>
      <c r="AB85" s="9" t="e">
        <f>quarterly!H86</f>
        <v>#N/A</v>
      </c>
      <c r="AC85" s="11">
        <v>0</v>
      </c>
      <c r="AD85" s="11">
        <v>0</v>
      </c>
    </row>
    <row r="86" spans="1:30" x14ac:dyDescent="0.35">
      <c r="A86" t="s">
        <v>150</v>
      </c>
      <c r="B86">
        <v>129.5</v>
      </c>
      <c r="C86">
        <v>111.8</v>
      </c>
      <c r="D86">
        <v>180.8</v>
      </c>
      <c r="E86">
        <v>97.6</v>
      </c>
      <c r="F86">
        <v>112.2</v>
      </c>
      <c r="G86">
        <v>193170</v>
      </c>
      <c r="H86">
        <v>6.2</v>
      </c>
      <c r="I86">
        <v>28662.9</v>
      </c>
      <c r="J86">
        <v>27928.9</v>
      </c>
      <c r="K86">
        <v>95.6</v>
      </c>
      <c r="L86">
        <v>97.7</v>
      </c>
      <c r="M86">
        <v>106.2</v>
      </c>
      <c r="N86">
        <v>56.516176514472001</v>
      </c>
      <c r="O86" s="6">
        <v>22.790400000000002</v>
      </c>
      <c r="P86">
        <f t="shared" si="3"/>
        <v>2006</v>
      </c>
      <c r="Q86">
        <f t="shared" si="2"/>
        <v>4</v>
      </c>
      <c r="R86">
        <v>0.76729999999999998</v>
      </c>
      <c r="S86">
        <v>54.962928330246001</v>
      </c>
      <c r="W86" s="11">
        <f>[1]Data!C88</f>
        <v>3.6872380952380945</v>
      </c>
      <c r="X86" s="11">
        <f>[1]Data!D88</f>
        <v>3.9275714285714294</v>
      </c>
      <c r="AB86" s="9">
        <f>quarterly!H87</f>
        <v>1.1670593115765016E-2</v>
      </c>
      <c r="AC86" s="11">
        <v>0</v>
      </c>
      <c r="AD86" s="11">
        <v>0</v>
      </c>
    </row>
    <row r="87" spans="1:30" x14ac:dyDescent="0.35">
      <c r="A87" t="s">
        <v>151</v>
      </c>
      <c r="B87">
        <v>128.1</v>
      </c>
      <c r="C87">
        <v>109.5</v>
      </c>
      <c r="D87">
        <v>175.5</v>
      </c>
      <c r="E87">
        <v>97.3</v>
      </c>
      <c r="F87">
        <v>107.6</v>
      </c>
      <c r="G87">
        <v>205867</v>
      </c>
      <c r="H87">
        <v>6.2</v>
      </c>
      <c r="I87">
        <v>30351.7</v>
      </c>
      <c r="J87">
        <v>26612.400000000001</v>
      </c>
      <c r="K87">
        <v>87.2</v>
      </c>
      <c r="L87">
        <v>85.3</v>
      </c>
      <c r="M87">
        <v>105.7</v>
      </c>
      <c r="N87">
        <v>55.502476009798997</v>
      </c>
      <c r="O87" s="6">
        <v>22.538969999999999</v>
      </c>
      <c r="P87">
        <f t="shared" si="3"/>
        <v>2007</v>
      </c>
      <c r="Q87">
        <f t="shared" si="2"/>
        <v>1</v>
      </c>
      <c r="R87">
        <v>0.82650000000000001</v>
      </c>
      <c r="S87">
        <v>53.534584230227999</v>
      </c>
      <c r="W87" s="11">
        <f>[1]Data!C89</f>
        <v>3.7506956521739139</v>
      </c>
      <c r="X87" s="11">
        <f>[1]Data!D89</f>
        <v>4.0628260869565214</v>
      </c>
      <c r="AB87" s="9" t="e">
        <f>quarterly!H88</f>
        <v>#N/A</v>
      </c>
      <c r="AC87" s="11">
        <v>0</v>
      </c>
      <c r="AD87" s="11">
        <v>0</v>
      </c>
    </row>
    <row r="88" spans="1:30" x14ac:dyDescent="0.35">
      <c r="A88" t="s">
        <v>152</v>
      </c>
      <c r="B88">
        <v>129</v>
      </c>
      <c r="C88">
        <v>109.9</v>
      </c>
      <c r="D88">
        <v>172.9</v>
      </c>
      <c r="E88">
        <v>96.5</v>
      </c>
      <c r="F88">
        <v>111.4</v>
      </c>
      <c r="G88">
        <v>211024</v>
      </c>
      <c r="H88">
        <v>6</v>
      </c>
      <c r="I88">
        <v>30682.1</v>
      </c>
      <c r="J88">
        <v>29275.4</v>
      </c>
      <c r="K88">
        <v>91.9</v>
      </c>
      <c r="L88">
        <v>90.9</v>
      </c>
      <c r="M88">
        <v>106.3</v>
      </c>
      <c r="N88">
        <v>55.615266536874998</v>
      </c>
      <c r="O88" s="6">
        <v>20.227360000000001</v>
      </c>
      <c r="P88">
        <f t="shared" si="3"/>
        <v>2007</v>
      </c>
      <c r="Q88">
        <f t="shared" si="2"/>
        <v>1</v>
      </c>
      <c r="R88">
        <v>0.90129999999999999</v>
      </c>
      <c r="S88">
        <v>54.190365931503997</v>
      </c>
      <c r="W88" s="11">
        <f>[1]Data!C90</f>
        <v>3.8182</v>
      </c>
      <c r="X88" s="11">
        <f>[1]Data!D90</f>
        <v>4.0935500000000005</v>
      </c>
      <c r="AB88" s="9" t="e">
        <f>quarterly!H89</f>
        <v>#N/A</v>
      </c>
      <c r="AC88" s="11">
        <v>0</v>
      </c>
      <c r="AD88" s="11">
        <v>0</v>
      </c>
    </row>
    <row r="89" spans="1:30" x14ac:dyDescent="0.35">
      <c r="A89" t="s">
        <v>153</v>
      </c>
      <c r="B89">
        <v>129.9</v>
      </c>
      <c r="C89">
        <v>111.7</v>
      </c>
      <c r="D89">
        <v>172.5</v>
      </c>
      <c r="E89">
        <v>97.9</v>
      </c>
      <c r="F89">
        <v>112.1</v>
      </c>
      <c r="G89">
        <v>209582</v>
      </c>
      <c r="H89">
        <v>6</v>
      </c>
      <c r="I89">
        <v>33634.699999999997</v>
      </c>
      <c r="J89">
        <v>33585.4</v>
      </c>
      <c r="K89">
        <v>96.8</v>
      </c>
      <c r="L89">
        <v>97.1</v>
      </c>
      <c r="M89">
        <v>106.8</v>
      </c>
      <c r="N89">
        <v>55.406665792352001</v>
      </c>
      <c r="O89" s="6">
        <v>19.9039</v>
      </c>
      <c r="P89">
        <f t="shared" si="3"/>
        <v>2007</v>
      </c>
      <c r="Q89">
        <f t="shared" si="2"/>
        <v>1</v>
      </c>
      <c r="R89">
        <v>0.89480000000000004</v>
      </c>
      <c r="S89">
        <v>53.849007481685</v>
      </c>
      <c r="W89" s="11">
        <f>[1]Data!C91</f>
        <v>3.890909090909092</v>
      </c>
      <c r="X89" s="11">
        <f>[1]Data!D91</f>
        <v>4.1055454545454531</v>
      </c>
      <c r="AB89" s="9">
        <f>quarterly!H90</f>
        <v>-3.2014983963435384E-5</v>
      </c>
      <c r="AC89" s="11">
        <v>0</v>
      </c>
      <c r="AD89" s="11">
        <v>0</v>
      </c>
    </row>
    <row r="90" spans="1:30" x14ac:dyDescent="0.35">
      <c r="A90" t="s">
        <v>154</v>
      </c>
      <c r="B90">
        <v>127.5</v>
      </c>
      <c r="C90">
        <v>109.6</v>
      </c>
      <c r="D90">
        <v>177.9</v>
      </c>
      <c r="E90">
        <v>98.5</v>
      </c>
      <c r="F90">
        <v>112</v>
      </c>
      <c r="G90">
        <v>205899</v>
      </c>
      <c r="H90">
        <v>5.8</v>
      </c>
      <c r="I90">
        <v>29244.799999999999</v>
      </c>
      <c r="J90">
        <v>27994.1</v>
      </c>
      <c r="K90">
        <v>101.6</v>
      </c>
      <c r="L90">
        <v>103.2</v>
      </c>
      <c r="M90">
        <v>105.5</v>
      </c>
      <c r="N90">
        <v>55.381671463339003</v>
      </c>
      <c r="O90" s="6">
        <v>19.921600000000002</v>
      </c>
      <c r="P90">
        <f t="shared" si="3"/>
        <v>2007</v>
      </c>
      <c r="Q90">
        <f t="shared" si="2"/>
        <v>2</v>
      </c>
      <c r="R90">
        <v>0.85440000000000005</v>
      </c>
      <c r="S90">
        <v>53.915320248961002</v>
      </c>
      <c r="W90" s="11">
        <f>[1]Data!C92</f>
        <v>3.9724761904761898</v>
      </c>
      <c r="X90" s="11">
        <f>[1]Data!D92</f>
        <v>4.2487142857142866</v>
      </c>
      <c r="AB90" s="9" t="e">
        <f>quarterly!H91</f>
        <v>#N/A</v>
      </c>
      <c r="AC90" s="11">
        <v>0</v>
      </c>
      <c r="AD90" s="11">
        <v>0</v>
      </c>
    </row>
    <row r="91" spans="1:30" x14ac:dyDescent="0.35">
      <c r="A91" t="s">
        <v>155</v>
      </c>
      <c r="B91">
        <v>130.1</v>
      </c>
      <c r="C91">
        <v>113.5</v>
      </c>
      <c r="D91">
        <v>172.8</v>
      </c>
      <c r="E91">
        <v>98.1</v>
      </c>
      <c r="F91">
        <v>110.7</v>
      </c>
      <c r="G91">
        <v>211797</v>
      </c>
      <c r="H91">
        <v>6.1</v>
      </c>
      <c r="I91">
        <v>32800.6</v>
      </c>
      <c r="J91">
        <v>32312</v>
      </c>
      <c r="K91">
        <v>101.5</v>
      </c>
      <c r="L91">
        <v>102.8</v>
      </c>
      <c r="M91">
        <v>107.3</v>
      </c>
      <c r="N91">
        <v>55.007244942405997</v>
      </c>
      <c r="O91" s="6">
        <v>21.13618</v>
      </c>
      <c r="P91">
        <f t="shared" si="3"/>
        <v>2007</v>
      </c>
      <c r="Q91">
        <f t="shared" si="2"/>
        <v>2</v>
      </c>
      <c r="R91">
        <v>0.78239999999999998</v>
      </c>
      <c r="S91">
        <v>55.011023827347998</v>
      </c>
      <c r="W91" s="11">
        <f>[1]Data!C93</f>
        <v>4.069</v>
      </c>
      <c r="X91" s="11">
        <f>[1]Data!D93</f>
        <v>4.3698695652173907</v>
      </c>
      <c r="AB91" s="9" t="e">
        <f>quarterly!H92</f>
        <v>#N/A</v>
      </c>
      <c r="AC91" s="11">
        <v>0</v>
      </c>
      <c r="AD91" s="11">
        <v>0</v>
      </c>
    </row>
    <row r="92" spans="1:30" x14ac:dyDescent="0.35">
      <c r="A92" t="s">
        <v>156</v>
      </c>
      <c r="B92">
        <v>129.4</v>
      </c>
      <c r="C92">
        <v>110.4</v>
      </c>
      <c r="D92">
        <v>171.4</v>
      </c>
      <c r="E92">
        <v>98.2</v>
      </c>
      <c r="F92">
        <v>108.7</v>
      </c>
      <c r="G92">
        <v>208371</v>
      </c>
      <c r="H92">
        <v>5.9</v>
      </c>
      <c r="I92">
        <v>32264.7</v>
      </c>
      <c r="J92">
        <v>32997.1</v>
      </c>
      <c r="K92">
        <v>106.7</v>
      </c>
      <c r="L92">
        <v>109.7</v>
      </c>
      <c r="M92">
        <v>107.4</v>
      </c>
      <c r="N92">
        <v>55.556874682890999</v>
      </c>
      <c r="O92" s="6">
        <v>20.374169999999999</v>
      </c>
      <c r="P92">
        <f t="shared" si="3"/>
        <v>2007</v>
      </c>
      <c r="Q92">
        <f t="shared" si="2"/>
        <v>2</v>
      </c>
      <c r="R92">
        <v>0.75929999999999997</v>
      </c>
      <c r="S92">
        <v>53.978999033576002</v>
      </c>
      <c r="W92" s="11">
        <f>[1]Data!C94</f>
        <v>4.1477619047619054</v>
      </c>
      <c r="X92" s="11">
        <f>[1]Data!D94</f>
        <v>4.505476190476192</v>
      </c>
      <c r="AB92" s="9">
        <f>quarterly!H93</f>
        <v>1.1822142151398651E-3</v>
      </c>
      <c r="AC92" s="11">
        <v>0</v>
      </c>
      <c r="AD92" s="11">
        <v>0</v>
      </c>
    </row>
    <row r="93" spans="1:30" x14ac:dyDescent="0.35">
      <c r="A93" t="s">
        <v>157</v>
      </c>
      <c r="B93">
        <v>128.5</v>
      </c>
      <c r="C93">
        <v>111.8</v>
      </c>
      <c r="D93">
        <v>175.9</v>
      </c>
      <c r="E93">
        <v>98.3</v>
      </c>
      <c r="F93">
        <v>108</v>
      </c>
      <c r="G93">
        <v>201863</v>
      </c>
      <c r="H93">
        <v>6.3</v>
      </c>
      <c r="I93">
        <v>32850.9</v>
      </c>
      <c r="J93">
        <v>34944</v>
      </c>
      <c r="K93">
        <v>110.8</v>
      </c>
      <c r="L93">
        <v>116</v>
      </c>
      <c r="M93">
        <v>107.6</v>
      </c>
      <c r="N93">
        <v>54.900722636013001</v>
      </c>
      <c r="O93" s="6">
        <v>18.532350000000001</v>
      </c>
      <c r="P93">
        <f t="shared" si="3"/>
        <v>2007</v>
      </c>
      <c r="Q93">
        <f t="shared" si="2"/>
        <v>3</v>
      </c>
      <c r="R93">
        <v>0.73180000000000001</v>
      </c>
      <c r="S93">
        <v>53.342382280759999</v>
      </c>
      <c r="W93" s="11">
        <f>[1]Data!C95</f>
        <v>4.2161818181818189</v>
      </c>
      <c r="X93" s="11">
        <f>[1]Data!D95</f>
        <v>4.5638181818181822</v>
      </c>
      <c r="AB93" s="9" t="e">
        <f>quarterly!H94</f>
        <v>#N/A</v>
      </c>
      <c r="AC93" s="11">
        <v>0</v>
      </c>
      <c r="AD93" s="11">
        <v>0</v>
      </c>
    </row>
    <row r="94" spans="1:30" x14ac:dyDescent="0.35">
      <c r="A94" t="s">
        <v>158</v>
      </c>
      <c r="B94">
        <v>133.4</v>
      </c>
      <c r="C94">
        <v>113.9</v>
      </c>
      <c r="D94">
        <v>171.1</v>
      </c>
      <c r="E94">
        <v>98.6</v>
      </c>
      <c r="F94">
        <v>106.8</v>
      </c>
      <c r="G94">
        <v>214181</v>
      </c>
      <c r="H94">
        <v>6.2</v>
      </c>
      <c r="I94">
        <v>24265.599999999999</v>
      </c>
      <c r="J94">
        <v>23322.6</v>
      </c>
      <c r="K94">
        <v>103.9</v>
      </c>
      <c r="L94">
        <v>107.4</v>
      </c>
      <c r="M94">
        <v>108.4</v>
      </c>
      <c r="N94">
        <v>54.344191812684997</v>
      </c>
      <c r="O94" s="6">
        <v>18.70768</v>
      </c>
      <c r="P94">
        <f t="shared" si="3"/>
        <v>2007</v>
      </c>
      <c r="Q94">
        <f t="shared" si="2"/>
        <v>3</v>
      </c>
      <c r="R94">
        <v>0.68340000000000001</v>
      </c>
      <c r="S94">
        <v>53.634469603713001</v>
      </c>
      <c r="W94" s="11">
        <f>[1]Data!C96</f>
        <v>4.5436086956521731</v>
      </c>
      <c r="X94" s="11">
        <f>[1]Data!D96</f>
        <v>4.6663478260869571</v>
      </c>
      <c r="AB94" s="9" t="e">
        <f>quarterly!H95</f>
        <v>#N/A</v>
      </c>
      <c r="AC94" s="11">
        <v>0</v>
      </c>
      <c r="AD94" s="11">
        <v>0</v>
      </c>
    </row>
    <row r="95" spans="1:30" x14ac:dyDescent="0.35">
      <c r="A95" t="s">
        <v>159</v>
      </c>
      <c r="B95">
        <v>130</v>
      </c>
      <c r="C95">
        <v>111</v>
      </c>
      <c r="D95">
        <v>171.8</v>
      </c>
      <c r="E95">
        <v>98.5</v>
      </c>
      <c r="F95">
        <v>104.9</v>
      </c>
      <c r="G95">
        <v>201384</v>
      </c>
      <c r="H95">
        <v>6.1</v>
      </c>
      <c r="I95">
        <v>31038.3</v>
      </c>
      <c r="J95">
        <v>29510.9</v>
      </c>
      <c r="K95">
        <v>109.2</v>
      </c>
      <c r="L95">
        <v>114.4</v>
      </c>
      <c r="M95">
        <v>107.9</v>
      </c>
      <c r="N95">
        <v>53.210652537556001</v>
      </c>
      <c r="O95" s="6">
        <v>19.669609999999999</v>
      </c>
      <c r="P95">
        <f t="shared" si="3"/>
        <v>2007</v>
      </c>
      <c r="Q95">
        <f t="shared" si="2"/>
        <v>3</v>
      </c>
      <c r="R95">
        <v>0.62460000000000004</v>
      </c>
      <c r="S95">
        <v>52.388324431172997</v>
      </c>
      <c r="W95" s="11">
        <f>[1]Data!C97</f>
        <v>4.7416999999999998</v>
      </c>
      <c r="X95" s="11">
        <f>[1]Data!D97</f>
        <v>4.724499999999999</v>
      </c>
      <c r="AB95" s="9">
        <f>quarterly!H96</f>
        <v>1.7856012900558937E-3</v>
      </c>
      <c r="AC95" s="11">
        <v>0</v>
      </c>
      <c r="AD95" s="11">
        <v>0</v>
      </c>
    </row>
    <row r="96" spans="1:30" x14ac:dyDescent="0.35">
      <c r="A96" t="s">
        <v>160</v>
      </c>
      <c r="B96">
        <v>128.6</v>
      </c>
      <c r="C96">
        <v>113.1</v>
      </c>
      <c r="D96">
        <v>174.5</v>
      </c>
      <c r="E96">
        <v>99.1</v>
      </c>
      <c r="F96">
        <v>102.6</v>
      </c>
      <c r="G96">
        <v>203745</v>
      </c>
      <c r="H96">
        <v>6.2</v>
      </c>
      <c r="I96">
        <v>34163.9</v>
      </c>
      <c r="J96">
        <v>34605</v>
      </c>
      <c r="K96">
        <v>113.9</v>
      </c>
      <c r="L96">
        <v>120.1</v>
      </c>
      <c r="M96">
        <v>108.7</v>
      </c>
      <c r="N96">
        <v>51.520920332335997</v>
      </c>
      <c r="O96" s="6">
        <v>18.049199999999999</v>
      </c>
      <c r="P96">
        <f t="shared" si="3"/>
        <v>2007</v>
      </c>
      <c r="Q96">
        <f t="shared" si="2"/>
        <v>4</v>
      </c>
      <c r="R96">
        <v>0.56830000000000003</v>
      </c>
      <c r="S96">
        <v>51.337731147378001</v>
      </c>
      <c r="W96" s="11">
        <f>[1]Data!C98</f>
        <v>4.6873913043478259</v>
      </c>
      <c r="X96" s="11">
        <f>[1]Data!D98</f>
        <v>4.6466521739130435</v>
      </c>
      <c r="AB96" s="9" t="e">
        <f>quarterly!H97</f>
        <v>#N/A</v>
      </c>
      <c r="AC96" s="11">
        <v>0</v>
      </c>
      <c r="AD96" s="11">
        <v>0</v>
      </c>
    </row>
    <row r="97" spans="1:30" x14ac:dyDescent="0.35">
      <c r="A97" t="s">
        <v>161</v>
      </c>
      <c r="B97">
        <v>127.1</v>
      </c>
      <c r="C97">
        <v>113.8</v>
      </c>
      <c r="D97">
        <v>171.9</v>
      </c>
      <c r="E97">
        <v>100.2</v>
      </c>
      <c r="F97">
        <v>103</v>
      </c>
      <c r="G97">
        <v>205789</v>
      </c>
      <c r="H97">
        <v>6.3</v>
      </c>
      <c r="I97">
        <v>33130</v>
      </c>
      <c r="J97">
        <v>32688.3</v>
      </c>
      <c r="K97">
        <v>121.2</v>
      </c>
      <c r="L97">
        <v>130.5</v>
      </c>
      <c r="M97">
        <v>108</v>
      </c>
      <c r="N97">
        <v>52.796210585251004</v>
      </c>
      <c r="O97" s="6">
        <v>19.717700000000001</v>
      </c>
      <c r="P97">
        <f t="shared" si="3"/>
        <v>2007</v>
      </c>
      <c r="Q97">
        <f t="shared" si="2"/>
        <v>4</v>
      </c>
      <c r="R97">
        <v>0.5323</v>
      </c>
      <c r="S97">
        <v>51.340462432050998</v>
      </c>
      <c r="W97" s="11">
        <f>[1]Data!C99</f>
        <v>4.6385454545454543</v>
      </c>
      <c r="X97" s="11">
        <f>[1]Data!D99</f>
        <v>4.6072272727272727</v>
      </c>
      <c r="AB97" s="9" t="e">
        <f>quarterly!H98</f>
        <v>#N/A</v>
      </c>
      <c r="AC97" s="11">
        <v>0</v>
      </c>
      <c r="AD97" s="11">
        <v>0</v>
      </c>
    </row>
    <row r="98" spans="1:30" x14ac:dyDescent="0.35">
      <c r="A98" t="s">
        <v>162</v>
      </c>
      <c r="B98">
        <v>128</v>
      </c>
      <c r="C98">
        <v>109.7</v>
      </c>
      <c r="D98">
        <v>165.6</v>
      </c>
      <c r="E98">
        <v>100.4</v>
      </c>
      <c r="F98">
        <v>102.6</v>
      </c>
      <c r="G98">
        <v>210148</v>
      </c>
      <c r="H98">
        <v>6.5</v>
      </c>
      <c r="I98">
        <v>28912.400000000001</v>
      </c>
      <c r="J98">
        <v>26896.7</v>
      </c>
      <c r="K98">
        <v>120.5</v>
      </c>
      <c r="L98">
        <v>128.9</v>
      </c>
      <c r="M98">
        <v>108.6</v>
      </c>
      <c r="N98">
        <v>52.557678463042002</v>
      </c>
      <c r="O98" s="6">
        <v>19.56437</v>
      </c>
      <c r="P98">
        <f t="shared" si="3"/>
        <v>2007</v>
      </c>
      <c r="Q98">
        <f t="shared" si="2"/>
        <v>4</v>
      </c>
      <c r="R98">
        <v>0.49220000000000003</v>
      </c>
      <c r="S98">
        <v>50.744804854087</v>
      </c>
      <c r="W98" s="11">
        <f>[1]Data!C100</f>
        <v>4.8404285714285713</v>
      </c>
      <c r="X98" s="11">
        <f>[1]Data!D100</f>
        <v>4.7909523809523824</v>
      </c>
      <c r="AB98" s="9">
        <f>quarterly!H99</f>
        <v>-3.1947955602689149E-3</v>
      </c>
      <c r="AC98" s="11">
        <v>0</v>
      </c>
      <c r="AD98" s="11">
        <v>0</v>
      </c>
    </row>
    <row r="99" spans="1:30" x14ac:dyDescent="0.35">
      <c r="A99" t="s">
        <v>163</v>
      </c>
      <c r="B99">
        <v>130.69999999999999</v>
      </c>
      <c r="C99">
        <v>118.2</v>
      </c>
      <c r="D99">
        <v>180.7</v>
      </c>
      <c r="E99">
        <v>100.3</v>
      </c>
      <c r="F99">
        <v>101.2</v>
      </c>
      <c r="G99">
        <v>195475</v>
      </c>
      <c r="H99">
        <v>6.6</v>
      </c>
      <c r="I99">
        <v>33583.199999999997</v>
      </c>
      <c r="J99">
        <v>29567.1</v>
      </c>
      <c r="K99">
        <v>123.8</v>
      </c>
      <c r="L99">
        <v>129.30000000000001</v>
      </c>
      <c r="M99">
        <v>109.5</v>
      </c>
      <c r="N99">
        <v>52.772070115521998</v>
      </c>
      <c r="O99" s="6">
        <v>19.75318</v>
      </c>
      <c r="P99">
        <f t="shared" si="3"/>
        <v>2008</v>
      </c>
      <c r="Q99">
        <f t="shared" si="2"/>
        <v>1</v>
      </c>
      <c r="R99">
        <v>0.42570000000000002</v>
      </c>
      <c r="S99">
        <v>50.801540129967002</v>
      </c>
      <c r="W99" s="11">
        <f>[1]Data!C101</f>
        <v>4.4903478260869552</v>
      </c>
      <c r="X99" s="11">
        <f>[1]Data!D101</f>
        <v>4.5087826086956531</v>
      </c>
      <c r="AB99" s="9" t="e">
        <f>quarterly!H100</f>
        <v>#N/A</v>
      </c>
      <c r="AC99" s="11">
        <v>0</v>
      </c>
      <c r="AD99" s="11">
        <v>0</v>
      </c>
    </row>
    <row r="100" spans="1:30" x14ac:dyDescent="0.35">
      <c r="A100" t="s">
        <v>164</v>
      </c>
      <c r="B100">
        <v>129.9</v>
      </c>
      <c r="C100">
        <v>117.6</v>
      </c>
      <c r="D100">
        <v>180.5</v>
      </c>
      <c r="E100">
        <v>100.6</v>
      </c>
      <c r="F100">
        <v>99.6</v>
      </c>
      <c r="G100">
        <v>199372</v>
      </c>
      <c r="H100">
        <v>6.6</v>
      </c>
      <c r="I100">
        <v>32929</v>
      </c>
      <c r="J100">
        <v>32508.1</v>
      </c>
      <c r="K100">
        <v>129.69999999999999</v>
      </c>
      <c r="L100">
        <v>133.19999999999999</v>
      </c>
      <c r="M100">
        <v>109.4</v>
      </c>
      <c r="N100">
        <v>52.344592708584997</v>
      </c>
      <c r="O100" s="6">
        <v>17.649039999999999</v>
      </c>
      <c r="P100">
        <f t="shared" si="3"/>
        <v>2008</v>
      </c>
      <c r="Q100">
        <f t="shared" si="2"/>
        <v>1</v>
      </c>
      <c r="R100">
        <v>0.34699999999999998</v>
      </c>
      <c r="S100">
        <v>50.635787509513001</v>
      </c>
      <c r="W100" s="11">
        <f>[1]Data!C102</f>
        <v>4.3620952380952378</v>
      </c>
      <c r="X100" s="11">
        <f>[1]Data!D102</f>
        <v>4.3488571428571436</v>
      </c>
      <c r="AB100" s="9" t="e">
        <f>quarterly!H101</f>
        <v>#N/A</v>
      </c>
      <c r="AC100" s="11">
        <v>0</v>
      </c>
      <c r="AD100" s="11">
        <v>0</v>
      </c>
    </row>
    <row r="101" spans="1:30" x14ac:dyDescent="0.35">
      <c r="A101" t="s">
        <v>165</v>
      </c>
      <c r="B101">
        <v>130.5</v>
      </c>
      <c r="C101">
        <v>115.9</v>
      </c>
      <c r="D101">
        <v>179.9</v>
      </c>
      <c r="E101">
        <v>99.6</v>
      </c>
      <c r="F101">
        <v>97.3</v>
      </c>
      <c r="G101">
        <v>184689</v>
      </c>
      <c r="H101">
        <v>6.5</v>
      </c>
      <c r="I101">
        <v>32505.3</v>
      </c>
      <c r="J101">
        <v>32071</v>
      </c>
      <c r="K101">
        <v>132.5</v>
      </c>
      <c r="L101">
        <v>138.19999999999999</v>
      </c>
      <c r="M101">
        <v>108.9</v>
      </c>
      <c r="N101">
        <v>52.034655683856997</v>
      </c>
      <c r="O101" s="6">
        <v>18.08465</v>
      </c>
      <c r="P101">
        <f t="shared" si="3"/>
        <v>2008</v>
      </c>
      <c r="Q101">
        <f t="shared" si="2"/>
        <v>1</v>
      </c>
      <c r="R101">
        <v>0.2422</v>
      </c>
      <c r="S101">
        <v>49.410627054439999</v>
      </c>
      <c r="W101" s="11">
        <f>[1]Data!C103</f>
        <v>4.6037619047619049</v>
      </c>
      <c r="X101" s="11">
        <f>[1]Data!D103</f>
        <v>4.5981428571428564</v>
      </c>
      <c r="AB101" s="9">
        <f>quarterly!H102</f>
        <v>1.0375916404930408E-2</v>
      </c>
      <c r="AC101" s="11">
        <v>0</v>
      </c>
      <c r="AD101" s="11">
        <v>0</v>
      </c>
    </row>
    <row r="102" spans="1:30" x14ac:dyDescent="0.35">
      <c r="A102" t="s">
        <v>166</v>
      </c>
      <c r="B102">
        <v>131.80000000000001</v>
      </c>
      <c r="C102">
        <v>117.4</v>
      </c>
      <c r="D102">
        <v>174.1</v>
      </c>
      <c r="E102">
        <v>100.7</v>
      </c>
      <c r="F102">
        <v>95.9</v>
      </c>
      <c r="G102">
        <v>187637</v>
      </c>
      <c r="H102">
        <v>6.7</v>
      </c>
      <c r="I102">
        <v>33925.4</v>
      </c>
      <c r="J102">
        <v>33308.6</v>
      </c>
      <c r="K102">
        <v>135.5</v>
      </c>
      <c r="L102">
        <v>143.1</v>
      </c>
      <c r="M102">
        <v>110.1</v>
      </c>
      <c r="N102">
        <v>50.735321148985001</v>
      </c>
      <c r="O102" s="6">
        <v>14.897740000000001</v>
      </c>
      <c r="P102">
        <f t="shared" si="3"/>
        <v>2008</v>
      </c>
      <c r="Q102">
        <f t="shared" si="2"/>
        <v>2</v>
      </c>
      <c r="R102">
        <v>0.18129999999999999</v>
      </c>
      <c r="S102">
        <v>48.237722652655997</v>
      </c>
      <c r="W102" s="11">
        <f>[1]Data!C104</f>
        <v>4.7835000000000001</v>
      </c>
      <c r="X102" s="11">
        <f>[1]Data!D104</f>
        <v>4.8199090909090909</v>
      </c>
      <c r="AB102" s="9" t="e">
        <f>quarterly!H103</f>
        <v>#N/A</v>
      </c>
      <c r="AC102" s="11">
        <v>0</v>
      </c>
      <c r="AD102" s="11">
        <v>0</v>
      </c>
    </row>
    <row r="103" spans="1:30" x14ac:dyDescent="0.35">
      <c r="A103" t="s">
        <v>167</v>
      </c>
      <c r="B103">
        <v>127.1</v>
      </c>
      <c r="C103">
        <v>115.4</v>
      </c>
      <c r="D103">
        <v>173.1</v>
      </c>
      <c r="E103">
        <v>101.3</v>
      </c>
      <c r="F103">
        <v>99.7</v>
      </c>
      <c r="G103">
        <v>183165</v>
      </c>
      <c r="H103">
        <v>6.8</v>
      </c>
      <c r="I103">
        <v>32437.5</v>
      </c>
      <c r="J103">
        <v>32299</v>
      </c>
      <c r="K103">
        <v>152</v>
      </c>
      <c r="L103">
        <v>164.6</v>
      </c>
      <c r="M103">
        <v>106.9</v>
      </c>
      <c r="N103">
        <v>50.603811996163003</v>
      </c>
      <c r="O103" s="6">
        <v>13.258620000000001</v>
      </c>
      <c r="P103">
        <f t="shared" si="3"/>
        <v>2008</v>
      </c>
      <c r="Q103">
        <f t="shared" si="2"/>
        <v>2</v>
      </c>
      <c r="R103">
        <v>0.12590000000000001</v>
      </c>
      <c r="S103">
        <v>48.045979800007999</v>
      </c>
      <c r="W103" s="11">
        <f>[1]Data!C105</f>
        <v>4.8573636363636368</v>
      </c>
      <c r="X103" s="11">
        <f>[1]Data!D105</f>
        <v>4.9920454545454547</v>
      </c>
      <c r="AB103" s="9" t="e">
        <f>quarterly!H104</f>
        <v>#N/A</v>
      </c>
      <c r="AC103" s="11">
        <v>0</v>
      </c>
      <c r="AD103" s="11">
        <v>0</v>
      </c>
    </row>
    <row r="104" spans="1:30" x14ac:dyDescent="0.35">
      <c r="A104" t="s">
        <v>168</v>
      </c>
      <c r="B104">
        <v>128.5</v>
      </c>
      <c r="C104">
        <v>118.4</v>
      </c>
      <c r="D104">
        <v>175.1</v>
      </c>
      <c r="E104">
        <v>101.4</v>
      </c>
      <c r="F104">
        <v>97.3</v>
      </c>
      <c r="G104">
        <v>173289</v>
      </c>
      <c r="H104">
        <v>6.8</v>
      </c>
      <c r="I104">
        <v>32973.199999999997</v>
      </c>
      <c r="J104">
        <v>31909.599999999999</v>
      </c>
      <c r="K104">
        <v>162.19999999999999</v>
      </c>
      <c r="L104">
        <v>176</v>
      </c>
      <c r="M104">
        <v>107.1</v>
      </c>
      <c r="N104">
        <v>49.163548536439997</v>
      </c>
      <c r="O104" s="6">
        <v>10.48518</v>
      </c>
      <c r="P104">
        <f t="shared" si="3"/>
        <v>2008</v>
      </c>
      <c r="Q104">
        <f t="shared" si="2"/>
        <v>2</v>
      </c>
      <c r="R104">
        <v>5.62E-2</v>
      </c>
      <c r="S104">
        <v>46.909354247906997</v>
      </c>
      <c r="W104" s="11">
        <f>[1]Data!C106</f>
        <v>4.9405238095238087</v>
      </c>
      <c r="X104" s="11">
        <f>[1]Data!D106</f>
        <v>5.3608095238095244</v>
      </c>
      <c r="AB104" s="9">
        <f>quarterly!H105</f>
        <v>-9.0304426324738785E-3</v>
      </c>
      <c r="AC104" s="11">
        <v>0</v>
      </c>
      <c r="AD104" s="11">
        <v>0</v>
      </c>
    </row>
    <row r="105" spans="1:30" x14ac:dyDescent="0.35">
      <c r="A105" t="s">
        <v>169</v>
      </c>
      <c r="B105">
        <v>124.4</v>
      </c>
      <c r="C105">
        <v>115.7</v>
      </c>
      <c r="D105">
        <v>175.4</v>
      </c>
      <c r="E105">
        <v>101.6</v>
      </c>
      <c r="F105">
        <v>93.5</v>
      </c>
      <c r="G105">
        <v>177566</v>
      </c>
      <c r="H105">
        <v>6.6</v>
      </c>
      <c r="I105">
        <v>35425.199999999997</v>
      </c>
      <c r="J105">
        <v>37681.300000000003</v>
      </c>
      <c r="K105">
        <v>161.30000000000001</v>
      </c>
      <c r="L105">
        <v>174.5</v>
      </c>
      <c r="M105">
        <v>106</v>
      </c>
      <c r="N105">
        <v>47.379425556506</v>
      </c>
      <c r="O105" s="6">
        <v>7.92042</v>
      </c>
      <c r="P105">
        <f t="shared" si="3"/>
        <v>2008</v>
      </c>
      <c r="Q105">
        <f t="shared" si="2"/>
        <v>3</v>
      </c>
      <c r="R105">
        <v>-9.1999999999999998E-2</v>
      </c>
      <c r="S105">
        <v>45.322632537887998</v>
      </c>
      <c r="W105" s="11">
        <f>[1]Data!C107</f>
        <v>4.9609999999999994</v>
      </c>
      <c r="X105" s="11">
        <f>[1]Data!D107</f>
        <v>5.393217391304348</v>
      </c>
      <c r="AB105" s="9" t="e">
        <f>quarterly!H106</f>
        <v>#N/A</v>
      </c>
      <c r="AC105" s="11">
        <v>0</v>
      </c>
      <c r="AD105" s="11">
        <v>0</v>
      </c>
    </row>
    <row r="106" spans="1:30" x14ac:dyDescent="0.35">
      <c r="A106" t="s">
        <v>170</v>
      </c>
      <c r="B106">
        <v>121.3</v>
      </c>
      <c r="C106">
        <v>112.1</v>
      </c>
      <c r="D106">
        <v>172.3</v>
      </c>
      <c r="E106">
        <v>100.3</v>
      </c>
      <c r="F106">
        <v>92.7</v>
      </c>
      <c r="G106">
        <v>172113</v>
      </c>
      <c r="H106">
        <v>6.7</v>
      </c>
      <c r="I106">
        <v>23781.1</v>
      </c>
      <c r="J106">
        <v>21404.3</v>
      </c>
      <c r="K106">
        <v>146.80000000000001</v>
      </c>
      <c r="L106">
        <v>156.19999999999999</v>
      </c>
      <c r="M106">
        <v>105.6</v>
      </c>
      <c r="N106">
        <v>47.551399582305997</v>
      </c>
      <c r="O106" s="6">
        <v>5.0387199999999996</v>
      </c>
      <c r="P106">
        <f t="shared" si="3"/>
        <v>2008</v>
      </c>
      <c r="Q106">
        <f t="shared" si="2"/>
        <v>3</v>
      </c>
      <c r="R106">
        <v>-0.28449999999999998</v>
      </c>
      <c r="S106">
        <v>47.065811896292999</v>
      </c>
      <c r="W106" s="11">
        <f>[1]Data!C108</f>
        <v>4.9651904761904762</v>
      </c>
      <c r="X106" s="11">
        <f>[1]Data!D108</f>
        <v>5.3230476190476184</v>
      </c>
      <c r="AB106" s="9" t="e">
        <f>quarterly!H107</f>
        <v>#N/A</v>
      </c>
      <c r="AC106" s="11">
        <v>0</v>
      </c>
      <c r="AD106" s="11">
        <v>0</v>
      </c>
    </row>
    <row r="107" spans="1:30" x14ac:dyDescent="0.35">
      <c r="A107" t="s">
        <v>171</v>
      </c>
      <c r="B107">
        <v>120.5</v>
      </c>
      <c r="C107">
        <v>111.8</v>
      </c>
      <c r="D107">
        <v>169.5</v>
      </c>
      <c r="E107">
        <v>100.6</v>
      </c>
      <c r="F107">
        <v>93.8</v>
      </c>
      <c r="G107">
        <v>176372</v>
      </c>
      <c r="H107">
        <v>6.8</v>
      </c>
      <c r="I107">
        <v>34180.1</v>
      </c>
      <c r="J107">
        <v>31538.7</v>
      </c>
      <c r="K107">
        <v>134.5</v>
      </c>
      <c r="L107">
        <v>141.1</v>
      </c>
      <c r="M107">
        <v>104.9</v>
      </c>
      <c r="N107">
        <v>44.968195780171001</v>
      </c>
      <c r="O107" s="6">
        <v>-1.1185799999999999</v>
      </c>
      <c r="P107">
        <f t="shared" si="3"/>
        <v>2008</v>
      </c>
      <c r="Q107">
        <f t="shared" si="2"/>
        <v>3</v>
      </c>
      <c r="R107">
        <v>-0.46739999999999998</v>
      </c>
      <c r="S107">
        <v>44.421541383727998</v>
      </c>
      <c r="W107" s="11">
        <f>[1]Data!C109</f>
        <v>5.0191818181818171</v>
      </c>
      <c r="X107" s="11">
        <f>[1]Data!D109</f>
        <v>5.383909090909091</v>
      </c>
      <c r="AB107" s="9">
        <f>quarterly!H108</f>
        <v>-1.1962026462740027E-2</v>
      </c>
      <c r="AC107" s="11">
        <v>0</v>
      </c>
      <c r="AD107" s="11">
        <v>0</v>
      </c>
    </row>
    <row r="108" spans="1:30" x14ac:dyDescent="0.35">
      <c r="A108" t="s">
        <v>172</v>
      </c>
      <c r="B108">
        <v>118</v>
      </c>
      <c r="C108">
        <v>107.7</v>
      </c>
      <c r="D108">
        <v>167.5</v>
      </c>
      <c r="E108">
        <v>98.6</v>
      </c>
      <c r="F108">
        <v>89.7</v>
      </c>
      <c r="G108">
        <v>165805</v>
      </c>
      <c r="H108">
        <v>6.9</v>
      </c>
      <c r="I108">
        <v>33904.800000000003</v>
      </c>
      <c r="J108">
        <v>33374.300000000003</v>
      </c>
      <c r="K108">
        <v>107.5</v>
      </c>
      <c r="L108">
        <v>110.2</v>
      </c>
      <c r="M108">
        <v>102.1</v>
      </c>
      <c r="N108">
        <v>41.102038634395001</v>
      </c>
      <c r="O108" s="6">
        <v>-10.68685</v>
      </c>
      <c r="P108">
        <f t="shared" si="3"/>
        <v>2008</v>
      </c>
      <c r="Q108">
        <f t="shared" si="2"/>
        <v>4</v>
      </c>
      <c r="R108">
        <v>-0.6462</v>
      </c>
      <c r="S108">
        <v>39.667116115406003</v>
      </c>
      <c r="W108" s="11">
        <f>[1]Data!C110</f>
        <v>5.1130869565217401</v>
      </c>
      <c r="X108" s="11">
        <f>[1]Data!D110</f>
        <v>5.247826086956521</v>
      </c>
      <c r="AB108" s="9" t="e">
        <f>quarterly!H109</f>
        <v>#N/A</v>
      </c>
      <c r="AC108" s="11">
        <v>0</v>
      </c>
      <c r="AD108" s="11">
        <v>0</v>
      </c>
    </row>
    <row r="109" spans="1:30" x14ac:dyDescent="0.35">
      <c r="A109" t="s">
        <v>173</v>
      </c>
      <c r="B109">
        <v>114</v>
      </c>
      <c r="C109">
        <v>101.8</v>
      </c>
      <c r="D109">
        <v>161.80000000000001</v>
      </c>
      <c r="E109">
        <v>98.4</v>
      </c>
      <c r="F109">
        <v>82.5</v>
      </c>
      <c r="G109">
        <v>151025</v>
      </c>
      <c r="H109">
        <v>7</v>
      </c>
      <c r="I109">
        <v>30092.2</v>
      </c>
      <c r="J109">
        <v>27522.5</v>
      </c>
      <c r="K109">
        <v>88</v>
      </c>
      <c r="L109">
        <v>85.4</v>
      </c>
      <c r="M109">
        <v>98.4</v>
      </c>
      <c r="N109">
        <v>35.580028386685001</v>
      </c>
      <c r="O109" s="6">
        <v>-20.444959999999998</v>
      </c>
      <c r="P109">
        <f t="shared" si="3"/>
        <v>2008</v>
      </c>
      <c r="Q109">
        <f t="shared" si="2"/>
        <v>4</v>
      </c>
      <c r="R109">
        <v>-0.8357</v>
      </c>
      <c r="S109">
        <v>34.945464433703002</v>
      </c>
      <c r="W109" s="11">
        <f>[1]Data!C111</f>
        <v>4.2382999999999988</v>
      </c>
      <c r="X109" s="11">
        <f>[1]Data!D111</f>
        <v>4.3503999999999996</v>
      </c>
      <c r="AB109" s="9" t="e">
        <f>quarterly!H110</f>
        <v>#N/A</v>
      </c>
      <c r="AC109" s="11">
        <v>0</v>
      </c>
      <c r="AD109" s="11">
        <v>0</v>
      </c>
    </row>
    <row r="110" spans="1:30" x14ac:dyDescent="0.35">
      <c r="A110" t="s">
        <v>174</v>
      </c>
      <c r="B110">
        <v>109.2</v>
      </c>
      <c r="C110">
        <v>98.4</v>
      </c>
      <c r="D110">
        <v>145.4</v>
      </c>
      <c r="E110">
        <v>96.4</v>
      </c>
      <c r="F110">
        <v>77.7</v>
      </c>
      <c r="G110">
        <v>173917</v>
      </c>
      <c r="H110">
        <v>6.8</v>
      </c>
      <c r="I110">
        <v>26313.200000000001</v>
      </c>
      <c r="J110">
        <v>25831.200000000001</v>
      </c>
      <c r="K110">
        <v>69</v>
      </c>
      <c r="L110">
        <v>63.5</v>
      </c>
      <c r="M110">
        <v>95</v>
      </c>
      <c r="N110">
        <v>33.865661945010999</v>
      </c>
      <c r="O110" s="6">
        <v>-31.879249999999999</v>
      </c>
      <c r="P110">
        <f t="shared" si="3"/>
        <v>2008</v>
      </c>
      <c r="Q110">
        <f t="shared" si="2"/>
        <v>4</v>
      </c>
      <c r="R110">
        <v>-1.0528999999999999</v>
      </c>
      <c r="S110">
        <v>35.5367304233</v>
      </c>
      <c r="W110" s="11">
        <f>[1]Data!C112</f>
        <v>3.2663913043478261</v>
      </c>
      <c r="X110" s="11">
        <f>[1]Data!D112</f>
        <v>3.4257391304347826</v>
      </c>
      <c r="AB110" s="9">
        <f>quarterly!H111</f>
        <v>-2.5017191761181223E-2</v>
      </c>
      <c r="AC110" s="11">
        <v>0</v>
      </c>
      <c r="AD110" s="11">
        <v>0</v>
      </c>
    </row>
    <row r="111" spans="1:30" x14ac:dyDescent="0.35">
      <c r="A111" t="s">
        <v>175</v>
      </c>
      <c r="B111">
        <v>105.1</v>
      </c>
      <c r="C111">
        <v>93.6</v>
      </c>
      <c r="D111">
        <v>149.30000000000001</v>
      </c>
      <c r="E111">
        <v>95.7</v>
      </c>
      <c r="F111">
        <v>77.099999999999994</v>
      </c>
      <c r="G111">
        <v>145163</v>
      </c>
      <c r="H111">
        <v>7.2</v>
      </c>
      <c r="I111">
        <v>24890.6</v>
      </c>
      <c r="J111">
        <v>21067.8</v>
      </c>
      <c r="K111">
        <v>72.5</v>
      </c>
      <c r="L111">
        <v>68.3</v>
      </c>
      <c r="M111">
        <v>91.1</v>
      </c>
      <c r="N111">
        <v>34.420292636139997</v>
      </c>
      <c r="O111" s="6">
        <v>-32.317320000000002</v>
      </c>
      <c r="P111">
        <f t="shared" si="3"/>
        <v>2009</v>
      </c>
      <c r="Q111">
        <f t="shared" si="2"/>
        <v>1</v>
      </c>
      <c r="R111">
        <v>-1.2056</v>
      </c>
      <c r="S111">
        <v>36.058555997573997</v>
      </c>
      <c r="W111" s="11">
        <f>[1]Data!C113</f>
        <v>2.4763181818181819</v>
      </c>
      <c r="X111" s="11">
        <f>[1]Data!D113</f>
        <v>2.6410454545454543</v>
      </c>
      <c r="AB111" s="9" t="e">
        <f>quarterly!H112</f>
        <v>#N/A</v>
      </c>
      <c r="AC111" s="11">
        <v>0</v>
      </c>
      <c r="AD111" s="11">
        <v>0</v>
      </c>
    </row>
    <row r="112" spans="1:30" x14ac:dyDescent="0.35">
      <c r="A112" t="s">
        <v>176</v>
      </c>
      <c r="B112">
        <v>101.2</v>
      </c>
      <c r="C112">
        <v>92.3</v>
      </c>
      <c r="D112">
        <v>160.30000000000001</v>
      </c>
      <c r="E112">
        <v>96.3</v>
      </c>
      <c r="F112">
        <v>76.7</v>
      </c>
      <c r="G112">
        <v>158979</v>
      </c>
      <c r="H112">
        <v>7.2</v>
      </c>
      <c r="I112">
        <v>25088.6</v>
      </c>
      <c r="J112">
        <v>23917.5</v>
      </c>
      <c r="K112">
        <v>73.400000000000006</v>
      </c>
      <c r="L112">
        <v>69.599999999999994</v>
      </c>
      <c r="M112">
        <v>89</v>
      </c>
      <c r="N112">
        <v>33.549364378907001</v>
      </c>
      <c r="O112" s="6">
        <v>-31.504000000000001</v>
      </c>
      <c r="P112">
        <f t="shared" si="3"/>
        <v>2009</v>
      </c>
      <c r="Q112">
        <f t="shared" si="2"/>
        <v>1</v>
      </c>
      <c r="R112">
        <v>-1.2684</v>
      </c>
      <c r="S112">
        <v>34.990275630310997</v>
      </c>
      <c r="W112" s="11">
        <f>[1]Data!C114</f>
        <v>1.9430500000000002</v>
      </c>
      <c r="X112" s="11">
        <f>[1]Data!D114</f>
        <v>2.1353999999999997</v>
      </c>
      <c r="AB112" s="9" t="e">
        <f>quarterly!H113</f>
        <v>#N/A</v>
      </c>
      <c r="AC112" s="11">
        <v>0</v>
      </c>
      <c r="AD112" s="11">
        <v>0</v>
      </c>
    </row>
    <row r="113" spans="1:30" x14ac:dyDescent="0.35">
      <c r="A113" t="s">
        <v>177</v>
      </c>
      <c r="B113">
        <v>97.2</v>
      </c>
      <c r="C113">
        <v>90</v>
      </c>
      <c r="D113">
        <v>155</v>
      </c>
      <c r="E113">
        <v>96</v>
      </c>
      <c r="F113">
        <v>70.5</v>
      </c>
      <c r="G113">
        <v>172537</v>
      </c>
      <c r="H113">
        <v>7.6</v>
      </c>
      <c r="I113">
        <v>26074.3</v>
      </c>
      <c r="J113">
        <v>26026.6</v>
      </c>
      <c r="K113">
        <v>75.2</v>
      </c>
      <c r="L113">
        <v>73.599999999999994</v>
      </c>
      <c r="M113">
        <v>87.8</v>
      </c>
      <c r="N113">
        <v>33.928451549906001</v>
      </c>
      <c r="O113" s="6">
        <v>-34.091410000000003</v>
      </c>
      <c r="P113">
        <f t="shared" si="3"/>
        <v>2009</v>
      </c>
      <c r="Q113">
        <f t="shared" si="2"/>
        <v>1</v>
      </c>
      <c r="R113">
        <v>-1.2236</v>
      </c>
      <c r="S113">
        <v>34.585188474736</v>
      </c>
      <c r="W113" s="11">
        <f>[1]Data!C115</f>
        <v>1.6354545454545457</v>
      </c>
      <c r="X113" s="11">
        <f>[1]Data!D115</f>
        <v>1.9089090909090907</v>
      </c>
      <c r="AB113" s="9">
        <f>quarterly!H114</f>
        <v>-2.8344385131861216E-2</v>
      </c>
      <c r="AC113" s="11">
        <v>0</v>
      </c>
      <c r="AD113" s="11">
        <v>0</v>
      </c>
    </row>
    <row r="114" spans="1:30" x14ac:dyDescent="0.35">
      <c r="A114" t="s">
        <v>178</v>
      </c>
      <c r="B114">
        <v>97.7</v>
      </c>
      <c r="C114">
        <v>90.8</v>
      </c>
      <c r="D114">
        <v>154.6</v>
      </c>
      <c r="E114">
        <v>96.4</v>
      </c>
      <c r="F114">
        <v>75</v>
      </c>
      <c r="G114">
        <v>174024</v>
      </c>
      <c r="H114">
        <v>7.4</v>
      </c>
      <c r="I114">
        <v>23968.400000000001</v>
      </c>
      <c r="J114">
        <v>23854.3</v>
      </c>
      <c r="K114">
        <v>80.2</v>
      </c>
      <c r="L114">
        <v>79</v>
      </c>
      <c r="M114">
        <v>86.6</v>
      </c>
      <c r="N114">
        <v>36.834225188866</v>
      </c>
      <c r="O114" s="6">
        <v>-27.539639999999999</v>
      </c>
      <c r="P114">
        <f t="shared" si="3"/>
        <v>2009</v>
      </c>
      <c r="Q114">
        <f t="shared" si="2"/>
        <v>2</v>
      </c>
      <c r="R114">
        <v>-1.0895999999999999</v>
      </c>
      <c r="S114">
        <v>37.209842913320003</v>
      </c>
      <c r="W114" s="11">
        <f>[1]Data!C116</f>
        <v>1.4234545454545455</v>
      </c>
      <c r="X114" s="11">
        <f>[1]Data!D116</f>
        <v>1.7720000000000005</v>
      </c>
      <c r="AB114" s="9" t="e">
        <f>quarterly!H115</f>
        <v>#N/A</v>
      </c>
      <c r="AC114" s="11">
        <v>0</v>
      </c>
      <c r="AD114" s="11">
        <v>0</v>
      </c>
    </row>
    <row r="115" spans="1:30" x14ac:dyDescent="0.35">
      <c r="A115" t="s">
        <v>179</v>
      </c>
      <c r="B115">
        <v>99.5</v>
      </c>
      <c r="C115">
        <v>89.5</v>
      </c>
      <c r="D115">
        <v>158.5</v>
      </c>
      <c r="E115">
        <v>96.7</v>
      </c>
      <c r="F115">
        <v>80.8</v>
      </c>
      <c r="G115">
        <v>175020</v>
      </c>
      <c r="H115">
        <v>7.4</v>
      </c>
      <c r="I115">
        <v>23100.799999999999</v>
      </c>
      <c r="J115">
        <v>24194</v>
      </c>
      <c r="K115">
        <v>86.6</v>
      </c>
      <c r="L115">
        <v>87.2</v>
      </c>
      <c r="M115">
        <v>88.7</v>
      </c>
      <c r="N115">
        <v>40.676091050642</v>
      </c>
      <c r="O115" s="6">
        <v>-21.527270000000001</v>
      </c>
      <c r="P115">
        <f t="shared" si="3"/>
        <v>2009</v>
      </c>
      <c r="Q115">
        <f t="shared" si="2"/>
        <v>2</v>
      </c>
      <c r="R115">
        <v>-0.88500000000000001</v>
      </c>
      <c r="S115">
        <v>41.111648761825002</v>
      </c>
      <c r="W115" s="11">
        <f>[1]Data!C117</f>
        <v>1.2856666666666665</v>
      </c>
      <c r="X115" s="11">
        <f>[1]Data!D117</f>
        <v>1.6484285714285714</v>
      </c>
      <c r="AB115" s="9" t="e">
        <f>quarterly!H116</f>
        <v>#N/A</v>
      </c>
      <c r="AC115" s="11">
        <v>0</v>
      </c>
      <c r="AD115" s="11">
        <v>0</v>
      </c>
    </row>
    <row r="116" spans="1:30" x14ac:dyDescent="0.35">
      <c r="A116" t="s">
        <v>180</v>
      </c>
      <c r="B116">
        <v>98.7</v>
      </c>
      <c r="C116">
        <v>88.5</v>
      </c>
      <c r="D116">
        <v>153.6</v>
      </c>
      <c r="E116">
        <v>97.2</v>
      </c>
      <c r="F116">
        <v>80.400000000000006</v>
      </c>
      <c r="G116">
        <v>187345</v>
      </c>
      <c r="H116">
        <v>7.6</v>
      </c>
      <c r="I116">
        <v>25815.200000000001</v>
      </c>
      <c r="J116">
        <v>24893.4</v>
      </c>
      <c r="K116">
        <v>97.2</v>
      </c>
      <c r="L116">
        <v>101.3</v>
      </c>
      <c r="M116">
        <v>89.2</v>
      </c>
      <c r="N116">
        <v>42.616606319515</v>
      </c>
      <c r="O116" s="6">
        <v>-17.034210000000002</v>
      </c>
      <c r="P116">
        <f t="shared" si="3"/>
        <v>2009</v>
      </c>
      <c r="Q116">
        <f t="shared" si="2"/>
        <v>2</v>
      </c>
      <c r="R116">
        <v>-0.60760000000000003</v>
      </c>
      <c r="S116">
        <v>42.692675811080001</v>
      </c>
      <c r="W116" s="11">
        <f>[1]Data!C118</f>
        <v>1.2279090909090908</v>
      </c>
      <c r="X116" s="11">
        <f>[1]Data!D118</f>
        <v>1.6104545454545454</v>
      </c>
      <c r="AB116" s="9">
        <f>quarterly!H117</f>
        <v>-3.1565905832238172E-3</v>
      </c>
      <c r="AC116" s="11">
        <v>0</v>
      </c>
      <c r="AD116" s="11">
        <v>0</v>
      </c>
    </row>
    <row r="117" spans="1:30" x14ac:dyDescent="0.35">
      <c r="A117" t="s">
        <v>181</v>
      </c>
      <c r="B117">
        <v>100.9</v>
      </c>
      <c r="C117">
        <v>90.6</v>
      </c>
      <c r="D117">
        <v>152.9</v>
      </c>
      <c r="E117">
        <v>96.8</v>
      </c>
      <c r="F117">
        <v>85.7</v>
      </c>
      <c r="G117">
        <v>192290</v>
      </c>
      <c r="H117">
        <v>7.8</v>
      </c>
      <c r="I117">
        <v>25951.4</v>
      </c>
      <c r="J117">
        <v>29408.400000000001</v>
      </c>
      <c r="K117">
        <v>92.1</v>
      </c>
      <c r="L117">
        <v>94.8</v>
      </c>
      <c r="M117">
        <v>89.4</v>
      </c>
      <c r="N117">
        <v>46.246285573385997</v>
      </c>
      <c r="O117" s="6">
        <v>-8.2224799999999991</v>
      </c>
      <c r="P117">
        <f t="shared" si="3"/>
        <v>2009</v>
      </c>
      <c r="Q117">
        <f t="shared" si="2"/>
        <v>3</v>
      </c>
      <c r="R117">
        <v>-0.42</v>
      </c>
      <c r="S117">
        <v>45.361125578319999</v>
      </c>
      <c r="W117" s="11">
        <f>[1]Data!C119</f>
        <v>0.97495652173913061</v>
      </c>
      <c r="X117" s="11">
        <f>[1]Data!D119</f>
        <v>1.4119565217391306</v>
      </c>
      <c r="AB117" s="9" t="e">
        <f>quarterly!H118</f>
        <v>#N/A</v>
      </c>
      <c r="AC117" s="11">
        <v>0</v>
      </c>
      <c r="AD117" s="11">
        <v>0</v>
      </c>
    </row>
    <row r="118" spans="1:30" x14ac:dyDescent="0.35">
      <c r="A118" t="s">
        <v>182</v>
      </c>
      <c r="B118">
        <v>98.7</v>
      </c>
      <c r="C118">
        <v>89.4</v>
      </c>
      <c r="D118">
        <v>143.6</v>
      </c>
      <c r="E118">
        <v>97</v>
      </c>
      <c r="F118">
        <v>88.5</v>
      </c>
      <c r="G118">
        <v>182511</v>
      </c>
      <c r="H118">
        <v>7.9</v>
      </c>
      <c r="I118">
        <v>17850.2</v>
      </c>
      <c r="J118">
        <v>16267.7</v>
      </c>
      <c r="K118">
        <v>100.7</v>
      </c>
      <c r="L118">
        <v>105.2</v>
      </c>
      <c r="M118">
        <v>89.5</v>
      </c>
      <c r="N118">
        <v>48.239053390723001</v>
      </c>
      <c r="O118" s="6">
        <v>0.57077999999999995</v>
      </c>
      <c r="P118">
        <f t="shared" si="3"/>
        <v>2009</v>
      </c>
      <c r="Q118">
        <f t="shared" si="2"/>
        <v>3</v>
      </c>
      <c r="R118">
        <v>-0.21</v>
      </c>
      <c r="S118">
        <v>44.245979716264003</v>
      </c>
      <c r="W118" s="11">
        <f>[1]Data!C120</f>
        <v>0.86047619047619051</v>
      </c>
      <c r="X118" s="11">
        <f>[1]Data!D120</f>
        <v>1.3342857142857141</v>
      </c>
      <c r="AB118" s="9" t="e">
        <f>quarterly!H119</f>
        <v>#N/A</v>
      </c>
      <c r="AC118" s="11">
        <v>0</v>
      </c>
      <c r="AD118" s="11">
        <v>0</v>
      </c>
    </row>
    <row r="119" spans="1:30" x14ac:dyDescent="0.35">
      <c r="A119" t="s">
        <v>183</v>
      </c>
      <c r="B119">
        <v>101.6</v>
      </c>
      <c r="C119">
        <v>93.2</v>
      </c>
      <c r="D119">
        <v>148.69999999999999</v>
      </c>
      <c r="E119">
        <v>97.4</v>
      </c>
      <c r="F119">
        <v>89.9</v>
      </c>
      <c r="G119">
        <v>186505</v>
      </c>
      <c r="H119">
        <v>8.1</v>
      </c>
      <c r="I119">
        <v>26794.400000000001</v>
      </c>
      <c r="J119">
        <v>25762</v>
      </c>
      <c r="K119">
        <v>92.7</v>
      </c>
      <c r="L119">
        <v>95.8</v>
      </c>
      <c r="M119">
        <v>91.6</v>
      </c>
      <c r="N119">
        <v>49.294720103202998</v>
      </c>
      <c r="O119" s="6">
        <v>2.6386400000000001</v>
      </c>
      <c r="P119">
        <f t="shared" si="3"/>
        <v>2009</v>
      </c>
      <c r="Q119">
        <f t="shared" si="2"/>
        <v>3</v>
      </c>
      <c r="R119">
        <v>7.0000000000000007E-2</v>
      </c>
      <c r="S119">
        <v>47.577298566581</v>
      </c>
      <c r="W119" s="11">
        <f>[1]Data!C121</f>
        <v>0.77209090909090927</v>
      </c>
      <c r="X119" s="11">
        <f>[1]Data!D121</f>
        <v>1.2610454545454546</v>
      </c>
      <c r="AB119" s="9">
        <f>quarterly!H120</f>
        <v>4.7885946930712464E-3</v>
      </c>
      <c r="AC119" s="11">
        <v>0</v>
      </c>
      <c r="AD119" s="11">
        <v>0</v>
      </c>
    </row>
    <row r="120" spans="1:30" x14ac:dyDescent="0.35">
      <c r="A120" t="s">
        <v>184</v>
      </c>
      <c r="B120">
        <v>103.3</v>
      </c>
      <c r="C120">
        <v>91.1</v>
      </c>
      <c r="D120">
        <v>148.30000000000001</v>
      </c>
      <c r="E120">
        <v>97.2</v>
      </c>
      <c r="F120">
        <v>92.4</v>
      </c>
      <c r="G120">
        <v>198944</v>
      </c>
      <c r="H120">
        <v>8.1999999999999993</v>
      </c>
      <c r="I120">
        <v>26879.7</v>
      </c>
      <c r="J120">
        <v>26287.4</v>
      </c>
      <c r="K120">
        <v>97.3</v>
      </c>
      <c r="L120">
        <v>101.6</v>
      </c>
      <c r="M120">
        <v>91.2</v>
      </c>
      <c r="N120">
        <v>50.733204640029001</v>
      </c>
      <c r="O120" s="6">
        <v>6.7696800000000001</v>
      </c>
      <c r="P120">
        <f t="shared" si="3"/>
        <v>2009</v>
      </c>
      <c r="Q120">
        <f t="shared" si="2"/>
        <v>4</v>
      </c>
      <c r="R120">
        <v>0.33</v>
      </c>
      <c r="S120">
        <v>49.239392170062999</v>
      </c>
      <c r="W120" s="11">
        <f>[1]Data!C122</f>
        <v>0.73750000000000004</v>
      </c>
      <c r="X120" s="11">
        <f>[1]Data!D122</f>
        <v>1.2426363636363638</v>
      </c>
      <c r="AB120" s="9" t="e">
        <f>quarterly!H121</f>
        <v>#N/A</v>
      </c>
      <c r="AC120" s="11">
        <v>0</v>
      </c>
      <c r="AD120" s="11">
        <v>0</v>
      </c>
    </row>
    <row r="121" spans="1:30" x14ac:dyDescent="0.35">
      <c r="A121" t="s">
        <v>185</v>
      </c>
      <c r="B121">
        <v>103.6</v>
      </c>
      <c r="C121">
        <v>93.3</v>
      </c>
      <c r="D121">
        <v>150.19999999999999</v>
      </c>
      <c r="E121">
        <v>98.2</v>
      </c>
      <c r="F121">
        <v>95.4</v>
      </c>
      <c r="G121">
        <v>191453</v>
      </c>
      <c r="H121">
        <v>8.1999999999999993</v>
      </c>
      <c r="I121">
        <v>26335.3</v>
      </c>
      <c r="J121">
        <v>25332</v>
      </c>
      <c r="K121">
        <v>101.3</v>
      </c>
      <c r="L121">
        <v>106.3</v>
      </c>
      <c r="M121">
        <v>91.5</v>
      </c>
      <c r="N121">
        <v>51.195087647040999</v>
      </c>
      <c r="O121" s="6">
        <v>11.4056</v>
      </c>
      <c r="P121">
        <f t="shared" si="3"/>
        <v>2009</v>
      </c>
      <c r="Q121">
        <f t="shared" si="2"/>
        <v>4</v>
      </c>
      <c r="R121">
        <v>0.55000000000000004</v>
      </c>
      <c r="S121">
        <v>50.089159052828002</v>
      </c>
      <c r="W121" s="11">
        <f>[1]Data!C123</f>
        <v>0.71619047619047616</v>
      </c>
      <c r="X121" s="11">
        <f>[1]Data!D123</f>
        <v>1.2305714285714289</v>
      </c>
      <c r="AB121" s="9" t="e">
        <f>quarterly!H122</f>
        <v>#N/A</v>
      </c>
      <c r="AC121" s="11">
        <v>0</v>
      </c>
      <c r="AD121" s="11">
        <v>0</v>
      </c>
    </row>
    <row r="122" spans="1:30" x14ac:dyDescent="0.35">
      <c r="A122" t="s">
        <v>186</v>
      </c>
      <c r="B122">
        <v>102.1</v>
      </c>
      <c r="C122">
        <v>95.8</v>
      </c>
      <c r="D122">
        <v>139.80000000000001</v>
      </c>
      <c r="E122">
        <v>98.6</v>
      </c>
      <c r="F122">
        <v>97</v>
      </c>
      <c r="G122">
        <v>194518</v>
      </c>
      <c r="H122">
        <v>8.3000000000000007</v>
      </c>
      <c r="I122">
        <v>24859.9</v>
      </c>
      <c r="J122">
        <v>24722</v>
      </c>
      <c r="K122">
        <v>101.9</v>
      </c>
      <c r="L122">
        <v>104.9</v>
      </c>
      <c r="M122">
        <v>91.5</v>
      </c>
      <c r="N122">
        <v>51.591105911882998</v>
      </c>
      <c r="O122" s="6">
        <v>12.285439999999999</v>
      </c>
      <c r="P122">
        <f t="shared" si="3"/>
        <v>2009</v>
      </c>
      <c r="Q122">
        <f t="shared" si="2"/>
        <v>4</v>
      </c>
      <c r="R122">
        <v>0.68</v>
      </c>
      <c r="S122">
        <v>50.796953440480998</v>
      </c>
      <c r="W122" s="11">
        <f>[1]Data!C124</f>
        <v>0.71182608695652172</v>
      </c>
      <c r="X122" s="11">
        <f>[1]Data!D124</f>
        <v>1.2423478260869565</v>
      </c>
      <c r="AB122" s="9">
        <f>quarterly!H123</f>
        <v>3.1203939583992479E-3</v>
      </c>
      <c r="AC122" s="11">
        <v>0</v>
      </c>
      <c r="AD122" s="11">
        <v>0</v>
      </c>
    </row>
    <row r="123" spans="1:30" x14ac:dyDescent="0.35">
      <c r="A123" t="s">
        <v>187</v>
      </c>
      <c r="B123">
        <v>105.7</v>
      </c>
      <c r="C123">
        <v>99</v>
      </c>
      <c r="D123">
        <v>145.69999999999999</v>
      </c>
      <c r="E123">
        <v>98.6</v>
      </c>
      <c r="F123">
        <v>102</v>
      </c>
      <c r="G123">
        <v>200991</v>
      </c>
      <c r="H123">
        <v>8.3000000000000007</v>
      </c>
      <c r="I123">
        <v>25278.5</v>
      </c>
      <c r="J123">
        <v>20978.9</v>
      </c>
      <c r="K123">
        <v>101.3</v>
      </c>
      <c r="L123">
        <v>110.3</v>
      </c>
      <c r="M123">
        <v>93.1</v>
      </c>
      <c r="N123">
        <v>52.389990711351999</v>
      </c>
      <c r="O123" s="6">
        <v>15.32145</v>
      </c>
      <c r="P123">
        <f t="shared" si="3"/>
        <v>2010</v>
      </c>
      <c r="Q123">
        <f t="shared" si="2"/>
        <v>1</v>
      </c>
      <c r="R123">
        <v>0.78</v>
      </c>
      <c r="S123">
        <v>51.748679728272002</v>
      </c>
      <c r="W123" s="11">
        <f>[1]Data!C125</f>
        <v>0.68071428571428561</v>
      </c>
      <c r="X123" s="11">
        <f>[1]Data!D125</f>
        <v>1.2329047619047619</v>
      </c>
      <c r="AB123" s="9" t="e">
        <f>quarterly!H124</f>
        <v>#N/A</v>
      </c>
      <c r="AC123" s="11">
        <v>0</v>
      </c>
      <c r="AD123" s="11">
        <v>0</v>
      </c>
    </row>
    <row r="124" spans="1:30" x14ac:dyDescent="0.35">
      <c r="A124" t="s">
        <v>188</v>
      </c>
      <c r="B124">
        <v>104.7</v>
      </c>
      <c r="C124">
        <v>97.2</v>
      </c>
      <c r="D124">
        <v>141.1</v>
      </c>
      <c r="E124">
        <v>98.9</v>
      </c>
      <c r="F124">
        <v>101.9</v>
      </c>
      <c r="G124">
        <v>195135</v>
      </c>
      <c r="H124">
        <v>8.5</v>
      </c>
      <c r="I124">
        <v>28080.3</v>
      </c>
      <c r="J124">
        <v>25152.799999999999</v>
      </c>
      <c r="K124">
        <v>102</v>
      </c>
      <c r="L124">
        <v>111.3</v>
      </c>
      <c r="M124">
        <v>92.6</v>
      </c>
      <c r="N124">
        <v>54.231195312855</v>
      </c>
      <c r="O124" s="6">
        <v>18.805520000000001</v>
      </c>
      <c r="P124">
        <f t="shared" si="3"/>
        <v>2010</v>
      </c>
      <c r="Q124">
        <f t="shared" si="2"/>
        <v>1</v>
      </c>
      <c r="R124">
        <v>0.77</v>
      </c>
      <c r="S124">
        <v>51.630699119611997</v>
      </c>
      <c r="W124" s="11">
        <f>[1]Data!C126</f>
        <v>0.66170000000000007</v>
      </c>
      <c r="X124" s="11">
        <f>[1]Data!D126</f>
        <v>1.2252000000000001</v>
      </c>
      <c r="AB124" s="9" t="e">
        <f>quarterly!H125</f>
        <v>#N/A</v>
      </c>
      <c r="AC124" s="11">
        <v>0</v>
      </c>
      <c r="AD124" s="11">
        <v>0</v>
      </c>
    </row>
    <row r="125" spans="1:30" x14ac:dyDescent="0.35">
      <c r="A125" t="s">
        <v>189</v>
      </c>
      <c r="B125">
        <v>105.2</v>
      </c>
      <c r="C125">
        <v>97.9</v>
      </c>
      <c r="D125">
        <v>146</v>
      </c>
      <c r="E125">
        <v>99.5</v>
      </c>
      <c r="F125">
        <v>102.1</v>
      </c>
      <c r="G125">
        <v>199359</v>
      </c>
      <c r="H125">
        <v>8.4</v>
      </c>
      <c r="I125">
        <v>31879.200000000001</v>
      </c>
      <c r="J125">
        <v>30178.6</v>
      </c>
      <c r="K125">
        <v>106.5</v>
      </c>
      <c r="L125">
        <v>120.3</v>
      </c>
      <c r="M125">
        <v>94.3</v>
      </c>
      <c r="N125">
        <v>56.648262883602001</v>
      </c>
      <c r="O125" s="6">
        <v>18.37011</v>
      </c>
      <c r="P125">
        <f t="shared" si="3"/>
        <v>2010</v>
      </c>
      <c r="Q125">
        <f t="shared" si="2"/>
        <v>1</v>
      </c>
      <c r="R125">
        <v>0.79</v>
      </c>
      <c r="S125">
        <v>53.726514346856</v>
      </c>
      <c r="W125" s="11">
        <f>[1]Data!C127</f>
        <v>0.64495652173913032</v>
      </c>
      <c r="X125" s="11">
        <f>[1]Data!D127</f>
        <v>1.2151304347826084</v>
      </c>
      <c r="AB125" s="9">
        <f>quarterly!H126</f>
        <v>3.2047693369321451E-3</v>
      </c>
      <c r="AC125" s="11">
        <v>0</v>
      </c>
      <c r="AD125" s="11">
        <v>0</v>
      </c>
    </row>
    <row r="126" spans="1:30" x14ac:dyDescent="0.35">
      <c r="A126" t="s">
        <v>190</v>
      </c>
      <c r="B126">
        <v>106.1</v>
      </c>
      <c r="C126">
        <v>97.5</v>
      </c>
      <c r="D126">
        <v>147.5</v>
      </c>
      <c r="E126">
        <v>98.8</v>
      </c>
      <c r="F126">
        <v>102.9</v>
      </c>
      <c r="G126">
        <v>146970</v>
      </c>
      <c r="H126">
        <v>8.6</v>
      </c>
      <c r="I126">
        <v>28696</v>
      </c>
      <c r="J126">
        <v>27606.799999999999</v>
      </c>
      <c r="K126">
        <v>116.5</v>
      </c>
      <c r="L126">
        <v>131</v>
      </c>
      <c r="M126">
        <v>94.8</v>
      </c>
      <c r="N126">
        <v>57.574472533783002</v>
      </c>
      <c r="O126" s="6">
        <v>20.595600000000001</v>
      </c>
      <c r="P126">
        <f t="shared" si="3"/>
        <v>2010</v>
      </c>
      <c r="Q126">
        <f t="shared" si="2"/>
        <v>2</v>
      </c>
      <c r="R126">
        <v>0.67</v>
      </c>
      <c r="S126">
        <v>54.296426888032002</v>
      </c>
      <c r="W126" s="11">
        <f>[1]Data!C128</f>
        <v>0.64381818181818184</v>
      </c>
      <c r="X126" s="11">
        <f>[1]Data!D128</f>
        <v>1.2241363636363636</v>
      </c>
      <c r="AB126" s="9" t="e">
        <f>quarterly!H127</f>
        <v>#N/A</v>
      </c>
      <c r="AC126" s="11">
        <v>0</v>
      </c>
      <c r="AD126" s="11">
        <v>0</v>
      </c>
    </row>
    <row r="127" spans="1:30" x14ac:dyDescent="0.35">
      <c r="A127" t="s">
        <v>191</v>
      </c>
      <c r="B127">
        <v>106.5</v>
      </c>
      <c r="C127">
        <v>99.1</v>
      </c>
      <c r="D127">
        <v>146</v>
      </c>
      <c r="E127">
        <v>99.7</v>
      </c>
      <c r="F127">
        <v>101.3</v>
      </c>
      <c r="G127">
        <v>145843</v>
      </c>
      <c r="H127">
        <v>8.5</v>
      </c>
      <c r="I127">
        <v>30171.3</v>
      </c>
      <c r="J127">
        <v>27966</v>
      </c>
      <c r="K127">
        <v>115.3</v>
      </c>
      <c r="L127">
        <v>124.4</v>
      </c>
      <c r="M127">
        <v>96.5</v>
      </c>
      <c r="N127">
        <v>55.841113324779002</v>
      </c>
      <c r="O127" s="6">
        <v>20.968170000000001</v>
      </c>
      <c r="P127">
        <f t="shared" si="3"/>
        <v>2010</v>
      </c>
      <c r="Q127">
        <f t="shared" si="2"/>
        <v>2</v>
      </c>
      <c r="R127">
        <v>0.55000000000000004</v>
      </c>
      <c r="S127">
        <v>54.023586500538997</v>
      </c>
      <c r="W127" s="11">
        <f>[1]Data!C129</f>
        <v>0.68652380952380954</v>
      </c>
      <c r="X127" s="11">
        <f>[1]Data!D129</f>
        <v>1.2493333333333336</v>
      </c>
      <c r="AB127" s="9" t="e">
        <f>quarterly!H128</f>
        <v>#N/A</v>
      </c>
      <c r="AC127" s="11">
        <v>0</v>
      </c>
      <c r="AD127" s="11">
        <v>0</v>
      </c>
    </row>
    <row r="128" spans="1:30" x14ac:dyDescent="0.35">
      <c r="A128" t="s">
        <v>192</v>
      </c>
      <c r="B128">
        <v>109.1</v>
      </c>
      <c r="C128">
        <v>103.1</v>
      </c>
      <c r="D128">
        <v>149.5</v>
      </c>
      <c r="E128">
        <v>98.9</v>
      </c>
      <c r="F128">
        <v>102.1</v>
      </c>
      <c r="G128">
        <v>150997</v>
      </c>
      <c r="H128">
        <v>8.4</v>
      </c>
      <c r="I128">
        <v>33766.1</v>
      </c>
      <c r="J128">
        <v>30210</v>
      </c>
      <c r="K128">
        <v>118.8</v>
      </c>
      <c r="L128">
        <v>126.8</v>
      </c>
      <c r="M128">
        <v>96.6</v>
      </c>
      <c r="N128">
        <v>55.642054700102001</v>
      </c>
      <c r="O128" s="6">
        <v>21.972359999999998</v>
      </c>
      <c r="P128">
        <f t="shared" si="3"/>
        <v>2010</v>
      </c>
      <c r="Q128">
        <f t="shared" si="2"/>
        <v>2</v>
      </c>
      <c r="R128">
        <v>0.46</v>
      </c>
      <c r="S128">
        <v>54.329975948283</v>
      </c>
      <c r="W128" s="11">
        <f>[1]Data!C130</f>
        <v>0.72759090909090895</v>
      </c>
      <c r="X128" s="11">
        <f>[1]Data!D130</f>
        <v>1.281318181818182</v>
      </c>
      <c r="AB128" s="9">
        <f>quarterly!H129</f>
        <v>7.3578254318142911E-3</v>
      </c>
      <c r="AC128" s="11">
        <v>0</v>
      </c>
      <c r="AD128" s="11">
        <v>0</v>
      </c>
    </row>
    <row r="129" spans="1:30" x14ac:dyDescent="0.35">
      <c r="A129" t="s">
        <v>193</v>
      </c>
      <c r="B129">
        <v>108.9</v>
      </c>
      <c r="C129">
        <v>100</v>
      </c>
      <c r="D129">
        <v>149.30000000000001</v>
      </c>
      <c r="E129">
        <v>99.8</v>
      </c>
      <c r="F129">
        <v>102.8</v>
      </c>
      <c r="G129">
        <v>150210</v>
      </c>
      <c r="H129">
        <v>8.3000000000000007</v>
      </c>
      <c r="I129">
        <v>31800.7</v>
      </c>
      <c r="J129">
        <v>33339.800000000003</v>
      </c>
      <c r="K129">
        <v>118.3</v>
      </c>
      <c r="L129">
        <v>122.4</v>
      </c>
      <c r="M129">
        <v>96.2</v>
      </c>
      <c r="N129">
        <v>56.68938357479</v>
      </c>
      <c r="O129" s="6">
        <v>21.220189999999999</v>
      </c>
      <c r="P129">
        <f t="shared" si="3"/>
        <v>2010</v>
      </c>
      <c r="Q129">
        <f t="shared" si="2"/>
        <v>3</v>
      </c>
      <c r="R129">
        <v>0.4</v>
      </c>
      <c r="S129">
        <v>54.397285699008002</v>
      </c>
      <c r="W129" s="11">
        <f>[1]Data!C131</f>
        <v>0.84881818181818192</v>
      </c>
      <c r="X129" s="11">
        <f>[1]Data!D131</f>
        <v>1.3733636363636366</v>
      </c>
      <c r="AB129" s="9" t="e">
        <f>quarterly!H130</f>
        <v>#N/A</v>
      </c>
      <c r="AC129" s="11">
        <v>0</v>
      </c>
      <c r="AD129" s="11">
        <v>0</v>
      </c>
    </row>
    <row r="130" spans="1:30" x14ac:dyDescent="0.35">
      <c r="A130" t="s">
        <v>194</v>
      </c>
      <c r="B130">
        <v>112.6</v>
      </c>
      <c r="C130">
        <v>99.4</v>
      </c>
      <c r="D130">
        <v>142.80000000000001</v>
      </c>
      <c r="E130">
        <v>99.5</v>
      </c>
      <c r="F130">
        <v>101.4</v>
      </c>
      <c r="G130">
        <v>142035</v>
      </c>
      <c r="H130">
        <v>8.1999999999999993</v>
      </c>
      <c r="I130">
        <v>24152.6</v>
      </c>
      <c r="J130">
        <v>21043.3</v>
      </c>
      <c r="K130">
        <v>117.8</v>
      </c>
      <c r="L130">
        <v>123.6</v>
      </c>
      <c r="M130">
        <v>97</v>
      </c>
      <c r="N130">
        <v>55.097881179071997</v>
      </c>
      <c r="O130" s="6">
        <v>22.31861</v>
      </c>
      <c r="P130">
        <f t="shared" si="3"/>
        <v>2010</v>
      </c>
      <c r="Q130">
        <f t="shared" si="2"/>
        <v>3</v>
      </c>
      <c r="R130">
        <v>0.37</v>
      </c>
      <c r="S130">
        <v>52.842442872260001</v>
      </c>
      <c r="W130" s="11">
        <f>[1]Data!C132</f>
        <v>0.89550000000000007</v>
      </c>
      <c r="X130" s="11">
        <f>[1]Data!D132</f>
        <v>1.4210454545454547</v>
      </c>
      <c r="AB130" s="9" t="e">
        <f>quarterly!H131</f>
        <v>#N/A</v>
      </c>
      <c r="AC130" s="11">
        <v>0</v>
      </c>
      <c r="AD130" s="11">
        <v>0</v>
      </c>
    </row>
    <row r="131" spans="1:30" x14ac:dyDescent="0.35">
      <c r="A131" t="s">
        <v>195</v>
      </c>
      <c r="B131">
        <v>108</v>
      </c>
      <c r="C131">
        <v>101.5</v>
      </c>
      <c r="D131">
        <v>148.6</v>
      </c>
      <c r="E131">
        <v>99.4</v>
      </c>
      <c r="F131">
        <v>99.7</v>
      </c>
      <c r="G131">
        <v>151159</v>
      </c>
      <c r="H131">
        <v>8.1999999999999993</v>
      </c>
      <c r="I131">
        <v>33668.400000000001</v>
      </c>
      <c r="J131">
        <v>30012.9</v>
      </c>
      <c r="K131">
        <v>118.4</v>
      </c>
      <c r="L131">
        <v>123.2</v>
      </c>
      <c r="M131">
        <v>97.2</v>
      </c>
      <c r="N131">
        <v>53.662823893934998</v>
      </c>
      <c r="O131" s="6">
        <v>23.611319999999999</v>
      </c>
      <c r="P131">
        <f t="shared" si="3"/>
        <v>2010</v>
      </c>
      <c r="Q131">
        <f t="shared" si="2"/>
        <v>3</v>
      </c>
      <c r="R131">
        <v>0.34</v>
      </c>
      <c r="S131">
        <v>52.551931965519998</v>
      </c>
      <c r="W131" s="11">
        <f>[1]Data!C133</f>
        <v>0.88049999999999973</v>
      </c>
      <c r="X131" s="11">
        <f>[1]Data!D133</f>
        <v>1.4204545454545454</v>
      </c>
      <c r="AB131" s="9">
        <f>quarterly!H132</f>
        <v>4.8283067052192763E-3</v>
      </c>
      <c r="AC131" s="11">
        <v>0</v>
      </c>
      <c r="AD131" s="11">
        <v>0</v>
      </c>
    </row>
    <row r="132" spans="1:30" x14ac:dyDescent="0.35">
      <c r="A132" t="s">
        <v>196</v>
      </c>
      <c r="B132">
        <v>108.5</v>
      </c>
      <c r="C132">
        <v>102.9</v>
      </c>
      <c r="D132">
        <v>147.1</v>
      </c>
      <c r="E132">
        <v>99.8</v>
      </c>
      <c r="F132">
        <v>100.8</v>
      </c>
      <c r="G132">
        <v>146865</v>
      </c>
      <c r="H132">
        <v>8.4</v>
      </c>
      <c r="I132">
        <v>33322.199999999997</v>
      </c>
      <c r="J132">
        <v>30754.1</v>
      </c>
      <c r="K132">
        <v>118.2</v>
      </c>
      <c r="L132">
        <v>123.2</v>
      </c>
      <c r="M132">
        <v>98</v>
      </c>
      <c r="N132">
        <v>54.601322064717003</v>
      </c>
      <c r="O132" s="6">
        <v>23.658930000000002</v>
      </c>
      <c r="P132">
        <f t="shared" si="3"/>
        <v>2010</v>
      </c>
      <c r="Q132">
        <f t="shared" si="2"/>
        <v>4</v>
      </c>
      <c r="R132">
        <v>0.41</v>
      </c>
      <c r="S132">
        <v>53.01447320754</v>
      </c>
      <c r="W132" s="11">
        <f>[1]Data!C134</f>
        <v>0.9976666666666667</v>
      </c>
      <c r="X132" s="11">
        <f>[1]Data!D134</f>
        <v>1.4953809523809523</v>
      </c>
      <c r="AB132" s="9" t="e">
        <f>quarterly!H133</f>
        <v>#N/A</v>
      </c>
      <c r="AC132" s="11">
        <v>0</v>
      </c>
      <c r="AD132" s="11">
        <v>0</v>
      </c>
    </row>
    <row r="133" spans="1:30" x14ac:dyDescent="0.35">
      <c r="A133" t="s">
        <v>197</v>
      </c>
      <c r="B133">
        <v>109.1</v>
      </c>
      <c r="C133">
        <v>104.3</v>
      </c>
      <c r="D133">
        <v>144.80000000000001</v>
      </c>
      <c r="E133">
        <v>99.8</v>
      </c>
      <c r="F133">
        <v>102.8</v>
      </c>
      <c r="G133">
        <v>151730</v>
      </c>
      <c r="H133">
        <v>8.1999999999999993</v>
      </c>
      <c r="I133">
        <v>33842.800000000003</v>
      </c>
      <c r="J133">
        <v>30450.1</v>
      </c>
      <c r="K133">
        <v>124.1</v>
      </c>
      <c r="L133">
        <v>129.30000000000001</v>
      </c>
      <c r="M133">
        <v>98.9</v>
      </c>
      <c r="N133">
        <v>55.327359857451</v>
      </c>
      <c r="O133" s="6">
        <v>22.737159999999999</v>
      </c>
      <c r="P133">
        <f t="shared" si="3"/>
        <v>2010</v>
      </c>
      <c r="Q133">
        <f t="shared" si="2"/>
        <v>4</v>
      </c>
      <c r="R133">
        <v>0.45</v>
      </c>
      <c r="S133">
        <v>51.95556228841</v>
      </c>
      <c r="W133" s="11">
        <f>[1]Data!C135</f>
        <v>1.0420454545454545</v>
      </c>
      <c r="X133" s="11">
        <f>[1]Data!D135</f>
        <v>1.5404999999999995</v>
      </c>
      <c r="AB133" s="9" t="e">
        <f>quarterly!H134</f>
        <v>#N/A</v>
      </c>
      <c r="AC133" s="11">
        <v>0</v>
      </c>
      <c r="AD133" s="11">
        <v>0</v>
      </c>
    </row>
    <row r="134" spans="1:30" x14ac:dyDescent="0.35">
      <c r="A134" t="s">
        <v>198</v>
      </c>
      <c r="B134">
        <v>109.9</v>
      </c>
      <c r="C134">
        <v>101.4</v>
      </c>
      <c r="D134">
        <v>142.9</v>
      </c>
      <c r="E134">
        <v>101.3</v>
      </c>
      <c r="F134">
        <v>105.3</v>
      </c>
      <c r="G134">
        <v>147671</v>
      </c>
      <c r="H134">
        <v>8.1</v>
      </c>
      <c r="I134">
        <v>32731.8</v>
      </c>
      <c r="J134">
        <v>29714.1</v>
      </c>
      <c r="K134">
        <v>138.30000000000001</v>
      </c>
      <c r="L134">
        <v>142.9</v>
      </c>
      <c r="M134">
        <v>99.7</v>
      </c>
      <c r="N134">
        <v>57.108083369105998</v>
      </c>
      <c r="O134" s="6">
        <v>24.157889999999998</v>
      </c>
      <c r="P134">
        <f t="shared" si="3"/>
        <v>2010</v>
      </c>
      <c r="Q134">
        <f t="shared" si="2"/>
        <v>4</v>
      </c>
      <c r="R134">
        <v>0.49</v>
      </c>
      <c r="S134">
        <v>54.733937229219997</v>
      </c>
      <c r="W134" s="11">
        <f>[1]Data!C136</f>
        <v>1.0216521739130435</v>
      </c>
      <c r="X134" s="11">
        <f>[1]Data!D136</f>
        <v>1.5260869565217392</v>
      </c>
      <c r="AB134" s="9">
        <f>quarterly!H135</f>
        <v>5.9289370487736193E-3</v>
      </c>
      <c r="AC134" s="11">
        <v>0</v>
      </c>
      <c r="AD134" s="11">
        <v>0</v>
      </c>
    </row>
    <row r="135" spans="1:30" x14ac:dyDescent="0.35">
      <c r="A135" t="s">
        <v>199</v>
      </c>
      <c r="B135">
        <v>107.8</v>
      </c>
      <c r="C135">
        <v>106.1</v>
      </c>
      <c r="D135">
        <v>144</v>
      </c>
      <c r="E135">
        <v>100.8</v>
      </c>
      <c r="F135">
        <v>105.2</v>
      </c>
      <c r="G135">
        <v>156949</v>
      </c>
      <c r="H135">
        <v>8</v>
      </c>
      <c r="I135">
        <v>32551.9</v>
      </c>
      <c r="J135">
        <v>26162.6</v>
      </c>
      <c r="K135">
        <v>143.80000000000001</v>
      </c>
      <c r="L135">
        <v>149.4</v>
      </c>
      <c r="M135">
        <v>99.1</v>
      </c>
      <c r="N135">
        <v>57.292121966703</v>
      </c>
      <c r="O135" s="6">
        <v>26.577870000000001</v>
      </c>
      <c r="P135">
        <f t="shared" si="3"/>
        <v>2011</v>
      </c>
      <c r="Q135">
        <f t="shared" si="2"/>
        <v>1</v>
      </c>
      <c r="R135">
        <v>0.48</v>
      </c>
      <c r="S135">
        <v>56.614905940132999</v>
      </c>
      <c r="W135" s="11">
        <f>[1]Data!C137</f>
        <v>1.0172380952380951</v>
      </c>
      <c r="X135" s="11">
        <f>[1]Data!D137</f>
        <v>1.549952380952381</v>
      </c>
      <c r="AB135" s="9" t="e">
        <f>quarterly!H136</f>
        <v>#N/A</v>
      </c>
      <c r="AC135" s="11">
        <v>0</v>
      </c>
      <c r="AD135" s="11">
        <v>0</v>
      </c>
    </row>
    <row r="136" spans="1:30" x14ac:dyDescent="0.35">
      <c r="A136" t="s">
        <v>200</v>
      </c>
      <c r="B136">
        <v>110.6</v>
      </c>
      <c r="C136">
        <v>108.2</v>
      </c>
      <c r="D136">
        <v>145.4</v>
      </c>
      <c r="E136">
        <v>101.5</v>
      </c>
      <c r="F136">
        <v>103.2</v>
      </c>
      <c r="G136">
        <v>156993</v>
      </c>
      <c r="H136">
        <v>7.9</v>
      </c>
      <c r="I136">
        <v>32681.599999999999</v>
      </c>
      <c r="J136">
        <v>29624.9</v>
      </c>
      <c r="K136">
        <v>147.5</v>
      </c>
      <c r="L136">
        <v>157.19999999999999</v>
      </c>
      <c r="M136">
        <v>100.1</v>
      </c>
      <c r="N136">
        <v>59.024932432081997</v>
      </c>
      <c r="O136" s="6">
        <v>24.715070000000001</v>
      </c>
      <c r="P136">
        <f t="shared" si="3"/>
        <v>2011</v>
      </c>
      <c r="Q136">
        <f t="shared" si="2"/>
        <v>1</v>
      </c>
      <c r="R136">
        <v>0.56999999999999995</v>
      </c>
      <c r="S136">
        <v>58.996871183803002</v>
      </c>
      <c r="W136" s="11">
        <f>[1]Data!C138</f>
        <v>1.0867499999999999</v>
      </c>
      <c r="X136" s="11">
        <f>[1]Data!D138</f>
        <v>1.714</v>
      </c>
      <c r="AB136" s="9" t="e">
        <f>quarterly!H137</f>
        <v>#N/A</v>
      </c>
      <c r="AC136" s="11">
        <v>0</v>
      </c>
      <c r="AD136" s="11">
        <v>0</v>
      </c>
    </row>
    <row r="137" spans="1:30" x14ac:dyDescent="0.35">
      <c r="A137" t="s">
        <v>201</v>
      </c>
      <c r="B137">
        <v>110.9</v>
      </c>
      <c r="C137">
        <v>108.7</v>
      </c>
      <c r="D137">
        <v>140.69999999999999</v>
      </c>
      <c r="E137">
        <v>100.9</v>
      </c>
      <c r="F137">
        <v>102.6</v>
      </c>
      <c r="G137">
        <v>149537</v>
      </c>
      <c r="H137">
        <v>7.9</v>
      </c>
      <c r="I137">
        <v>38526.5</v>
      </c>
      <c r="J137">
        <v>34340.300000000003</v>
      </c>
      <c r="K137">
        <v>154.5</v>
      </c>
      <c r="L137">
        <v>169.3</v>
      </c>
      <c r="M137">
        <v>100.2</v>
      </c>
      <c r="N137">
        <v>57.497610875779003</v>
      </c>
      <c r="O137" s="6">
        <v>22.666</v>
      </c>
      <c r="P137">
        <f t="shared" si="3"/>
        <v>2011</v>
      </c>
      <c r="Q137">
        <f t="shared" si="2"/>
        <v>1</v>
      </c>
      <c r="R137">
        <v>0.56999999999999995</v>
      </c>
      <c r="S137">
        <v>56.226525204280001</v>
      </c>
      <c r="W137" s="11">
        <f>[1]Data!C139</f>
        <v>1.1755217391304347</v>
      </c>
      <c r="X137" s="11">
        <f>[1]Data!D139</f>
        <v>1.9240869565217391</v>
      </c>
      <c r="AB137" s="9">
        <f>quarterly!H138</f>
        <v>3.4032205879537258E-3</v>
      </c>
      <c r="AC137" s="11">
        <v>0</v>
      </c>
      <c r="AD137" s="11">
        <v>0</v>
      </c>
    </row>
    <row r="138" spans="1:30" x14ac:dyDescent="0.35">
      <c r="A138" t="s">
        <v>202</v>
      </c>
      <c r="B138">
        <v>111.9</v>
      </c>
      <c r="C138">
        <v>108.7</v>
      </c>
      <c r="D138">
        <v>144.69999999999999</v>
      </c>
      <c r="E138">
        <v>102.4</v>
      </c>
      <c r="F138">
        <v>102</v>
      </c>
      <c r="G138">
        <v>148992</v>
      </c>
      <c r="H138">
        <v>7.9</v>
      </c>
      <c r="I138">
        <v>33968.699999999997</v>
      </c>
      <c r="J138">
        <v>31079.4</v>
      </c>
      <c r="K138">
        <v>160.1</v>
      </c>
      <c r="L138">
        <v>177</v>
      </c>
      <c r="M138">
        <v>99.8</v>
      </c>
      <c r="N138">
        <v>57.952634163455997</v>
      </c>
      <c r="O138" s="6">
        <v>20.596969999999999</v>
      </c>
      <c r="P138">
        <f t="shared" si="3"/>
        <v>2011</v>
      </c>
      <c r="Q138">
        <f t="shared" si="2"/>
        <v>2</v>
      </c>
      <c r="R138">
        <v>0.6</v>
      </c>
      <c r="S138">
        <v>55.540990280301997</v>
      </c>
      <c r="W138" s="11">
        <f>[1]Data!C140</f>
        <v>1.3245238095238099</v>
      </c>
      <c r="X138" s="11">
        <f>[1]Data!D140</f>
        <v>2.0894285714285714</v>
      </c>
      <c r="AB138" s="9" t="e">
        <f>quarterly!H139</f>
        <v>#N/A</v>
      </c>
      <c r="AC138" s="11">
        <v>0</v>
      </c>
      <c r="AD138" s="11">
        <v>0</v>
      </c>
    </row>
    <row r="139" spans="1:30" x14ac:dyDescent="0.35">
      <c r="A139" t="s">
        <v>203</v>
      </c>
      <c r="B139">
        <v>109.8</v>
      </c>
      <c r="C139">
        <v>106.3</v>
      </c>
      <c r="D139">
        <v>141.69999999999999</v>
      </c>
      <c r="E139">
        <v>101.6</v>
      </c>
      <c r="F139">
        <v>99</v>
      </c>
      <c r="G139">
        <v>145031</v>
      </c>
      <c r="H139">
        <v>8</v>
      </c>
      <c r="I139">
        <v>35853.300000000003</v>
      </c>
      <c r="J139">
        <v>33545</v>
      </c>
      <c r="K139">
        <v>151.5</v>
      </c>
      <c r="L139">
        <v>165.9</v>
      </c>
      <c r="M139">
        <v>100.4</v>
      </c>
      <c r="N139">
        <v>54.643261968079997</v>
      </c>
      <c r="O139" s="6">
        <v>18.825469999999999</v>
      </c>
      <c r="P139">
        <f t="shared" si="3"/>
        <v>2011</v>
      </c>
      <c r="Q139">
        <f t="shared" si="2"/>
        <v>2</v>
      </c>
      <c r="R139">
        <v>0.62</v>
      </c>
      <c r="S139">
        <v>52.840697795513996</v>
      </c>
      <c r="W139" s="11">
        <f>[1]Data!C141</f>
        <v>1.4250909090909092</v>
      </c>
      <c r="X139" s="11">
        <f>[1]Data!D141</f>
        <v>2.147136363636363</v>
      </c>
      <c r="AB139" s="9" t="e">
        <f>quarterly!H140</f>
        <v>#N/A</v>
      </c>
      <c r="AC139" s="11">
        <v>0</v>
      </c>
      <c r="AD139" s="11">
        <v>0</v>
      </c>
    </row>
    <row r="140" spans="1:30" x14ac:dyDescent="0.35">
      <c r="A140" t="s">
        <v>204</v>
      </c>
      <c r="B140">
        <v>108.9</v>
      </c>
      <c r="C140">
        <v>107.2</v>
      </c>
      <c r="D140">
        <v>138.69999999999999</v>
      </c>
      <c r="E140">
        <v>101.1</v>
      </c>
      <c r="F140">
        <v>100</v>
      </c>
      <c r="G140">
        <v>148255</v>
      </c>
      <c r="H140">
        <v>8.1</v>
      </c>
      <c r="I140">
        <v>34481.199999999997</v>
      </c>
      <c r="J140">
        <v>32649.4</v>
      </c>
      <c r="K140">
        <v>149.6</v>
      </c>
      <c r="L140">
        <v>163.4</v>
      </c>
      <c r="M140">
        <v>99</v>
      </c>
      <c r="N140">
        <v>52.043769985918999</v>
      </c>
      <c r="O140" s="6">
        <v>17.157080000000001</v>
      </c>
      <c r="P140">
        <f t="shared" si="3"/>
        <v>2011</v>
      </c>
      <c r="Q140">
        <f t="shared" si="2"/>
        <v>2</v>
      </c>
      <c r="R140">
        <v>0.52</v>
      </c>
      <c r="S140">
        <v>49.885598846630003</v>
      </c>
      <c r="W140" s="11">
        <f>[1]Data!C142</f>
        <v>1.4885909090909089</v>
      </c>
      <c r="X140" s="11">
        <f>[1]Data!D142</f>
        <v>2.1441363636363637</v>
      </c>
      <c r="AB140" s="9">
        <f>quarterly!H141</f>
        <v>1.1960109532882512E-3</v>
      </c>
      <c r="AC140" s="11">
        <v>0</v>
      </c>
      <c r="AD140" s="11">
        <v>0</v>
      </c>
    </row>
    <row r="141" spans="1:30" x14ac:dyDescent="0.35">
      <c r="A141" t="s">
        <v>205</v>
      </c>
      <c r="B141">
        <v>108.6</v>
      </c>
      <c r="C141">
        <v>107.7</v>
      </c>
      <c r="D141">
        <v>138.19999999999999</v>
      </c>
      <c r="E141">
        <v>101.3</v>
      </c>
      <c r="F141">
        <v>96.6</v>
      </c>
      <c r="G141">
        <v>143411</v>
      </c>
      <c r="H141">
        <v>8.3000000000000007</v>
      </c>
      <c r="I141">
        <v>34058.5</v>
      </c>
      <c r="J141">
        <v>35326.699999999997</v>
      </c>
      <c r="K141">
        <v>152.80000000000001</v>
      </c>
      <c r="L141">
        <v>169.5</v>
      </c>
      <c r="M141">
        <v>100.1</v>
      </c>
      <c r="N141">
        <v>50.362893370329999</v>
      </c>
      <c r="O141" s="6">
        <v>13.15521</v>
      </c>
      <c r="P141">
        <f t="shared" si="3"/>
        <v>2011</v>
      </c>
      <c r="Q141">
        <f t="shared" si="2"/>
        <v>3</v>
      </c>
      <c r="R141">
        <v>0.45</v>
      </c>
      <c r="S141">
        <v>50.080037298838</v>
      </c>
      <c r="W141" s="11">
        <f>[1]Data!C143</f>
        <v>1.5976190476190475</v>
      </c>
      <c r="X141" s="11">
        <f>[1]Data!D143</f>
        <v>2.1826666666666665</v>
      </c>
      <c r="AB141" s="9" t="e">
        <f>quarterly!H142</f>
        <v>#N/A</v>
      </c>
      <c r="AC141" s="11">
        <v>0</v>
      </c>
      <c r="AD141" s="11">
        <v>0</v>
      </c>
    </row>
    <row r="142" spans="1:30" x14ac:dyDescent="0.35">
      <c r="A142" t="s">
        <v>206</v>
      </c>
      <c r="B142">
        <v>107.9</v>
      </c>
      <c r="C142">
        <v>108.8</v>
      </c>
      <c r="D142">
        <v>139.1</v>
      </c>
      <c r="E142">
        <v>101.6</v>
      </c>
      <c r="F142">
        <v>93.9</v>
      </c>
      <c r="G142">
        <v>145433</v>
      </c>
      <c r="H142">
        <v>8.4</v>
      </c>
      <c r="I142">
        <v>27193.4</v>
      </c>
      <c r="J142">
        <v>24244.799999999999</v>
      </c>
      <c r="K142">
        <v>145.4</v>
      </c>
      <c r="L142">
        <v>159.4</v>
      </c>
      <c r="M142">
        <v>100.1</v>
      </c>
      <c r="N142">
        <v>48.993816209579002</v>
      </c>
      <c r="O142" s="6">
        <v>12.03134</v>
      </c>
      <c r="P142">
        <f t="shared" si="3"/>
        <v>2011</v>
      </c>
      <c r="Q142">
        <f t="shared" si="2"/>
        <v>3</v>
      </c>
      <c r="R142">
        <v>0.22</v>
      </c>
      <c r="S142">
        <v>46.971208960531001</v>
      </c>
      <c r="W142" s="11">
        <f>[1]Data!C144</f>
        <v>1.5520869565217394</v>
      </c>
      <c r="X142" s="11">
        <f>[1]Data!D144</f>
        <v>2.0969130434782612</v>
      </c>
      <c r="AB142" s="9" t="e">
        <f>quarterly!H143</f>
        <v>#N/A</v>
      </c>
      <c r="AC142" s="11">
        <v>0</v>
      </c>
      <c r="AD142" s="11">
        <v>0</v>
      </c>
    </row>
    <row r="143" spans="1:30" x14ac:dyDescent="0.35">
      <c r="A143" t="s">
        <v>207</v>
      </c>
      <c r="B143">
        <v>107.4</v>
      </c>
      <c r="C143">
        <v>105</v>
      </c>
      <c r="D143">
        <v>138.69999999999999</v>
      </c>
      <c r="E143">
        <v>101.1</v>
      </c>
      <c r="F143">
        <v>87.7</v>
      </c>
      <c r="G143">
        <v>143267</v>
      </c>
      <c r="H143">
        <v>8.8000000000000007</v>
      </c>
      <c r="I143">
        <v>34885.9</v>
      </c>
      <c r="J143">
        <v>32995.599999999999</v>
      </c>
      <c r="K143">
        <v>156.5</v>
      </c>
      <c r="L143">
        <v>169.8</v>
      </c>
      <c r="M143">
        <v>99.1</v>
      </c>
      <c r="N143">
        <v>48.514487856589</v>
      </c>
      <c r="O143" s="6">
        <v>7.7841399999999998</v>
      </c>
      <c r="P143">
        <f t="shared" si="3"/>
        <v>2011</v>
      </c>
      <c r="Q143">
        <f t="shared" ref="Q143:Q206" si="4">Q131</f>
        <v>3</v>
      </c>
      <c r="R143">
        <v>0.03</v>
      </c>
      <c r="S143">
        <v>48.327784604008002</v>
      </c>
      <c r="W143" s="11">
        <f>[1]Data!C145</f>
        <v>1.5364545454545455</v>
      </c>
      <c r="X143" s="11">
        <f>[1]Data!D145</f>
        <v>2.0669090909090921</v>
      </c>
      <c r="AB143" s="9">
        <f>quarterly!H144</f>
        <v>-4.7135536359839136E-3</v>
      </c>
      <c r="AC143" s="11">
        <v>0</v>
      </c>
      <c r="AD143" s="11">
        <v>0</v>
      </c>
    </row>
    <row r="144" spans="1:30" x14ac:dyDescent="0.35">
      <c r="A144" t="s">
        <v>208</v>
      </c>
      <c r="B144">
        <v>106.1</v>
      </c>
      <c r="C144">
        <v>105</v>
      </c>
      <c r="D144">
        <v>134.4</v>
      </c>
      <c r="E144">
        <v>102.6</v>
      </c>
      <c r="F144">
        <v>89.3</v>
      </c>
      <c r="G144">
        <v>139342</v>
      </c>
      <c r="H144">
        <v>8.6999999999999993</v>
      </c>
      <c r="I144">
        <v>33245.199999999997</v>
      </c>
      <c r="J144">
        <v>32131.3</v>
      </c>
      <c r="K144">
        <v>151.4</v>
      </c>
      <c r="L144">
        <v>165.3</v>
      </c>
      <c r="M144">
        <v>98.8</v>
      </c>
      <c r="N144">
        <v>47.089389400728997</v>
      </c>
      <c r="O144" s="6">
        <v>9.6454500000000003</v>
      </c>
      <c r="P144">
        <f t="shared" ref="P144:P207" si="5">P132+1</f>
        <v>2011</v>
      </c>
      <c r="Q144">
        <f t="shared" si="4"/>
        <v>4</v>
      </c>
      <c r="R144">
        <v>-0.13</v>
      </c>
      <c r="S144">
        <v>43.338336928643997</v>
      </c>
      <c r="W144" s="11">
        <f>[1]Data!C146</f>
        <v>1.5758571428571431</v>
      </c>
      <c r="X144" s="11">
        <f>[1]Data!D146</f>
        <v>2.1101428571428573</v>
      </c>
      <c r="AB144" s="9" t="e">
        <f>quarterly!H145</f>
        <v>#N/A</v>
      </c>
      <c r="AC144" s="11">
        <v>0</v>
      </c>
      <c r="AD144" s="11">
        <v>0</v>
      </c>
    </row>
    <row r="145" spans="1:30" x14ac:dyDescent="0.35">
      <c r="A145" t="s">
        <v>209</v>
      </c>
      <c r="B145">
        <v>106.8</v>
      </c>
      <c r="C145">
        <v>105.3</v>
      </c>
      <c r="D145">
        <v>137.19999999999999</v>
      </c>
      <c r="E145">
        <v>101.4</v>
      </c>
      <c r="F145">
        <v>91.3</v>
      </c>
      <c r="G145">
        <v>138386</v>
      </c>
      <c r="H145">
        <v>9.1999999999999993</v>
      </c>
      <c r="I145">
        <v>34024.800000000003</v>
      </c>
      <c r="J145">
        <v>32439.9</v>
      </c>
      <c r="K145">
        <v>152.6</v>
      </c>
      <c r="L145">
        <v>168.9</v>
      </c>
      <c r="M145">
        <v>99.1</v>
      </c>
      <c r="N145">
        <v>46.365863601473997</v>
      </c>
      <c r="O145" s="6">
        <v>6.6896100000000001</v>
      </c>
      <c r="P145">
        <f t="shared" si="5"/>
        <v>2011</v>
      </c>
      <c r="Q145">
        <f t="shared" si="4"/>
        <v>4</v>
      </c>
      <c r="R145">
        <v>-0.2</v>
      </c>
      <c r="S145">
        <v>44.037621143395</v>
      </c>
      <c r="W145" s="11">
        <f>[1]Data!C147</f>
        <v>1.484681818181818</v>
      </c>
      <c r="X145" s="11">
        <f>[1]Data!D147</f>
        <v>2.0439090909090907</v>
      </c>
      <c r="AB145" s="9" t="e">
        <f>quarterly!H146</f>
        <v>#N/A</v>
      </c>
      <c r="AC145" s="11">
        <v>0</v>
      </c>
      <c r="AD145" s="11">
        <v>0</v>
      </c>
    </row>
    <row r="146" spans="1:30" x14ac:dyDescent="0.35">
      <c r="A146" t="s">
        <v>210</v>
      </c>
      <c r="B146">
        <v>107.8</v>
      </c>
      <c r="C146">
        <v>107</v>
      </c>
      <c r="D146">
        <v>136.69999999999999</v>
      </c>
      <c r="E146">
        <v>101.5</v>
      </c>
      <c r="F146">
        <v>84.5</v>
      </c>
      <c r="G146">
        <v>136758</v>
      </c>
      <c r="H146">
        <v>9.6</v>
      </c>
      <c r="I146">
        <v>29956.799999999999</v>
      </c>
      <c r="J146">
        <v>31363.9</v>
      </c>
      <c r="K146">
        <v>151.4</v>
      </c>
      <c r="L146">
        <v>169.3</v>
      </c>
      <c r="M146">
        <v>98.5</v>
      </c>
      <c r="N146">
        <v>46.940771763783999</v>
      </c>
      <c r="O146" s="6">
        <v>9.7469699999999992</v>
      </c>
      <c r="P146">
        <f t="shared" si="5"/>
        <v>2011</v>
      </c>
      <c r="Q146">
        <f t="shared" si="4"/>
        <v>4</v>
      </c>
      <c r="R146">
        <v>-0.2</v>
      </c>
      <c r="S146">
        <v>44.266843310337997</v>
      </c>
      <c r="W146" s="11">
        <f>[1]Data!C148</f>
        <v>1.4250909090909092</v>
      </c>
      <c r="X146" s="11">
        <f>[1]Data!D148</f>
        <v>2.0028181818181818</v>
      </c>
      <c r="AB146" s="9">
        <f>quarterly!H147</f>
        <v>-8.8738534592547325E-3</v>
      </c>
      <c r="AC146" s="11">
        <v>0</v>
      </c>
      <c r="AD146" s="11">
        <v>0</v>
      </c>
    </row>
    <row r="147" spans="1:30" x14ac:dyDescent="0.35">
      <c r="A147" t="s">
        <v>211</v>
      </c>
      <c r="B147">
        <v>103.6</v>
      </c>
      <c r="C147">
        <v>101.9</v>
      </c>
      <c r="D147">
        <v>127.8</v>
      </c>
      <c r="E147">
        <v>103.5</v>
      </c>
      <c r="F147">
        <v>84.2</v>
      </c>
      <c r="G147">
        <v>127640</v>
      </c>
      <c r="H147">
        <v>9.5</v>
      </c>
      <c r="I147">
        <v>32166.5</v>
      </c>
      <c r="J147">
        <v>27475.5</v>
      </c>
      <c r="K147">
        <v>156.69999999999999</v>
      </c>
      <c r="L147">
        <v>177.1</v>
      </c>
      <c r="M147">
        <v>97.7</v>
      </c>
      <c r="N147">
        <v>48.776412884732999</v>
      </c>
      <c r="O147" s="6">
        <v>7.6035000000000004</v>
      </c>
      <c r="P147">
        <f t="shared" si="5"/>
        <v>2012</v>
      </c>
      <c r="Q147">
        <f t="shared" si="4"/>
        <v>1</v>
      </c>
      <c r="R147">
        <v>-0.14000000000000001</v>
      </c>
      <c r="S147">
        <v>46.784807965897002</v>
      </c>
      <c r="W147" s="11">
        <f>[1]Data!C149</f>
        <v>1.2222272727272729</v>
      </c>
      <c r="X147" s="11">
        <f>[1]Data!D149</f>
        <v>1.8366363636363638</v>
      </c>
      <c r="AB147" s="9" t="e">
        <f>quarterly!H148</f>
        <v>#N/A</v>
      </c>
      <c r="AC147" s="11">
        <v>0</v>
      </c>
      <c r="AD147" s="11">
        <v>0</v>
      </c>
    </row>
    <row r="148" spans="1:30" x14ac:dyDescent="0.35">
      <c r="A148" t="s">
        <v>212</v>
      </c>
      <c r="B148">
        <v>104</v>
      </c>
      <c r="C148">
        <v>104.1</v>
      </c>
      <c r="D148">
        <v>110.7</v>
      </c>
      <c r="E148">
        <v>100.6</v>
      </c>
      <c r="F148">
        <v>83.8</v>
      </c>
      <c r="G148">
        <v>122824</v>
      </c>
      <c r="H148">
        <v>9.9</v>
      </c>
      <c r="I148">
        <v>33127.800000000003</v>
      </c>
      <c r="J148">
        <v>31816.9</v>
      </c>
      <c r="K148">
        <v>163.80000000000001</v>
      </c>
      <c r="L148">
        <v>186.9</v>
      </c>
      <c r="M148">
        <v>98.4</v>
      </c>
      <c r="N148">
        <v>48.957797063473002</v>
      </c>
      <c r="O148" s="6">
        <v>8.7376799999999992</v>
      </c>
      <c r="P148">
        <f t="shared" si="5"/>
        <v>2012</v>
      </c>
      <c r="Q148">
        <f t="shared" si="4"/>
        <v>1</v>
      </c>
      <c r="R148">
        <v>-0.06</v>
      </c>
      <c r="S148">
        <v>47.832908377429</v>
      </c>
      <c r="W148" s="11">
        <f>[1]Data!C150</f>
        <v>1.0482857142857145</v>
      </c>
      <c r="X148" s="11">
        <f>[1]Data!D150</f>
        <v>1.6783333333333332</v>
      </c>
      <c r="AB148" s="9" t="e">
        <f>quarterly!H149</f>
        <v>#N/A</v>
      </c>
      <c r="AC148" s="11">
        <v>0</v>
      </c>
      <c r="AD148" s="11">
        <v>0</v>
      </c>
    </row>
    <row r="149" spans="1:30" x14ac:dyDescent="0.35">
      <c r="A149" t="s">
        <v>213</v>
      </c>
      <c r="B149">
        <v>104.4</v>
      </c>
      <c r="C149">
        <v>104.9</v>
      </c>
      <c r="D149">
        <v>130.19999999999999</v>
      </c>
      <c r="E149">
        <v>103</v>
      </c>
      <c r="F149">
        <v>87.8</v>
      </c>
      <c r="G149">
        <v>108877</v>
      </c>
      <c r="H149">
        <v>10.4</v>
      </c>
      <c r="I149">
        <v>34273.9</v>
      </c>
      <c r="J149">
        <v>36105.300000000003</v>
      </c>
      <c r="K149">
        <v>169.8</v>
      </c>
      <c r="L149">
        <v>196.3</v>
      </c>
      <c r="M149">
        <v>98.3</v>
      </c>
      <c r="N149">
        <v>47.716929579492998</v>
      </c>
      <c r="O149" s="6">
        <v>8.97471</v>
      </c>
      <c r="P149">
        <f t="shared" si="5"/>
        <v>2012</v>
      </c>
      <c r="Q149">
        <f t="shared" si="4"/>
        <v>1</v>
      </c>
      <c r="R149">
        <v>-0.03</v>
      </c>
      <c r="S149">
        <v>47.853922888954003</v>
      </c>
      <c r="W149" s="11">
        <f>[1]Data!C151</f>
        <v>0.85845454545454558</v>
      </c>
      <c r="X149" s="11">
        <f>[1]Data!D151</f>
        <v>1.4984999999999999</v>
      </c>
      <c r="AB149" s="9">
        <f>quarterly!H150</f>
        <v>-1.1335763080641215E-2</v>
      </c>
      <c r="AC149" s="11">
        <v>0</v>
      </c>
      <c r="AD149" s="11">
        <v>0</v>
      </c>
    </row>
    <row r="150" spans="1:30" x14ac:dyDescent="0.35">
      <c r="A150" t="s">
        <v>214</v>
      </c>
      <c r="B150">
        <v>102.9</v>
      </c>
      <c r="C150">
        <v>104.5</v>
      </c>
      <c r="D150">
        <v>122.8</v>
      </c>
      <c r="E150">
        <v>101.4</v>
      </c>
      <c r="F150">
        <v>80.7</v>
      </c>
      <c r="G150">
        <v>125779</v>
      </c>
      <c r="H150">
        <v>10.5</v>
      </c>
      <c r="I150">
        <v>30969.200000000001</v>
      </c>
      <c r="J150">
        <v>30548</v>
      </c>
      <c r="K150">
        <v>165</v>
      </c>
      <c r="L150">
        <v>188</v>
      </c>
      <c r="M150">
        <v>97.5</v>
      </c>
      <c r="N150">
        <v>45.892611091104001</v>
      </c>
      <c r="O150" s="6">
        <v>8.8598199999999991</v>
      </c>
      <c r="P150">
        <f t="shared" si="5"/>
        <v>2012</v>
      </c>
      <c r="Q150">
        <f t="shared" si="4"/>
        <v>2</v>
      </c>
      <c r="R150">
        <v>-0.08</v>
      </c>
      <c r="S150">
        <v>43.848233337168999</v>
      </c>
      <c r="W150" s="11">
        <f>[1]Data!C152</f>
        <v>0.74638095238095248</v>
      </c>
      <c r="X150" s="11">
        <f>[1]Data!D152</f>
        <v>1.3710952380952381</v>
      </c>
      <c r="AB150" s="9" t="e">
        <f>quarterly!H151</f>
        <v>#N/A</v>
      </c>
      <c r="AC150" s="11">
        <v>0</v>
      </c>
      <c r="AD150" s="11">
        <v>0</v>
      </c>
    </row>
    <row r="151" spans="1:30" x14ac:dyDescent="0.35">
      <c r="A151" t="s">
        <v>215</v>
      </c>
      <c r="B151">
        <v>104.3</v>
      </c>
      <c r="C151">
        <v>104.8</v>
      </c>
      <c r="D151">
        <v>126.3</v>
      </c>
      <c r="E151">
        <v>101.3</v>
      </c>
      <c r="F151">
        <v>75.8</v>
      </c>
      <c r="G151">
        <v>123452</v>
      </c>
      <c r="H151">
        <v>10.5</v>
      </c>
      <c r="I151">
        <v>34398.9</v>
      </c>
      <c r="J151">
        <v>35232.1</v>
      </c>
      <c r="K151">
        <v>157.69999999999999</v>
      </c>
      <c r="L151">
        <v>177.6</v>
      </c>
      <c r="M151">
        <v>98.3</v>
      </c>
      <c r="N151">
        <v>45.126686256288998</v>
      </c>
      <c r="O151" s="6">
        <v>8.9611199999999993</v>
      </c>
      <c r="P151">
        <f t="shared" si="5"/>
        <v>2012</v>
      </c>
      <c r="Q151">
        <f t="shared" si="4"/>
        <v>2</v>
      </c>
      <c r="R151">
        <v>-0.03</v>
      </c>
      <c r="S151">
        <v>44.821206728500997</v>
      </c>
      <c r="W151" s="11">
        <f>[1]Data!C153</f>
        <v>0.68591304347826065</v>
      </c>
      <c r="X151" s="11">
        <f>[1]Data!D153</f>
        <v>1.2679999999999998</v>
      </c>
      <c r="AB151" s="9" t="e">
        <f>quarterly!H152</f>
        <v>#N/A</v>
      </c>
      <c r="AC151" s="11">
        <v>0</v>
      </c>
      <c r="AD151" s="11">
        <v>0</v>
      </c>
    </row>
    <row r="152" spans="1:30" x14ac:dyDescent="0.35">
      <c r="A152" t="s">
        <v>216</v>
      </c>
      <c r="B152">
        <v>102.2</v>
      </c>
      <c r="C152">
        <v>100.4</v>
      </c>
      <c r="D152">
        <v>122.8</v>
      </c>
      <c r="E152">
        <v>101.7</v>
      </c>
      <c r="F152">
        <v>80</v>
      </c>
      <c r="G152">
        <v>112154</v>
      </c>
      <c r="H152">
        <v>10.7</v>
      </c>
      <c r="I152">
        <v>31711.200000000001</v>
      </c>
      <c r="J152">
        <v>34392.199999999997</v>
      </c>
      <c r="K152">
        <v>143.69999999999999</v>
      </c>
      <c r="L152">
        <v>157.1</v>
      </c>
      <c r="M152">
        <v>97.4</v>
      </c>
      <c r="N152">
        <v>45.073909375517999</v>
      </c>
      <c r="O152" s="6">
        <v>5.4259000000000004</v>
      </c>
      <c r="P152">
        <f t="shared" si="5"/>
        <v>2012</v>
      </c>
      <c r="Q152">
        <f t="shared" si="4"/>
        <v>2</v>
      </c>
      <c r="R152">
        <v>-0.17</v>
      </c>
      <c r="S152">
        <v>44.609686429088001</v>
      </c>
      <c r="W152" s="11">
        <f>[1]Data!C154</f>
        <v>0.65885714285714292</v>
      </c>
      <c r="X152" s="11">
        <f>[1]Data!D154</f>
        <v>1.2190476190476192</v>
      </c>
      <c r="AB152" s="9">
        <f>quarterly!H153</f>
        <v>-7.7657663162220558E-3</v>
      </c>
      <c r="AC152" s="11">
        <v>0</v>
      </c>
      <c r="AD152" s="11">
        <v>0</v>
      </c>
    </row>
    <row r="153" spans="1:30" x14ac:dyDescent="0.35">
      <c r="A153" t="s">
        <v>217</v>
      </c>
      <c r="B153">
        <v>103.3</v>
      </c>
      <c r="C153">
        <v>102.4</v>
      </c>
      <c r="D153">
        <v>121.8</v>
      </c>
      <c r="E153">
        <v>101.2</v>
      </c>
      <c r="F153">
        <v>79</v>
      </c>
      <c r="G153">
        <v>111413</v>
      </c>
      <c r="H153">
        <v>10.8</v>
      </c>
      <c r="I153">
        <v>32517.200000000001</v>
      </c>
      <c r="J153">
        <v>37190</v>
      </c>
      <c r="K153">
        <v>155.80000000000001</v>
      </c>
      <c r="L153">
        <v>172.7</v>
      </c>
      <c r="M153">
        <v>97.7</v>
      </c>
      <c r="N153">
        <v>43.997158335979996</v>
      </c>
      <c r="O153" s="6">
        <v>5.1930899999999998</v>
      </c>
      <c r="P153">
        <f t="shared" si="5"/>
        <v>2012</v>
      </c>
      <c r="Q153">
        <f t="shared" si="4"/>
        <v>3</v>
      </c>
      <c r="R153">
        <v>-0.24</v>
      </c>
      <c r="S153">
        <v>44.298586975046</v>
      </c>
      <c r="W153" s="11">
        <f>[1]Data!C155</f>
        <v>0.49704545454545457</v>
      </c>
      <c r="X153" s="11">
        <f>[1]Data!D155</f>
        <v>1.0608181818181819</v>
      </c>
      <c r="AB153" s="9" t="e">
        <f>quarterly!H154</f>
        <v>#N/A</v>
      </c>
      <c r="AC153" s="11">
        <v>0</v>
      </c>
      <c r="AD153" s="11">
        <v>0</v>
      </c>
    </row>
    <row r="154" spans="1:30" x14ac:dyDescent="0.35">
      <c r="A154" t="s">
        <v>218</v>
      </c>
      <c r="B154">
        <v>102.7</v>
      </c>
      <c r="C154">
        <v>105.2</v>
      </c>
      <c r="D154">
        <v>124.2</v>
      </c>
      <c r="E154">
        <v>101.4</v>
      </c>
      <c r="F154">
        <v>77.599999999999994</v>
      </c>
      <c r="G154">
        <v>115793</v>
      </c>
      <c r="H154">
        <v>10.8</v>
      </c>
      <c r="I154">
        <v>26701.1</v>
      </c>
      <c r="J154">
        <v>26165.8</v>
      </c>
      <c r="K154">
        <v>164.9</v>
      </c>
      <c r="L154">
        <v>189.3</v>
      </c>
      <c r="M154">
        <v>98.4</v>
      </c>
      <c r="N154">
        <v>45.082882714828003</v>
      </c>
      <c r="O154" s="6">
        <v>3.4442599999999999</v>
      </c>
      <c r="P154">
        <f t="shared" si="5"/>
        <v>2012</v>
      </c>
      <c r="Q154">
        <f t="shared" si="4"/>
        <v>3</v>
      </c>
      <c r="R154">
        <v>-0.33</v>
      </c>
      <c r="S154">
        <v>43.612325752373998</v>
      </c>
      <c r="W154" s="11">
        <f>[1]Data!C156</f>
        <v>0.33239130434782604</v>
      </c>
      <c r="X154" s="11">
        <f>[1]Data!D156</f>
        <v>0.87660869565217403</v>
      </c>
      <c r="AB154" s="9" t="e">
        <f>quarterly!H155</f>
        <v>#N/A</v>
      </c>
      <c r="AC154" s="11">
        <v>0</v>
      </c>
      <c r="AD154" s="11">
        <v>0</v>
      </c>
    </row>
    <row r="155" spans="1:30" x14ac:dyDescent="0.35">
      <c r="A155" t="s">
        <v>219</v>
      </c>
      <c r="B155">
        <v>102.5</v>
      </c>
      <c r="C155">
        <v>101.5</v>
      </c>
      <c r="D155">
        <v>118.3</v>
      </c>
      <c r="E155">
        <v>101.8</v>
      </c>
      <c r="F155">
        <v>76.3</v>
      </c>
      <c r="G155">
        <v>116051</v>
      </c>
      <c r="H155">
        <v>11</v>
      </c>
      <c r="I155">
        <v>31451.7</v>
      </c>
      <c r="J155">
        <v>31582.6</v>
      </c>
      <c r="K155">
        <v>160.6</v>
      </c>
      <c r="L155">
        <v>182</v>
      </c>
      <c r="M155">
        <v>96.6</v>
      </c>
      <c r="N155">
        <v>46.141720726716997</v>
      </c>
      <c r="O155" s="6">
        <v>1.6604000000000001</v>
      </c>
      <c r="P155">
        <f t="shared" si="5"/>
        <v>2012</v>
      </c>
      <c r="Q155">
        <f t="shared" si="4"/>
        <v>3</v>
      </c>
      <c r="R155">
        <v>-0.32</v>
      </c>
      <c r="S155">
        <v>45.732967030094002</v>
      </c>
      <c r="W155" s="11">
        <f>[1]Data!C157</f>
        <v>0.24630000000000005</v>
      </c>
      <c r="X155" s="11">
        <f>[1]Data!D157</f>
        <v>0.7398499999999999</v>
      </c>
      <c r="AB155" s="9">
        <f>quarterly!H156</f>
        <v>-5.493315898409179E-3</v>
      </c>
      <c r="AC155" s="11">
        <v>0</v>
      </c>
      <c r="AD155" s="11">
        <v>0</v>
      </c>
    </row>
    <row r="156" spans="1:30" x14ac:dyDescent="0.35">
      <c r="A156" t="s">
        <v>220</v>
      </c>
      <c r="B156">
        <v>100.5</v>
      </c>
      <c r="C156">
        <v>100.9</v>
      </c>
      <c r="D156">
        <v>118.9</v>
      </c>
      <c r="E156">
        <v>100.7</v>
      </c>
      <c r="F156">
        <v>76.8</v>
      </c>
      <c r="G156">
        <v>114224</v>
      </c>
      <c r="H156">
        <v>11.4</v>
      </c>
      <c r="I156">
        <v>33700.199999999997</v>
      </c>
      <c r="J156">
        <v>36037.300000000003</v>
      </c>
      <c r="K156">
        <v>158.69999999999999</v>
      </c>
      <c r="L156">
        <v>178.2</v>
      </c>
      <c r="M156">
        <v>95.8</v>
      </c>
      <c r="N156">
        <v>45.448312839339998</v>
      </c>
      <c r="O156" s="6">
        <v>-1.4100200000000001</v>
      </c>
      <c r="P156">
        <f t="shared" si="5"/>
        <v>2012</v>
      </c>
      <c r="Q156">
        <f t="shared" si="4"/>
        <v>4</v>
      </c>
      <c r="R156">
        <v>-0.28999999999999998</v>
      </c>
      <c r="S156">
        <v>45.496589776793002</v>
      </c>
      <c r="W156" s="11">
        <f>[1]Data!C158</f>
        <v>0.20791304347826092</v>
      </c>
      <c r="X156" s="11">
        <f>[1]Data!D158</f>
        <v>0.65008695652173931</v>
      </c>
      <c r="AB156" s="9" t="e">
        <f>quarterly!H157</f>
        <v>#N/A</v>
      </c>
      <c r="AC156" s="11">
        <v>0</v>
      </c>
      <c r="AD156" s="11">
        <v>0</v>
      </c>
    </row>
    <row r="157" spans="1:30" x14ac:dyDescent="0.35">
      <c r="A157" t="s">
        <v>221</v>
      </c>
      <c r="B157">
        <v>99.1</v>
      </c>
      <c r="C157">
        <v>100.4</v>
      </c>
      <c r="D157">
        <v>116.3</v>
      </c>
      <c r="E157">
        <v>100.3</v>
      </c>
      <c r="F157">
        <v>78</v>
      </c>
      <c r="G157">
        <v>111312</v>
      </c>
      <c r="H157">
        <v>11.3</v>
      </c>
      <c r="I157">
        <v>31640.799999999999</v>
      </c>
      <c r="J157">
        <v>33688.1</v>
      </c>
      <c r="K157">
        <v>158.30000000000001</v>
      </c>
      <c r="L157">
        <v>176</v>
      </c>
      <c r="M157">
        <v>95.1</v>
      </c>
      <c r="N157">
        <v>46.160388608193998</v>
      </c>
      <c r="O157" s="6">
        <v>5.2684699999999998</v>
      </c>
      <c r="P157">
        <f t="shared" si="5"/>
        <v>2012</v>
      </c>
      <c r="Q157">
        <f t="shared" si="4"/>
        <v>4</v>
      </c>
      <c r="R157">
        <v>-0.28999999999999998</v>
      </c>
      <c r="S157">
        <v>45.054429762717</v>
      </c>
      <c r="W157" s="11">
        <f>[1]Data!C159</f>
        <v>0.19199999999999998</v>
      </c>
      <c r="X157" s="11">
        <f>[1]Data!D159</f>
        <v>0.58790909090909083</v>
      </c>
      <c r="AB157" s="9" t="e">
        <f>quarterly!H158</f>
        <v>#N/A</v>
      </c>
      <c r="AC157" s="11">
        <v>0</v>
      </c>
      <c r="AD157" s="11">
        <v>0</v>
      </c>
    </row>
    <row r="158" spans="1:30" x14ac:dyDescent="0.35">
      <c r="A158" t="s">
        <v>222</v>
      </c>
      <c r="B158">
        <v>100</v>
      </c>
      <c r="C158">
        <v>100.7</v>
      </c>
      <c r="D158">
        <v>114.4</v>
      </c>
      <c r="E158">
        <v>100.9</v>
      </c>
      <c r="F158">
        <v>80.3</v>
      </c>
      <c r="G158">
        <v>112588</v>
      </c>
      <c r="H158">
        <v>11.4</v>
      </c>
      <c r="I158">
        <v>27633.9</v>
      </c>
      <c r="J158">
        <v>29948.2</v>
      </c>
      <c r="K158">
        <v>156.6</v>
      </c>
      <c r="L158">
        <v>172.5</v>
      </c>
      <c r="M158">
        <v>95.6</v>
      </c>
      <c r="N158">
        <v>46.098080376516997</v>
      </c>
      <c r="O158" s="6">
        <v>6.1967600000000003</v>
      </c>
      <c r="P158">
        <f t="shared" si="5"/>
        <v>2012</v>
      </c>
      <c r="Q158">
        <f t="shared" si="4"/>
        <v>4</v>
      </c>
      <c r="R158">
        <v>-0.27</v>
      </c>
      <c r="S158">
        <v>46.711877587511999</v>
      </c>
      <c r="W158" s="11">
        <f>[1]Data!C160</f>
        <v>0.18552380952380951</v>
      </c>
      <c r="X158" s="11">
        <f>[1]Data!D160</f>
        <v>0.54852380952380952</v>
      </c>
      <c r="AB158" s="9">
        <f>quarterly!H159</f>
        <v>-8.0341914795578617E-3</v>
      </c>
      <c r="AC158" s="11">
        <v>0</v>
      </c>
      <c r="AD158" s="11">
        <v>0</v>
      </c>
    </row>
    <row r="159" spans="1:30" x14ac:dyDescent="0.35">
      <c r="A159" t="s">
        <v>223</v>
      </c>
      <c r="B159">
        <v>99.9</v>
      </c>
      <c r="C159">
        <v>100.4</v>
      </c>
      <c r="D159">
        <v>112.7</v>
      </c>
      <c r="E159">
        <v>99.8</v>
      </c>
      <c r="F159">
        <v>79.400000000000006</v>
      </c>
      <c r="G159">
        <v>102189</v>
      </c>
      <c r="H159">
        <v>11.8</v>
      </c>
      <c r="I159">
        <v>31808.799999999999</v>
      </c>
      <c r="J159">
        <v>29957.200000000001</v>
      </c>
      <c r="K159">
        <v>158.1</v>
      </c>
      <c r="L159">
        <v>176</v>
      </c>
      <c r="M159">
        <v>95.1</v>
      </c>
      <c r="N159">
        <v>47.922678781839998</v>
      </c>
      <c r="O159" s="6">
        <v>6.8710500000000003</v>
      </c>
      <c r="P159">
        <f t="shared" si="5"/>
        <v>2013</v>
      </c>
      <c r="Q159">
        <f t="shared" si="4"/>
        <v>1</v>
      </c>
      <c r="R159">
        <v>-0.23</v>
      </c>
      <c r="S159">
        <v>47.805278796433001</v>
      </c>
      <c r="W159" s="11">
        <f>[1]Data!C161</f>
        <v>0.20413043478260876</v>
      </c>
      <c r="X159" s="11">
        <f>[1]Data!D161</f>
        <v>0.57386956521739141</v>
      </c>
      <c r="AB159" s="9" t="e">
        <f>quarterly!H160</f>
        <v>#N/A</v>
      </c>
      <c r="AC159" s="11">
        <v>0</v>
      </c>
      <c r="AD159" s="11">
        <v>0</v>
      </c>
    </row>
    <row r="160" spans="1:30" x14ac:dyDescent="0.35">
      <c r="A160" t="s">
        <v>224</v>
      </c>
      <c r="B160">
        <v>99.3</v>
      </c>
      <c r="C160">
        <v>98.3</v>
      </c>
      <c r="D160">
        <v>109.4</v>
      </c>
      <c r="E160">
        <v>100.3</v>
      </c>
      <c r="F160">
        <v>78.7</v>
      </c>
      <c r="G160">
        <v>104429</v>
      </c>
      <c r="H160">
        <v>11.8</v>
      </c>
      <c r="I160">
        <v>29868.1</v>
      </c>
      <c r="J160">
        <v>30921.1</v>
      </c>
      <c r="K160">
        <v>159.9</v>
      </c>
      <c r="L160">
        <v>180.1</v>
      </c>
      <c r="M160">
        <v>95.4</v>
      </c>
      <c r="N160">
        <v>47.933570747292002</v>
      </c>
      <c r="O160" s="6">
        <v>11.16072</v>
      </c>
      <c r="P160">
        <f t="shared" si="5"/>
        <v>2013</v>
      </c>
      <c r="Q160">
        <f t="shared" si="4"/>
        <v>1</v>
      </c>
      <c r="R160">
        <v>-0.2</v>
      </c>
      <c r="S160">
        <v>45.818234188670999</v>
      </c>
      <c r="W160" s="11">
        <f>[1]Data!C162</f>
        <v>0.22335000000000002</v>
      </c>
      <c r="X160" s="11">
        <f>[1]Data!D162</f>
        <v>0.59415000000000007</v>
      </c>
      <c r="AB160" s="9" t="e">
        <f>quarterly!H161</f>
        <v>#N/A</v>
      </c>
      <c r="AC160" s="11">
        <v>0</v>
      </c>
      <c r="AD160" s="11">
        <v>0</v>
      </c>
    </row>
    <row r="161" spans="1:30" x14ac:dyDescent="0.35">
      <c r="A161" t="s">
        <v>225</v>
      </c>
      <c r="B161">
        <v>98.8</v>
      </c>
      <c r="C161">
        <v>97.9</v>
      </c>
      <c r="D161">
        <v>105.3</v>
      </c>
      <c r="E161">
        <v>100.3</v>
      </c>
      <c r="F161">
        <v>81.599999999999994</v>
      </c>
      <c r="G161">
        <v>108004</v>
      </c>
      <c r="H161">
        <v>11.8</v>
      </c>
      <c r="I161">
        <v>30929.3</v>
      </c>
      <c r="J161">
        <v>33959.1</v>
      </c>
      <c r="K161">
        <v>156.1</v>
      </c>
      <c r="L161">
        <v>172.9</v>
      </c>
      <c r="M161">
        <v>96.4</v>
      </c>
      <c r="N161">
        <v>46.752928391312999</v>
      </c>
      <c r="O161" s="6">
        <v>8.5295100000000001</v>
      </c>
      <c r="P161">
        <f t="shared" si="5"/>
        <v>2013</v>
      </c>
      <c r="Q161">
        <f t="shared" si="4"/>
        <v>1</v>
      </c>
      <c r="R161">
        <v>-0.12</v>
      </c>
      <c r="S161">
        <v>44.530573051380998</v>
      </c>
      <c r="W161" s="11">
        <f>[1]Data!C163</f>
        <v>0.20628571428571432</v>
      </c>
      <c r="X161" s="11">
        <f>[1]Data!D163</f>
        <v>0.54504761904761923</v>
      </c>
      <c r="AB161" s="9">
        <f>quarterly!H162</f>
        <v>-8.5017178939743587E-3</v>
      </c>
      <c r="AC161" s="11">
        <v>0</v>
      </c>
      <c r="AD161" s="11">
        <v>0</v>
      </c>
    </row>
    <row r="162" spans="1:30" x14ac:dyDescent="0.35">
      <c r="A162" t="s">
        <v>226</v>
      </c>
      <c r="B162">
        <v>98.1</v>
      </c>
      <c r="C162">
        <v>98.3</v>
      </c>
      <c r="D162">
        <v>110.1</v>
      </c>
      <c r="E162">
        <v>99.4</v>
      </c>
      <c r="F162">
        <v>78.599999999999994</v>
      </c>
      <c r="G162">
        <v>108212</v>
      </c>
      <c r="H162">
        <v>12.1</v>
      </c>
      <c r="I162">
        <v>30013.3</v>
      </c>
      <c r="J162">
        <v>31959</v>
      </c>
      <c r="K162">
        <v>148.30000000000001</v>
      </c>
      <c r="L162">
        <v>162</v>
      </c>
      <c r="M162">
        <v>96.6</v>
      </c>
      <c r="N162">
        <v>46.6859990122</v>
      </c>
      <c r="O162" s="6">
        <v>9.6081800000000008</v>
      </c>
      <c r="P162">
        <f t="shared" si="5"/>
        <v>2013</v>
      </c>
      <c r="Q162">
        <f t="shared" si="4"/>
        <v>2</v>
      </c>
      <c r="R162">
        <v>-0.1</v>
      </c>
      <c r="S162">
        <v>45.519743293537999</v>
      </c>
      <c r="W162" s="11">
        <f>[1]Data!C164</f>
        <v>0.20899999999999999</v>
      </c>
      <c r="X162" s="11">
        <f>[1]Data!D164</f>
        <v>0.52927272727272734</v>
      </c>
      <c r="AB162" s="9" t="e">
        <f>quarterly!H163</f>
        <v>#N/A</v>
      </c>
      <c r="AC162" s="11">
        <v>0</v>
      </c>
      <c r="AD162" s="11">
        <v>0</v>
      </c>
    </row>
    <row r="163" spans="1:30" x14ac:dyDescent="0.35">
      <c r="A163" t="s">
        <v>227</v>
      </c>
      <c r="B163">
        <v>99.9</v>
      </c>
      <c r="C163">
        <v>98.6</v>
      </c>
      <c r="D163">
        <v>108.1</v>
      </c>
      <c r="E163">
        <v>99.4</v>
      </c>
      <c r="F163">
        <v>79.7</v>
      </c>
      <c r="G163">
        <v>112621</v>
      </c>
      <c r="H163">
        <v>12.1</v>
      </c>
      <c r="I163">
        <v>30775.3</v>
      </c>
      <c r="J163">
        <v>34688.5</v>
      </c>
      <c r="K163">
        <v>147.9</v>
      </c>
      <c r="L163">
        <v>163.5</v>
      </c>
      <c r="M163">
        <v>96.8</v>
      </c>
      <c r="N163">
        <v>48.318987996338997</v>
      </c>
      <c r="O163" s="6">
        <v>7.1965199999999996</v>
      </c>
      <c r="P163">
        <f t="shared" si="5"/>
        <v>2013</v>
      </c>
      <c r="Q163">
        <f t="shared" si="4"/>
        <v>2</v>
      </c>
      <c r="R163">
        <v>-0.15</v>
      </c>
      <c r="S163">
        <v>47.303567285877001</v>
      </c>
      <c r="W163" s="11">
        <f>[1]Data!C165</f>
        <v>0.20147826086956525</v>
      </c>
      <c r="X163" s="11">
        <f>[1]Data!D165</f>
        <v>0.48491304347826086</v>
      </c>
      <c r="AB163" s="9" t="e">
        <f>quarterly!H164</f>
        <v>#N/A</v>
      </c>
      <c r="AC163" s="11">
        <v>0</v>
      </c>
      <c r="AD163" s="11">
        <v>0</v>
      </c>
    </row>
    <row r="164" spans="1:30" x14ac:dyDescent="0.35">
      <c r="A164" t="s">
        <v>228</v>
      </c>
      <c r="B164">
        <v>99.8</v>
      </c>
      <c r="C164">
        <v>99.1</v>
      </c>
      <c r="D164">
        <v>112</v>
      </c>
      <c r="E164">
        <v>99.5</v>
      </c>
      <c r="F164">
        <v>82</v>
      </c>
      <c r="G164">
        <v>110988</v>
      </c>
      <c r="H164">
        <v>12.2</v>
      </c>
      <c r="I164">
        <v>29898.7</v>
      </c>
      <c r="J164">
        <v>33323.800000000003</v>
      </c>
      <c r="K164">
        <v>145.30000000000001</v>
      </c>
      <c r="L164">
        <v>161.4</v>
      </c>
      <c r="M164">
        <v>96.8</v>
      </c>
      <c r="N164">
        <v>48.824414282566998</v>
      </c>
      <c r="O164" s="6">
        <v>9.5975400000000004</v>
      </c>
      <c r="P164">
        <f t="shared" si="5"/>
        <v>2013</v>
      </c>
      <c r="Q164">
        <f t="shared" si="4"/>
        <v>2</v>
      </c>
      <c r="R164">
        <v>-0.18</v>
      </c>
      <c r="S164">
        <v>49.144546773179997</v>
      </c>
      <c r="W164" s="11">
        <f>[1]Data!C166</f>
        <v>0.21025000000000005</v>
      </c>
      <c r="X164" s="11">
        <f>[1]Data!D166</f>
        <v>0.50705</v>
      </c>
      <c r="AB164" s="9">
        <f>quarterly!H165</f>
        <v>5.7503493611221757E-5</v>
      </c>
      <c r="AC164" s="11">
        <v>0</v>
      </c>
      <c r="AD164" s="11">
        <v>0</v>
      </c>
    </row>
    <row r="165" spans="1:30" x14ac:dyDescent="0.35">
      <c r="A165" t="s">
        <v>229</v>
      </c>
      <c r="B165">
        <v>99.5</v>
      </c>
      <c r="C165">
        <v>99.5</v>
      </c>
      <c r="D165">
        <v>109.8</v>
      </c>
      <c r="E165">
        <v>99.2</v>
      </c>
      <c r="F165">
        <v>85</v>
      </c>
      <c r="G165">
        <v>107719</v>
      </c>
      <c r="H165">
        <v>12.1</v>
      </c>
      <c r="I165">
        <v>32545.8</v>
      </c>
      <c r="J165">
        <v>38414.6</v>
      </c>
      <c r="K165">
        <v>151.1</v>
      </c>
      <c r="L165">
        <v>170.7</v>
      </c>
      <c r="M165">
        <v>96</v>
      </c>
      <c r="N165">
        <v>50.287845822263002</v>
      </c>
      <c r="O165" s="6">
        <v>11.81678</v>
      </c>
      <c r="P165">
        <f t="shared" si="5"/>
        <v>2013</v>
      </c>
      <c r="Q165">
        <f t="shared" si="4"/>
        <v>3</v>
      </c>
      <c r="R165">
        <v>-0.09</v>
      </c>
      <c r="S165">
        <v>50.383040839659998</v>
      </c>
      <c r="W165" s="11">
        <f>[1]Data!C167</f>
        <v>0.2214347826086957</v>
      </c>
      <c r="X165" s="11">
        <f>[1]Data!D167</f>
        <v>0.5253913043478261</v>
      </c>
      <c r="AB165" s="9" t="e">
        <f>quarterly!H166</f>
        <v>#N/A</v>
      </c>
      <c r="AC165" s="11">
        <v>0</v>
      </c>
      <c r="AD165" s="11">
        <v>0</v>
      </c>
    </row>
    <row r="166" spans="1:30" x14ac:dyDescent="0.35">
      <c r="A166" t="s">
        <v>230</v>
      </c>
      <c r="B166">
        <v>98</v>
      </c>
      <c r="C166">
        <v>100.7</v>
      </c>
      <c r="D166">
        <v>111.3</v>
      </c>
      <c r="E166">
        <v>100</v>
      </c>
      <c r="F166">
        <v>87.4</v>
      </c>
      <c r="G166">
        <v>112722</v>
      </c>
      <c r="H166">
        <v>12.3</v>
      </c>
      <c r="I166">
        <v>23689.3</v>
      </c>
      <c r="J166">
        <v>24588.799999999999</v>
      </c>
      <c r="K166">
        <v>152.19999999999999</v>
      </c>
      <c r="L166">
        <v>172.9</v>
      </c>
      <c r="M166">
        <v>96.5</v>
      </c>
      <c r="N166">
        <v>51.3817959187</v>
      </c>
      <c r="O166" s="6">
        <v>13.553750000000001</v>
      </c>
      <c r="P166">
        <f t="shared" si="5"/>
        <v>2013</v>
      </c>
      <c r="Q166">
        <f t="shared" si="4"/>
        <v>3</v>
      </c>
      <c r="R166">
        <v>-0.04</v>
      </c>
      <c r="S166">
        <v>51.278338674993002</v>
      </c>
      <c r="W166" s="11">
        <f>[1]Data!C168</f>
        <v>0.22586363636363635</v>
      </c>
      <c r="X166" s="11">
        <f>[1]Data!D168</f>
        <v>0.54231818181818192</v>
      </c>
      <c r="AB166" s="9" t="e">
        <f>quarterly!H167</f>
        <v>#N/A</v>
      </c>
      <c r="AC166" s="11">
        <v>0</v>
      </c>
      <c r="AD166" s="11">
        <v>0</v>
      </c>
    </row>
    <row r="167" spans="1:30" x14ac:dyDescent="0.35">
      <c r="A167" t="s">
        <v>231</v>
      </c>
      <c r="B167">
        <v>99.7</v>
      </c>
      <c r="C167">
        <v>100.8</v>
      </c>
      <c r="D167">
        <v>111.1</v>
      </c>
      <c r="E167">
        <v>99.9</v>
      </c>
      <c r="F167">
        <v>92.4</v>
      </c>
      <c r="G167">
        <v>110482</v>
      </c>
      <c r="H167">
        <v>12.4</v>
      </c>
      <c r="I167">
        <v>31514.9</v>
      </c>
      <c r="J167">
        <v>32193.599999999999</v>
      </c>
      <c r="K167">
        <v>153</v>
      </c>
      <c r="L167">
        <v>173.4</v>
      </c>
      <c r="M167">
        <v>96.6</v>
      </c>
      <c r="N167">
        <v>51.103117502518998</v>
      </c>
      <c r="O167" s="6">
        <v>16.14284</v>
      </c>
      <c r="P167">
        <f t="shared" si="5"/>
        <v>2013</v>
      </c>
      <c r="Q167">
        <f t="shared" si="4"/>
        <v>3</v>
      </c>
      <c r="R167">
        <v>0.12</v>
      </c>
      <c r="S167">
        <v>50.840532237524997</v>
      </c>
      <c r="W167" s="11">
        <f>[1]Data!C169</f>
        <v>0.22323809523809524</v>
      </c>
      <c r="X167" s="11">
        <f>[1]Data!D169</f>
        <v>0.54342857142857148</v>
      </c>
      <c r="AB167" s="9">
        <f>quarterly!H168</f>
        <v>1.8321630387934107E-3</v>
      </c>
      <c r="AC167" s="11">
        <v>0</v>
      </c>
      <c r="AD167" s="11">
        <v>0</v>
      </c>
    </row>
    <row r="168" spans="1:30" x14ac:dyDescent="0.35">
      <c r="A168" t="s">
        <v>232</v>
      </c>
      <c r="B168">
        <v>100.2</v>
      </c>
      <c r="C168">
        <v>100.1</v>
      </c>
      <c r="D168">
        <v>108</v>
      </c>
      <c r="E168">
        <v>99.4</v>
      </c>
      <c r="F168">
        <v>90.4</v>
      </c>
      <c r="G168">
        <v>108812</v>
      </c>
      <c r="H168">
        <v>12.3</v>
      </c>
      <c r="I168">
        <v>32443.599999999999</v>
      </c>
      <c r="J168">
        <v>36291</v>
      </c>
      <c r="K168">
        <v>148.6</v>
      </c>
      <c r="L168">
        <v>165.6</v>
      </c>
      <c r="M168">
        <v>96.1</v>
      </c>
      <c r="N168">
        <v>51.297954909148999</v>
      </c>
      <c r="O168" s="6">
        <v>15.07907</v>
      </c>
      <c r="P168">
        <f t="shared" si="5"/>
        <v>2013</v>
      </c>
      <c r="Q168">
        <f t="shared" si="4"/>
        <v>4</v>
      </c>
      <c r="R168">
        <v>0.2</v>
      </c>
      <c r="S168">
        <v>50.742555279587997</v>
      </c>
      <c r="W168" s="11">
        <f>[1]Data!C170</f>
        <v>0.22582608695652173</v>
      </c>
      <c r="X168" s="11">
        <f>[1]Data!D170</f>
        <v>0.54095652173913056</v>
      </c>
      <c r="AB168" s="9" t="e">
        <f>quarterly!H169</f>
        <v>#N/A</v>
      </c>
      <c r="AC168" s="11">
        <v>0</v>
      </c>
      <c r="AD168" s="11">
        <v>0</v>
      </c>
    </row>
    <row r="169" spans="1:30" x14ac:dyDescent="0.35">
      <c r="A169" t="s">
        <v>233</v>
      </c>
      <c r="B169">
        <v>99.8</v>
      </c>
      <c r="C169">
        <v>100.3</v>
      </c>
      <c r="D169">
        <v>104.4</v>
      </c>
      <c r="E169">
        <v>99.3</v>
      </c>
      <c r="F169">
        <v>93.4</v>
      </c>
      <c r="G169">
        <v>111514</v>
      </c>
      <c r="H169">
        <v>12.3</v>
      </c>
      <c r="I169">
        <v>29584.2</v>
      </c>
      <c r="J169">
        <v>32571.9</v>
      </c>
      <c r="K169">
        <v>149.9</v>
      </c>
      <c r="L169">
        <v>165.6</v>
      </c>
      <c r="M169">
        <v>97.4</v>
      </c>
      <c r="N169">
        <v>51.620394097894</v>
      </c>
      <c r="O169" s="6">
        <v>18.80602</v>
      </c>
      <c r="P169">
        <f t="shared" si="5"/>
        <v>2013</v>
      </c>
      <c r="Q169">
        <f t="shared" si="4"/>
        <v>4</v>
      </c>
      <c r="R169">
        <v>0.23</v>
      </c>
      <c r="S169">
        <v>51.389571292604003</v>
      </c>
      <c r="W169" s="11">
        <f>[1]Data!C171</f>
        <v>0.22338095238095237</v>
      </c>
      <c r="X169" s="11">
        <f>[1]Data!D171</f>
        <v>0.50638095238095238</v>
      </c>
      <c r="AB169" s="9" t="e">
        <f>quarterly!H170</f>
        <v>#N/A</v>
      </c>
      <c r="AC169" s="11">
        <v>0</v>
      </c>
      <c r="AD169" s="11">
        <v>0</v>
      </c>
    </row>
    <row r="170" spans="1:30" x14ac:dyDescent="0.35">
      <c r="A170" t="s">
        <v>234</v>
      </c>
      <c r="B170">
        <v>98.8</v>
      </c>
      <c r="C170">
        <v>99.7</v>
      </c>
      <c r="D170">
        <v>105</v>
      </c>
      <c r="E170">
        <v>99.6</v>
      </c>
      <c r="F170">
        <v>94.9</v>
      </c>
      <c r="G170">
        <v>112691</v>
      </c>
      <c r="H170">
        <v>12.5</v>
      </c>
      <c r="I170">
        <v>27931</v>
      </c>
      <c r="J170">
        <v>31364.2</v>
      </c>
      <c r="K170">
        <v>151.19999999999999</v>
      </c>
      <c r="L170">
        <v>167.2</v>
      </c>
      <c r="M170">
        <v>97.3</v>
      </c>
      <c r="N170">
        <v>52.684762718766997</v>
      </c>
      <c r="O170" s="6">
        <v>15.749000000000001</v>
      </c>
      <c r="P170">
        <f t="shared" si="5"/>
        <v>2013</v>
      </c>
      <c r="Q170">
        <f t="shared" si="4"/>
        <v>4</v>
      </c>
      <c r="R170">
        <v>0.28999999999999998</v>
      </c>
      <c r="S170">
        <v>53.256555392980999</v>
      </c>
      <c r="W170" s="11">
        <f>[1]Data!C172</f>
        <v>0.27536363636363631</v>
      </c>
      <c r="X170" s="11">
        <f>[1]Data!D172</f>
        <v>0.54409090909090907</v>
      </c>
      <c r="AB170" s="9">
        <f>quarterly!H171</f>
        <v>-1.995357252443597E-3</v>
      </c>
      <c r="AC170" s="11">
        <v>0</v>
      </c>
      <c r="AD170" s="11">
        <v>0</v>
      </c>
    </row>
    <row r="171" spans="1:30" x14ac:dyDescent="0.35">
      <c r="A171" t="s">
        <v>235</v>
      </c>
      <c r="B171">
        <v>100.4</v>
      </c>
      <c r="C171">
        <v>101.8</v>
      </c>
      <c r="D171">
        <v>104.8</v>
      </c>
      <c r="E171">
        <v>99.5</v>
      </c>
      <c r="F171">
        <v>95.6</v>
      </c>
      <c r="G171">
        <v>109975</v>
      </c>
      <c r="H171">
        <v>12.8</v>
      </c>
      <c r="I171">
        <v>29978.5</v>
      </c>
      <c r="J171">
        <v>30167</v>
      </c>
      <c r="K171">
        <v>148.1</v>
      </c>
      <c r="L171">
        <v>164.5</v>
      </c>
      <c r="M171">
        <v>96.9</v>
      </c>
      <c r="N171">
        <v>54.004985317668996</v>
      </c>
      <c r="O171" s="6">
        <v>16.542809999999999</v>
      </c>
      <c r="P171">
        <f t="shared" si="5"/>
        <v>2014</v>
      </c>
      <c r="Q171">
        <f t="shared" si="4"/>
        <v>1</v>
      </c>
      <c r="R171">
        <v>0.31</v>
      </c>
      <c r="S171">
        <v>53.122928204708998</v>
      </c>
      <c r="W171" s="11">
        <f>[1]Data!C173</f>
        <v>0.29182608695652174</v>
      </c>
      <c r="X171" s="11">
        <f>[1]Data!D173</f>
        <v>0.56186956521739129</v>
      </c>
      <c r="AB171" s="9" t="e">
        <f>quarterly!H172</f>
        <v>#N/A</v>
      </c>
      <c r="AC171" s="11">
        <v>0</v>
      </c>
      <c r="AD171" s="11">
        <v>0</v>
      </c>
    </row>
    <row r="172" spans="1:30" x14ac:dyDescent="0.35">
      <c r="A172" t="s">
        <v>236</v>
      </c>
      <c r="B172">
        <v>99.6</v>
      </c>
      <c r="C172">
        <v>99.7</v>
      </c>
      <c r="D172">
        <v>100.7</v>
      </c>
      <c r="E172">
        <v>99.2</v>
      </c>
      <c r="F172">
        <v>96.4</v>
      </c>
      <c r="G172">
        <v>112129</v>
      </c>
      <c r="H172">
        <v>12.8</v>
      </c>
      <c r="I172">
        <v>29296.5</v>
      </c>
      <c r="J172">
        <v>31891.9</v>
      </c>
      <c r="K172">
        <v>145.9</v>
      </c>
      <c r="L172">
        <v>164.9</v>
      </c>
      <c r="M172">
        <v>97.6</v>
      </c>
      <c r="N172">
        <v>53.173652247916003</v>
      </c>
      <c r="O172" s="6">
        <v>15.056419999999999</v>
      </c>
      <c r="P172">
        <f t="shared" si="5"/>
        <v>2014</v>
      </c>
      <c r="Q172">
        <f t="shared" si="4"/>
        <v>1</v>
      </c>
      <c r="R172">
        <v>0.35</v>
      </c>
      <c r="S172">
        <v>52.291547300472999</v>
      </c>
      <c r="W172" s="11">
        <f>[1]Data!C174</f>
        <v>0.28809999999999991</v>
      </c>
      <c r="X172" s="11">
        <f>[1]Data!D174</f>
        <v>0.54899999999999993</v>
      </c>
      <c r="AB172" s="9" t="e">
        <f>quarterly!H173</f>
        <v>#N/A</v>
      </c>
      <c r="AC172" s="11">
        <v>0</v>
      </c>
      <c r="AD172" s="11">
        <v>0</v>
      </c>
    </row>
    <row r="173" spans="1:30" x14ac:dyDescent="0.35">
      <c r="A173" t="s">
        <v>237</v>
      </c>
      <c r="B173">
        <v>98.5</v>
      </c>
      <c r="C173">
        <v>100</v>
      </c>
      <c r="D173">
        <v>102.7</v>
      </c>
      <c r="E173">
        <v>99.3</v>
      </c>
      <c r="F173">
        <v>98.3</v>
      </c>
      <c r="G173">
        <v>113267</v>
      </c>
      <c r="H173">
        <v>12.6</v>
      </c>
      <c r="I173">
        <v>30562.5</v>
      </c>
      <c r="J173">
        <v>34354.5</v>
      </c>
      <c r="K173">
        <v>142.19999999999999</v>
      </c>
      <c r="L173">
        <v>160.9</v>
      </c>
      <c r="M173">
        <v>97</v>
      </c>
      <c r="N173">
        <v>53.030248038304002</v>
      </c>
      <c r="O173" s="6">
        <v>12.346</v>
      </c>
      <c r="P173">
        <f t="shared" si="5"/>
        <v>2014</v>
      </c>
      <c r="Q173">
        <f t="shared" si="4"/>
        <v>1</v>
      </c>
      <c r="R173">
        <v>0.38</v>
      </c>
      <c r="S173">
        <v>52.441571415683001</v>
      </c>
      <c r="W173" s="11">
        <f>[1]Data!C175</f>
        <v>0.30533333333333329</v>
      </c>
      <c r="X173" s="11">
        <f>[1]Data!D175</f>
        <v>0.57728571428571418</v>
      </c>
      <c r="AB173" s="9">
        <f>quarterly!H174</f>
        <v>1.1319675330501155E-3</v>
      </c>
      <c r="AC173" s="11">
        <v>0</v>
      </c>
      <c r="AD173" s="11">
        <v>0</v>
      </c>
    </row>
    <row r="174" spans="1:30" x14ac:dyDescent="0.35">
      <c r="A174" t="s">
        <v>238</v>
      </c>
      <c r="B174">
        <v>99.6</v>
      </c>
      <c r="C174">
        <v>99.9</v>
      </c>
      <c r="D174">
        <v>103.5</v>
      </c>
      <c r="E174">
        <v>99.7</v>
      </c>
      <c r="F174">
        <v>99.2</v>
      </c>
      <c r="G174">
        <v>110130</v>
      </c>
      <c r="H174">
        <v>12.6</v>
      </c>
      <c r="I174">
        <v>29307.5</v>
      </c>
      <c r="J174">
        <v>32585.5</v>
      </c>
      <c r="K174">
        <v>140.5</v>
      </c>
      <c r="L174">
        <v>161.19999999999999</v>
      </c>
      <c r="M174">
        <v>98.6</v>
      </c>
      <c r="N174">
        <v>53.359688383024</v>
      </c>
      <c r="O174" s="6">
        <v>11.8226</v>
      </c>
      <c r="P174">
        <f t="shared" si="5"/>
        <v>2014</v>
      </c>
      <c r="Q174">
        <f t="shared" si="4"/>
        <v>2</v>
      </c>
      <c r="R174">
        <v>0.39</v>
      </c>
      <c r="S174">
        <v>54.022513279690997</v>
      </c>
      <c r="W174" s="11">
        <f>[1]Data!C176</f>
        <v>0.32959090909090905</v>
      </c>
      <c r="X174" s="11">
        <f>[1]Data!D176</f>
        <v>0.60350000000000004</v>
      </c>
      <c r="AB174" s="9" t="e">
        <f>quarterly!H175</f>
        <v>#N/A</v>
      </c>
      <c r="AC174" s="11">
        <v>0</v>
      </c>
      <c r="AD174" s="11">
        <v>0</v>
      </c>
    </row>
    <row r="175" spans="1:30" x14ac:dyDescent="0.35">
      <c r="A175" t="s">
        <v>239</v>
      </c>
      <c r="B175">
        <v>98.1</v>
      </c>
      <c r="C175">
        <v>98.4</v>
      </c>
      <c r="D175">
        <v>102.2</v>
      </c>
      <c r="E175">
        <v>99.3</v>
      </c>
      <c r="F175">
        <v>99.8</v>
      </c>
      <c r="G175">
        <v>111614</v>
      </c>
      <c r="H175">
        <v>12.6</v>
      </c>
      <c r="I175">
        <v>31192.5</v>
      </c>
      <c r="J175">
        <v>34769.4</v>
      </c>
      <c r="K175">
        <v>141.30000000000001</v>
      </c>
      <c r="L175">
        <v>165</v>
      </c>
      <c r="M175">
        <v>97.8</v>
      </c>
      <c r="N175">
        <v>52.170630219941998</v>
      </c>
      <c r="O175" s="6">
        <v>11.53289</v>
      </c>
      <c r="P175">
        <f t="shared" si="5"/>
        <v>2014</v>
      </c>
      <c r="Q175">
        <f t="shared" si="4"/>
        <v>2</v>
      </c>
      <c r="R175">
        <v>0.31</v>
      </c>
      <c r="S175">
        <v>53.177649302235999</v>
      </c>
      <c r="W175" s="11">
        <f>[1]Data!C177</f>
        <v>0.32522727272727264</v>
      </c>
      <c r="X175" s="11">
        <f>[1]Data!D177</f>
        <v>0.59327272727272717</v>
      </c>
      <c r="AB175" s="9" t="e">
        <f>quarterly!H176</f>
        <v>#N/A</v>
      </c>
      <c r="AC175" s="11">
        <v>0</v>
      </c>
      <c r="AD175" s="11">
        <v>0</v>
      </c>
    </row>
    <row r="176" spans="1:30" x14ac:dyDescent="0.35">
      <c r="A176" t="s">
        <v>240</v>
      </c>
      <c r="B176">
        <v>100</v>
      </c>
      <c r="C176">
        <v>99</v>
      </c>
      <c r="D176">
        <v>101.2</v>
      </c>
      <c r="E176">
        <v>99</v>
      </c>
      <c r="F176">
        <v>99.1</v>
      </c>
      <c r="G176">
        <v>116272</v>
      </c>
      <c r="H176">
        <v>12.1</v>
      </c>
      <c r="I176">
        <v>30464.2</v>
      </c>
      <c r="J176">
        <v>33825.300000000003</v>
      </c>
      <c r="K176">
        <v>142.6</v>
      </c>
      <c r="L176">
        <v>170.2</v>
      </c>
      <c r="M176">
        <v>97.3</v>
      </c>
      <c r="N176">
        <v>51.786841785930001</v>
      </c>
      <c r="O176" s="6">
        <v>10.764430000000001</v>
      </c>
      <c r="P176">
        <f t="shared" si="5"/>
        <v>2014</v>
      </c>
      <c r="Q176">
        <f t="shared" si="4"/>
        <v>2</v>
      </c>
      <c r="R176">
        <v>0.31</v>
      </c>
      <c r="S176">
        <v>52.587399247653003</v>
      </c>
      <c r="W176" s="11">
        <f>[1]Data!C178</f>
        <v>0.24142857142857144</v>
      </c>
      <c r="X176" s="11">
        <f>[1]Data!D178</f>
        <v>0.51271428571428568</v>
      </c>
      <c r="AB176" s="9">
        <f>quarterly!H177</f>
        <v>-6.0811974439189953E-5</v>
      </c>
      <c r="AC176" s="11">
        <v>0</v>
      </c>
      <c r="AD176" s="11">
        <v>0</v>
      </c>
    </row>
    <row r="177" spans="1:30" x14ac:dyDescent="0.35">
      <c r="A177" t="s">
        <v>241</v>
      </c>
      <c r="B177">
        <v>98.5</v>
      </c>
      <c r="C177">
        <v>98.9</v>
      </c>
      <c r="D177">
        <v>99.9</v>
      </c>
      <c r="E177">
        <v>98.7</v>
      </c>
      <c r="F177">
        <v>100.5</v>
      </c>
      <c r="G177">
        <v>115407</v>
      </c>
      <c r="H177">
        <v>12.6</v>
      </c>
      <c r="I177">
        <v>32184.799999999999</v>
      </c>
      <c r="J177">
        <v>38926.6</v>
      </c>
      <c r="K177">
        <v>137</v>
      </c>
      <c r="L177">
        <v>163.4</v>
      </c>
      <c r="M177">
        <v>98.1</v>
      </c>
      <c r="N177">
        <v>51.775857151190003</v>
      </c>
      <c r="O177" s="6">
        <v>8.9751399999999997</v>
      </c>
      <c r="P177">
        <f t="shared" si="5"/>
        <v>2014</v>
      </c>
      <c r="Q177">
        <f t="shared" si="4"/>
        <v>3</v>
      </c>
      <c r="R177">
        <v>0.27</v>
      </c>
      <c r="S177">
        <v>51.862148069428002</v>
      </c>
      <c r="W177" s="11">
        <f>[1]Data!C179</f>
        <v>0.20504347826086952</v>
      </c>
      <c r="X177" s="11">
        <f>[1]Data!D179</f>
        <v>0.48752173913043501</v>
      </c>
      <c r="AB177" s="9" t="e">
        <f>quarterly!H178</f>
        <v>#N/A</v>
      </c>
      <c r="AC177" s="11">
        <v>0</v>
      </c>
      <c r="AD177" s="11">
        <v>0</v>
      </c>
    </row>
    <row r="178" spans="1:30" x14ac:dyDescent="0.35">
      <c r="A178" t="s">
        <v>242</v>
      </c>
      <c r="B178">
        <v>97.3</v>
      </c>
      <c r="C178">
        <v>98.4</v>
      </c>
      <c r="D178">
        <v>104.2</v>
      </c>
      <c r="E178">
        <v>99.3</v>
      </c>
      <c r="F178">
        <v>94.6</v>
      </c>
      <c r="G178">
        <v>117705</v>
      </c>
      <c r="H178">
        <v>12.4</v>
      </c>
      <c r="I178">
        <v>21867.200000000001</v>
      </c>
      <c r="J178">
        <v>23880.2</v>
      </c>
      <c r="K178">
        <v>135</v>
      </c>
      <c r="L178">
        <v>157.9</v>
      </c>
      <c r="M178">
        <v>96.4</v>
      </c>
      <c r="N178">
        <v>50.685081002282999</v>
      </c>
      <c r="O178" s="6">
        <v>8.4675700000000003</v>
      </c>
      <c r="P178">
        <f t="shared" si="5"/>
        <v>2014</v>
      </c>
      <c r="Q178">
        <f t="shared" si="4"/>
        <v>3</v>
      </c>
      <c r="R178">
        <v>0.19</v>
      </c>
      <c r="S178">
        <v>49.821212418183997</v>
      </c>
      <c r="W178" s="11">
        <f>[1]Data!C180</f>
        <v>0.19157142857142856</v>
      </c>
      <c r="X178" s="11">
        <f>[1]Data!D180</f>
        <v>0.46909523809523812</v>
      </c>
      <c r="AB178" s="9" t="e">
        <f>quarterly!H179</f>
        <v>#N/A</v>
      </c>
      <c r="AC178" s="11">
        <v>0</v>
      </c>
      <c r="AD178" s="11">
        <v>0</v>
      </c>
    </row>
    <row r="179" spans="1:30" x14ac:dyDescent="0.35">
      <c r="A179" t="s">
        <v>243</v>
      </c>
      <c r="B179">
        <v>97.9</v>
      </c>
      <c r="C179">
        <v>99.4</v>
      </c>
      <c r="D179">
        <v>99.6</v>
      </c>
      <c r="E179">
        <v>99.8</v>
      </c>
      <c r="F179">
        <v>94.3</v>
      </c>
      <c r="G179">
        <v>112057</v>
      </c>
      <c r="H179">
        <v>12.7</v>
      </c>
      <c r="I179">
        <v>32669</v>
      </c>
      <c r="J179">
        <v>34567.9</v>
      </c>
      <c r="K179">
        <v>136.80000000000001</v>
      </c>
      <c r="L179">
        <v>156.1</v>
      </c>
      <c r="M179">
        <v>97.4</v>
      </c>
      <c r="N179">
        <v>50.327346806233997</v>
      </c>
      <c r="O179" s="6">
        <v>6.1221100000000002</v>
      </c>
      <c r="P179">
        <f t="shared" si="5"/>
        <v>2014</v>
      </c>
      <c r="Q179">
        <f t="shared" si="4"/>
        <v>3</v>
      </c>
      <c r="R179">
        <v>0.13</v>
      </c>
      <c r="S179">
        <v>50.714998155606999</v>
      </c>
      <c r="W179" s="11">
        <f>[1]Data!C181</f>
        <v>9.7090909090909117E-2</v>
      </c>
      <c r="X179" s="11">
        <f>[1]Data!D181</f>
        <v>0.36231818181818176</v>
      </c>
      <c r="AB179" s="9">
        <f>quarterly!H180</f>
        <v>1.4158299366364702E-3</v>
      </c>
      <c r="AC179" s="11">
        <v>0</v>
      </c>
      <c r="AD179" s="11">
        <v>0</v>
      </c>
    </row>
    <row r="180" spans="1:30" x14ac:dyDescent="0.35">
      <c r="A180" t="s">
        <v>244</v>
      </c>
      <c r="B180">
        <v>97.7</v>
      </c>
      <c r="C180">
        <v>99.5</v>
      </c>
      <c r="D180">
        <v>103.6</v>
      </c>
      <c r="E180">
        <v>99.8</v>
      </c>
      <c r="F180">
        <v>93.9</v>
      </c>
      <c r="G180">
        <v>120279</v>
      </c>
      <c r="H180">
        <v>12.8</v>
      </c>
      <c r="I180">
        <v>32054.1</v>
      </c>
      <c r="J180">
        <v>37396.300000000003</v>
      </c>
      <c r="K180">
        <v>129.9</v>
      </c>
      <c r="L180">
        <v>142.4</v>
      </c>
      <c r="M180">
        <v>97.1</v>
      </c>
      <c r="N180">
        <v>50.636023989007001</v>
      </c>
      <c r="O180" s="6">
        <v>7.1752399999999996</v>
      </c>
      <c r="P180">
        <f t="shared" si="5"/>
        <v>2014</v>
      </c>
      <c r="Q180">
        <f t="shared" si="4"/>
        <v>4</v>
      </c>
      <c r="R180">
        <v>0.08</v>
      </c>
      <c r="S180">
        <v>48.994873238678998</v>
      </c>
      <c r="W180" s="11">
        <f>[1]Data!C182</f>
        <v>8.2608695652173922E-2</v>
      </c>
      <c r="X180" s="11">
        <f>[1]Data!D182</f>
        <v>0.33760869565217394</v>
      </c>
      <c r="AB180" s="9" t="e">
        <f>quarterly!H181</f>
        <v>#N/A</v>
      </c>
      <c r="AC180" s="11">
        <v>0</v>
      </c>
      <c r="AD180" s="11">
        <v>0</v>
      </c>
    </row>
    <row r="181" spans="1:30" x14ac:dyDescent="0.35">
      <c r="A181" t="s">
        <v>245</v>
      </c>
      <c r="B181">
        <v>97.8</v>
      </c>
      <c r="C181">
        <v>97.8</v>
      </c>
      <c r="D181">
        <v>97.1</v>
      </c>
      <c r="E181">
        <v>100.2</v>
      </c>
      <c r="F181">
        <v>92.4</v>
      </c>
      <c r="G181">
        <v>118430</v>
      </c>
      <c r="H181">
        <v>13</v>
      </c>
      <c r="I181">
        <v>29703.7</v>
      </c>
      <c r="J181">
        <v>33126</v>
      </c>
      <c r="K181">
        <v>122.8</v>
      </c>
      <c r="L181">
        <v>130.69999999999999</v>
      </c>
      <c r="M181">
        <v>96.8</v>
      </c>
      <c r="N181">
        <v>50.093879308584</v>
      </c>
      <c r="O181" s="6">
        <v>6.1628100000000003</v>
      </c>
      <c r="P181">
        <f t="shared" si="5"/>
        <v>2014</v>
      </c>
      <c r="Q181">
        <f t="shared" si="4"/>
        <v>4</v>
      </c>
      <c r="R181">
        <v>0.06</v>
      </c>
      <c r="S181">
        <v>48.968297899508002</v>
      </c>
      <c r="W181" s="11">
        <f>[1]Data!C183</f>
        <v>8.09E-2</v>
      </c>
      <c r="X181" s="11">
        <f>[1]Data!D183</f>
        <v>0.3347</v>
      </c>
      <c r="AB181" s="9" t="e">
        <f>quarterly!H182</f>
        <v>#N/A</v>
      </c>
      <c r="AC181" s="11">
        <v>0</v>
      </c>
      <c r="AD181" s="11">
        <v>0</v>
      </c>
    </row>
    <row r="182" spans="1:30" x14ac:dyDescent="0.35">
      <c r="A182" t="s">
        <v>246</v>
      </c>
      <c r="B182">
        <v>98.8</v>
      </c>
      <c r="C182">
        <v>100.3</v>
      </c>
      <c r="D182">
        <v>100</v>
      </c>
      <c r="E182">
        <v>99.8</v>
      </c>
      <c r="F182">
        <v>93.6</v>
      </c>
      <c r="G182">
        <v>117800</v>
      </c>
      <c r="H182">
        <v>12.3</v>
      </c>
      <c r="I182">
        <v>27658.3</v>
      </c>
      <c r="J182">
        <v>33379.800000000003</v>
      </c>
      <c r="K182">
        <v>107.6</v>
      </c>
      <c r="L182">
        <v>105.6</v>
      </c>
      <c r="M182">
        <v>98.1</v>
      </c>
      <c r="N182">
        <v>50.550604180726999</v>
      </c>
      <c r="O182" s="6">
        <v>7.3850800000000003</v>
      </c>
      <c r="P182">
        <f t="shared" si="5"/>
        <v>2014</v>
      </c>
      <c r="Q182">
        <f t="shared" si="4"/>
        <v>4</v>
      </c>
      <c r="R182">
        <v>0.11</v>
      </c>
      <c r="S182">
        <v>48.417102943682004</v>
      </c>
      <c r="W182" s="11">
        <f>[1]Data!C184</f>
        <v>8.0826086956521742E-2</v>
      </c>
      <c r="X182" s="11">
        <f>[1]Data!D184</f>
        <v>0.32847826086956528</v>
      </c>
      <c r="AB182" s="9">
        <f>quarterly!H183</f>
        <v>-2.0922566227508099E-3</v>
      </c>
      <c r="AC182" s="11">
        <v>0</v>
      </c>
      <c r="AD182" s="11">
        <v>0</v>
      </c>
    </row>
    <row r="183" spans="1:30" x14ac:dyDescent="0.35">
      <c r="A183" t="s">
        <v>247</v>
      </c>
      <c r="B183">
        <v>98.4</v>
      </c>
      <c r="C183">
        <v>99.5</v>
      </c>
      <c r="D183">
        <v>99.6</v>
      </c>
      <c r="E183">
        <v>99.1</v>
      </c>
      <c r="F183">
        <v>95.5</v>
      </c>
      <c r="G183">
        <v>126717</v>
      </c>
      <c r="H183">
        <v>12.3</v>
      </c>
      <c r="I183">
        <v>28950.9</v>
      </c>
      <c r="J183">
        <v>28883.1</v>
      </c>
      <c r="K183">
        <v>94.9</v>
      </c>
      <c r="L183">
        <v>88.5</v>
      </c>
      <c r="M183">
        <v>97.9</v>
      </c>
      <c r="N183">
        <v>50.96054110299</v>
      </c>
      <c r="O183" s="6">
        <v>8.5168300000000006</v>
      </c>
      <c r="P183">
        <f t="shared" si="5"/>
        <v>2015</v>
      </c>
      <c r="Q183">
        <f t="shared" si="4"/>
        <v>1</v>
      </c>
      <c r="R183">
        <v>0.16</v>
      </c>
      <c r="S183">
        <v>49.870050798663002</v>
      </c>
      <c r="W183" s="11">
        <f>[1]Data!C185</f>
        <v>6.3363636363636358E-2</v>
      </c>
      <c r="X183" s="11">
        <f>[1]Data!D185</f>
        <v>0.2994090909090909</v>
      </c>
      <c r="Z183" s="8"/>
      <c r="AB183" s="9" t="e">
        <f>quarterly!H184</f>
        <v>#N/A</v>
      </c>
      <c r="AC183" s="11">
        <v>0</v>
      </c>
      <c r="AD183" s="11">
        <v>0</v>
      </c>
    </row>
    <row r="184" spans="1:30" x14ac:dyDescent="0.35">
      <c r="A184" t="s">
        <v>248</v>
      </c>
      <c r="B184">
        <v>99.2</v>
      </c>
      <c r="C184">
        <v>100.1</v>
      </c>
      <c r="D184">
        <v>98.2</v>
      </c>
      <c r="E184">
        <v>99.2</v>
      </c>
      <c r="F184">
        <v>98.5</v>
      </c>
      <c r="G184">
        <v>125116</v>
      </c>
      <c r="H184">
        <v>12.3</v>
      </c>
      <c r="I184">
        <v>29600.6</v>
      </c>
      <c r="J184">
        <v>32958.800000000003</v>
      </c>
      <c r="K184">
        <v>107.6</v>
      </c>
      <c r="L184">
        <v>107.4</v>
      </c>
      <c r="M184">
        <v>100.2</v>
      </c>
      <c r="N184">
        <v>51.048767942155003</v>
      </c>
      <c r="O184" s="6">
        <v>10.18774</v>
      </c>
      <c r="P184">
        <f t="shared" si="5"/>
        <v>2015</v>
      </c>
      <c r="Q184">
        <f t="shared" si="4"/>
        <v>1</v>
      </c>
      <c r="R184">
        <v>0.23</v>
      </c>
      <c r="S184">
        <v>51.913519116273001</v>
      </c>
      <c r="W184" s="11">
        <f>[1]Data!C186</f>
        <v>4.8200000000000021E-2</v>
      </c>
      <c r="X184" s="11">
        <f>[1]Data!D186</f>
        <v>0.25505</v>
      </c>
      <c r="Z184" s="8"/>
      <c r="AB184" s="9" t="e">
        <f>quarterly!H185</f>
        <v>#N/A</v>
      </c>
      <c r="AC184" s="11">
        <v>0</v>
      </c>
      <c r="AD184" s="11">
        <v>0</v>
      </c>
    </row>
    <row r="185" spans="1:30" x14ac:dyDescent="0.35">
      <c r="A185" t="s">
        <v>249</v>
      </c>
      <c r="B185">
        <v>99.5</v>
      </c>
      <c r="C185">
        <v>100.7</v>
      </c>
      <c r="D185">
        <v>98.9</v>
      </c>
      <c r="E185">
        <v>100</v>
      </c>
      <c r="F185">
        <v>101.6</v>
      </c>
      <c r="G185">
        <v>125383</v>
      </c>
      <c r="H185">
        <v>12.5</v>
      </c>
      <c r="I185">
        <v>33776.6</v>
      </c>
      <c r="J185">
        <v>37360.5</v>
      </c>
      <c r="K185">
        <v>108.6</v>
      </c>
      <c r="L185">
        <v>108.4</v>
      </c>
      <c r="M185">
        <v>100.7</v>
      </c>
      <c r="N185">
        <v>52.197742574644998</v>
      </c>
      <c r="O185" s="6">
        <v>11.64514</v>
      </c>
      <c r="P185">
        <f t="shared" si="5"/>
        <v>2015</v>
      </c>
      <c r="Q185">
        <f t="shared" si="4"/>
        <v>1</v>
      </c>
      <c r="R185">
        <v>0.26</v>
      </c>
      <c r="S185">
        <v>53.264544805090999</v>
      </c>
      <c r="W185" s="11">
        <f>[1]Data!C187</f>
        <v>2.7181818181818196E-2</v>
      </c>
      <c r="X185" s="11">
        <f>[1]Data!D187</f>
        <v>0.21236363636363642</v>
      </c>
      <c r="Z185" s="8"/>
      <c r="AB185" s="9">
        <f>quarterly!H186</f>
        <v>2.0842456917051777E-3</v>
      </c>
      <c r="AC185" s="11">
        <v>0</v>
      </c>
      <c r="AD185" s="11">
        <v>0</v>
      </c>
    </row>
    <row r="186" spans="1:30" x14ac:dyDescent="0.35">
      <c r="A186" t="s">
        <v>250</v>
      </c>
      <c r="B186">
        <v>99.8</v>
      </c>
      <c r="C186">
        <v>100.2</v>
      </c>
      <c r="D186">
        <v>99.7</v>
      </c>
      <c r="E186">
        <v>100.1</v>
      </c>
      <c r="F186">
        <v>101.9</v>
      </c>
      <c r="G186">
        <v>132017</v>
      </c>
      <c r="H186">
        <v>12.2</v>
      </c>
      <c r="I186">
        <v>31925.200000000001</v>
      </c>
      <c r="J186">
        <v>35233.199999999997</v>
      </c>
      <c r="K186">
        <v>113.6</v>
      </c>
      <c r="L186">
        <v>118.2</v>
      </c>
      <c r="M186">
        <v>99.8</v>
      </c>
      <c r="N186">
        <v>52.014627662289001</v>
      </c>
      <c r="O186" s="6">
        <v>11.34449</v>
      </c>
      <c r="P186">
        <f t="shared" si="5"/>
        <v>2015</v>
      </c>
      <c r="Q186">
        <f t="shared" si="4"/>
        <v>2</v>
      </c>
      <c r="R186">
        <v>0.33</v>
      </c>
      <c r="S186">
        <v>53.819328846281003</v>
      </c>
      <c r="W186" s="11">
        <f>[1]Data!C188</f>
        <v>5.909090909090909E-3</v>
      </c>
      <c r="X186" s="11">
        <f>[1]Data!D188</f>
        <v>0.18177272727272728</v>
      </c>
      <c r="Z186" s="8"/>
      <c r="AB186" s="9" t="e">
        <f>quarterly!H187</f>
        <v>#N/A</v>
      </c>
      <c r="AC186" s="11">
        <v>0</v>
      </c>
      <c r="AD186" s="11">
        <v>0</v>
      </c>
    </row>
    <row r="187" spans="1:30" x14ac:dyDescent="0.35">
      <c r="A187" t="s">
        <v>251</v>
      </c>
      <c r="B187">
        <v>100.6</v>
      </c>
      <c r="C187">
        <v>101.3</v>
      </c>
      <c r="D187">
        <v>99.9</v>
      </c>
      <c r="E187">
        <v>100.2</v>
      </c>
      <c r="F187">
        <v>101.8</v>
      </c>
      <c r="G187">
        <v>128079</v>
      </c>
      <c r="H187">
        <v>12.2</v>
      </c>
      <c r="I187">
        <v>31312.5</v>
      </c>
      <c r="J187">
        <v>35223.1</v>
      </c>
      <c r="K187">
        <v>114.4</v>
      </c>
      <c r="L187">
        <v>121.9</v>
      </c>
      <c r="M187">
        <v>100</v>
      </c>
      <c r="N187">
        <v>52.248699339269002</v>
      </c>
      <c r="O187" s="6">
        <v>10.82457</v>
      </c>
      <c r="P187">
        <f t="shared" si="5"/>
        <v>2015</v>
      </c>
      <c r="Q187">
        <f t="shared" si="4"/>
        <v>2</v>
      </c>
      <c r="R187">
        <v>0.38</v>
      </c>
      <c r="S187">
        <v>54.814405885315999</v>
      </c>
      <c r="W187" s="11">
        <f>[1]Data!C189</f>
        <v>-1.0190476190476193E-2</v>
      </c>
      <c r="X187" s="11">
        <f>[1]Data!D189</f>
        <v>0.16557142857142856</v>
      </c>
      <c r="Z187" s="8"/>
      <c r="AB187" s="9" t="e">
        <f>quarterly!H188</f>
        <v>#N/A</v>
      </c>
      <c r="AC187" s="11">
        <v>0</v>
      </c>
      <c r="AD187" s="11">
        <v>0</v>
      </c>
    </row>
    <row r="188" spans="1:30" x14ac:dyDescent="0.35">
      <c r="A188" t="s">
        <v>252</v>
      </c>
      <c r="B188">
        <v>100</v>
      </c>
      <c r="C188">
        <v>102.7</v>
      </c>
      <c r="D188">
        <v>99</v>
      </c>
      <c r="E188">
        <v>100.6</v>
      </c>
      <c r="F188">
        <v>102.8</v>
      </c>
      <c r="G188">
        <v>129800</v>
      </c>
      <c r="H188">
        <v>12.2</v>
      </c>
      <c r="I188">
        <v>34140.699999999997</v>
      </c>
      <c r="J188">
        <v>36576.199999999997</v>
      </c>
      <c r="K188">
        <v>111.4</v>
      </c>
      <c r="L188">
        <v>117.5</v>
      </c>
      <c r="M188">
        <v>100.3</v>
      </c>
      <c r="N188">
        <v>52.542866741042999</v>
      </c>
      <c r="O188" s="6">
        <v>10.885059999999999</v>
      </c>
      <c r="P188">
        <f t="shared" si="5"/>
        <v>2015</v>
      </c>
      <c r="Q188">
        <f t="shared" si="4"/>
        <v>2</v>
      </c>
      <c r="R188">
        <v>0.39</v>
      </c>
      <c r="S188">
        <v>54.142212921522002</v>
      </c>
      <c r="W188" s="11">
        <f>[1]Data!C190</f>
        <v>-1.3909090909090916E-2</v>
      </c>
      <c r="X188" s="11">
        <f>[1]Data!D190</f>
        <v>0.16304545454545452</v>
      </c>
      <c r="Z188" s="8"/>
      <c r="AB188" s="9">
        <f>quarterly!H189</f>
        <v>3.9810080650006796E-3</v>
      </c>
      <c r="AC188" s="11">
        <v>0</v>
      </c>
      <c r="AD188" s="11">
        <v>0</v>
      </c>
    </row>
    <row r="189" spans="1:30" x14ac:dyDescent="0.35">
      <c r="A189" t="s">
        <v>253</v>
      </c>
      <c r="B189">
        <v>100.9</v>
      </c>
      <c r="C189">
        <v>100.9</v>
      </c>
      <c r="D189">
        <v>99.9</v>
      </c>
      <c r="E189">
        <v>101.5</v>
      </c>
      <c r="F189">
        <v>103</v>
      </c>
      <c r="G189">
        <v>133996</v>
      </c>
      <c r="H189">
        <v>11.7</v>
      </c>
      <c r="I189">
        <v>33357.5</v>
      </c>
      <c r="J189">
        <v>41260.199999999997</v>
      </c>
      <c r="K189">
        <v>105.1</v>
      </c>
      <c r="L189">
        <v>107.1</v>
      </c>
      <c r="M189">
        <v>100.9</v>
      </c>
      <c r="N189">
        <v>52.394973426819</v>
      </c>
      <c r="O189" s="6">
        <v>9.9340499999999992</v>
      </c>
      <c r="P189">
        <f t="shared" si="5"/>
        <v>2015</v>
      </c>
      <c r="Q189">
        <f t="shared" si="4"/>
        <v>3</v>
      </c>
      <c r="R189">
        <v>0.41</v>
      </c>
      <c r="S189">
        <v>55.303284190943003</v>
      </c>
      <c r="W189" s="11">
        <f>[1]Data!C191</f>
        <v>-1.8739130434782612E-2</v>
      </c>
      <c r="X189" s="11">
        <f>[1]Data!D191</f>
        <v>0.16726086956521735</v>
      </c>
      <c r="Z189" s="8"/>
      <c r="AB189" s="9" t="e">
        <f>quarterly!H190</f>
        <v>#N/A</v>
      </c>
      <c r="AC189" s="11">
        <v>0</v>
      </c>
      <c r="AD189" s="11">
        <v>0</v>
      </c>
    </row>
    <row r="190" spans="1:30" x14ac:dyDescent="0.35">
      <c r="A190" t="s">
        <v>254</v>
      </c>
      <c r="B190">
        <v>98.8</v>
      </c>
      <c r="C190">
        <v>97.1</v>
      </c>
      <c r="D190">
        <v>96.8</v>
      </c>
      <c r="E190">
        <v>100.9</v>
      </c>
      <c r="F190">
        <v>103.1</v>
      </c>
      <c r="G190">
        <v>126562</v>
      </c>
      <c r="H190">
        <v>11.5</v>
      </c>
      <c r="I190">
        <v>22359</v>
      </c>
      <c r="J190">
        <v>23910.3</v>
      </c>
      <c r="K190">
        <v>92.4</v>
      </c>
      <c r="L190">
        <v>89.9</v>
      </c>
      <c r="M190">
        <v>99.8</v>
      </c>
      <c r="N190">
        <v>52.333585066118999</v>
      </c>
      <c r="O190" s="6">
        <v>11.304209999999999</v>
      </c>
      <c r="P190">
        <f t="shared" si="5"/>
        <v>2015</v>
      </c>
      <c r="Q190">
        <f t="shared" si="4"/>
        <v>3</v>
      </c>
      <c r="R190">
        <v>0.43</v>
      </c>
      <c r="S190">
        <v>53.809751296279998</v>
      </c>
      <c r="W190" s="11">
        <f>[1]Data!C192</f>
        <v>-2.7666666666666676E-2</v>
      </c>
      <c r="X190" s="11">
        <f>[1]Data!D192</f>
        <v>0.16128571428571434</v>
      </c>
      <c r="Z190" s="8"/>
      <c r="AB190" s="9" t="e">
        <f>quarterly!H191</f>
        <v>#N/A</v>
      </c>
      <c r="AC190" s="11">
        <v>0</v>
      </c>
      <c r="AD190" s="11">
        <v>0</v>
      </c>
    </row>
    <row r="191" spans="1:30" x14ac:dyDescent="0.35">
      <c r="A191" t="s">
        <v>255</v>
      </c>
      <c r="B191">
        <v>99.8</v>
      </c>
      <c r="C191">
        <v>100.1</v>
      </c>
      <c r="D191">
        <v>99.8</v>
      </c>
      <c r="E191">
        <v>99.9</v>
      </c>
      <c r="F191">
        <v>106.5</v>
      </c>
      <c r="G191">
        <v>133537</v>
      </c>
      <c r="H191">
        <v>11.4</v>
      </c>
      <c r="I191">
        <v>33100.6</v>
      </c>
      <c r="J191">
        <v>34794.5</v>
      </c>
      <c r="K191">
        <v>91.4</v>
      </c>
      <c r="L191">
        <v>89.5</v>
      </c>
      <c r="M191">
        <v>100.2</v>
      </c>
      <c r="N191">
        <v>52.030596590799</v>
      </c>
      <c r="O191" s="6">
        <v>9.8265700000000002</v>
      </c>
      <c r="P191">
        <f t="shared" si="5"/>
        <v>2015</v>
      </c>
      <c r="Q191">
        <f t="shared" si="4"/>
        <v>3</v>
      </c>
      <c r="R191">
        <v>0.39</v>
      </c>
      <c r="S191">
        <v>52.726465079313002</v>
      </c>
      <c r="W191" s="11">
        <f>[1]Data!C193</f>
        <v>-3.7045454545454555E-2</v>
      </c>
      <c r="X191" s="11">
        <f>[1]Data!D193</f>
        <v>0.15359090909090908</v>
      </c>
      <c r="Z191" s="8"/>
      <c r="AB191" s="9">
        <f>quarterly!H192</f>
        <v>2.2850823797710973E-3</v>
      </c>
      <c r="AC191" s="11">
        <v>0</v>
      </c>
      <c r="AD191" s="11">
        <v>0</v>
      </c>
    </row>
    <row r="192" spans="1:30" x14ac:dyDescent="0.35">
      <c r="A192" t="s">
        <v>256</v>
      </c>
      <c r="B192">
        <v>100</v>
      </c>
      <c r="C192">
        <v>100.9</v>
      </c>
      <c r="D192">
        <v>98.4</v>
      </c>
      <c r="E192">
        <v>99.4</v>
      </c>
      <c r="F192">
        <v>107.6</v>
      </c>
      <c r="G192">
        <v>137309</v>
      </c>
      <c r="H192">
        <v>11.6</v>
      </c>
      <c r="I192">
        <v>32113.4</v>
      </c>
      <c r="J192">
        <v>36697.9</v>
      </c>
      <c r="K192">
        <v>92</v>
      </c>
      <c r="L192">
        <v>90.9</v>
      </c>
      <c r="M192">
        <v>100.4</v>
      </c>
      <c r="N192">
        <v>52.265490916828</v>
      </c>
      <c r="O192" s="6">
        <v>7.8834299999999997</v>
      </c>
      <c r="P192">
        <f t="shared" si="5"/>
        <v>2015</v>
      </c>
      <c r="Q192">
        <f t="shared" si="4"/>
        <v>4</v>
      </c>
      <c r="R192">
        <v>0.36</v>
      </c>
      <c r="S192">
        <v>54.095720272862998</v>
      </c>
      <c r="W192" s="11">
        <f>[1]Data!C194</f>
        <v>-5.3590909090909106E-2</v>
      </c>
      <c r="X192" s="11">
        <f>[1]Data!D194</f>
        <v>0.12790909090909094</v>
      </c>
      <c r="Z192" s="8"/>
      <c r="AB192" s="9" t="e">
        <f>quarterly!H193</f>
        <v>#N/A</v>
      </c>
      <c r="AC192" s="11">
        <v>0</v>
      </c>
      <c r="AD192" s="11">
        <v>0</v>
      </c>
    </row>
    <row r="193" spans="1:30" x14ac:dyDescent="0.35">
      <c r="A193" t="s">
        <v>257</v>
      </c>
      <c r="B193">
        <v>100.6</v>
      </c>
      <c r="C193">
        <v>99.2</v>
      </c>
      <c r="D193">
        <v>103.9</v>
      </c>
      <c r="E193">
        <v>99.9</v>
      </c>
      <c r="F193">
        <v>106.5</v>
      </c>
      <c r="G193">
        <v>142538</v>
      </c>
      <c r="H193">
        <v>11.4</v>
      </c>
      <c r="I193">
        <v>31176</v>
      </c>
      <c r="J193">
        <v>35136.5</v>
      </c>
      <c r="K193">
        <v>90.2</v>
      </c>
      <c r="L193">
        <v>88.7</v>
      </c>
      <c r="M193">
        <v>99.8</v>
      </c>
      <c r="N193">
        <v>52.829091585352003</v>
      </c>
      <c r="O193" s="6">
        <v>7.70587</v>
      </c>
      <c r="P193">
        <f t="shared" si="5"/>
        <v>2015</v>
      </c>
      <c r="Q193">
        <f t="shared" si="4"/>
        <v>4</v>
      </c>
      <c r="R193">
        <v>0.37</v>
      </c>
      <c r="S193">
        <v>54.860218427363002</v>
      </c>
      <c r="W193" s="11">
        <f>[1]Data!C195</f>
        <v>-8.7619047619047638E-2</v>
      </c>
      <c r="X193" s="11">
        <f>[1]Data!D195</f>
        <v>7.8904761904761922E-2</v>
      </c>
      <c r="Z193" s="8"/>
      <c r="AB193" s="9" t="e">
        <f>quarterly!H194</f>
        <v>#N/A</v>
      </c>
      <c r="AC193" s="11">
        <v>0</v>
      </c>
      <c r="AD193" s="11">
        <v>0</v>
      </c>
    </row>
    <row r="194" spans="1:30" x14ac:dyDescent="0.35">
      <c r="A194" t="s">
        <v>258</v>
      </c>
      <c r="B194">
        <v>98.7</v>
      </c>
      <c r="C194">
        <v>97.6</v>
      </c>
      <c r="D194">
        <v>100.9</v>
      </c>
      <c r="E194">
        <v>99.8</v>
      </c>
      <c r="F194">
        <v>106.8</v>
      </c>
      <c r="G194">
        <v>136246</v>
      </c>
      <c r="H194">
        <v>11.6</v>
      </c>
      <c r="I194">
        <v>28671.3</v>
      </c>
      <c r="J194">
        <v>34257</v>
      </c>
      <c r="K194">
        <v>79.8</v>
      </c>
      <c r="L194">
        <v>74.3</v>
      </c>
      <c r="M194">
        <v>99.9</v>
      </c>
      <c r="N194">
        <v>53.192473013409</v>
      </c>
      <c r="O194" s="6">
        <v>10.022169999999999</v>
      </c>
      <c r="P194">
        <f t="shared" si="5"/>
        <v>2015</v>
      </c>
      <c r="Q194">
        <f t="shared" si="4"/>
        <v>4</v>
      </c>
      <c r="R194">
        <v>0.45</v>
      </c>
      <c r="S194">
        <v>55.627877264774</v>
      </c>
      <c r="W194" s="11">
        <f>[1]Data!C196</f>
        <v>-0.12652173913043482</v>
      </c>
      <c r="X194" s="11">
        <f>[1]Data!D196</f>
        <v>5.8956521739130442E-2</v>
      </c>
      <c r="Z194" s="8"/>
      <c r="AB194" s="9">
        <f>quarterly!H195</f>
        <v>4.8809545230579232E-3</v>
      </c>
      <c r="AC194" s="11">
        <v>0</v>
      </c>
      <c r="AD194" s="11">
        <v>0</v>
      </c>
    </row>
    <row r="195" spans="1:30" x14ac:dyDescent="0.35">
      <c r="A195" t="s">
        <v>259</v>
      </c>
      <c r="B195">
        <v>101.8</v>
      </c>
      <c r="C195">
        <v>99.9</v>
      </c>
      <c r="D195">
        <v>100.2</v>
      </c>
      <c r="E195">
        <v>98.7</v>
      </c>
      <c r="F195">
        <v>104.6</v>
      </c>
      <c r="G195">
        <v>154952</v>
      </c>
      <c r="H195">
        <v>11.5</v>
      </c>
      <c r="I195">
        <v>28358.5</v>
      </c>
      <c r="J195">
        <v>28089.1</v>
      </c>
      <c r="K195">
        <v>69.099999999999994</v>
      </c>
      <c r="L195">
        <v>60.8</v>
      </c>
      <c r="M195">
        <v>103</v>
      </c>
      <c r="N195">
        <v>52.339464155880002</v>
      </c>
      <c r="O195" s="6">
        <v>6.6415899999999999</v>
      </c>
      <c r="P195">
        <f t="shared" si="5"/>
        <v>2016</v>
      </c>
      <c r="Q195">
        <f t="shared" si="4"/>
        <v>1</v>
      </c>
      <c r="R195">
        <v>0.48</v>
      </c>
      <c r="S195">
        <v>53.204491254986003</v>
      </c>
      <c r="W195" s="11">
        <f>[1]Data!C197</f>
        <v>-0.14542857142857141</v>
      </c>
      <c r="X195" s="11">
        <f>[1]Data!D197</f>
        <v>4.3190476190476203E-2</v>
      </c>
      <c r="Z195" s="8"/>
      <c r="AB195" s="9" t="e">
        <f>quarterly!H196</f>
        <v>#N/A</v>
      </c>
      <c r="AC195" s="11">
        <v>0</v>
      </c>
      <c r="AD195" s="11">
        <v>0</v>
      </c>
    </row>
    <row r="196" spans="1:30" x14ac:dyDescent="0.35">
      <c r="A196" t="s">
        <v>260</v>
      </c>
      <c r="B196">
        <v>100.7</v>
      </c>
      <c r="C196">
        <v>99.8</v>
      </c>
      <c r="D196">
        <v>99.2</v>
      </c>
      <c r="E196">
        <v>99</v>
      </c>
      <c r="F196">
        <v>104.2</v>
      </c>
      <c r="G196">
        <v>151345</v>
      </c>
      <c r="H196">
        <v>11.7</v>
      </c>
      <c r="I196">
        <v>30428.1</v>
      </c>
      <c r="J196">
        <v>34085.9</v>
      </c>
      <c r="K196">
        <v>68.8</v>
      </c>
      <c r="L196">
        <v>62.8</v>
      </c>
      <c r="M196">
        <v>100.9</v>
      </c>
      <c r="N196">
        <v>51.234316958187001</v>
      </c>
      <c r="O196" s="6">
        <v>5.2214799999999997</v>
      </c>
      <c r="P196">
        <f t="shared" si="5"/>
        <v>2016</v>
      </c>
      <c r="Q196">
        <f t="shared" si="4"/>
        <v>1</v>
      </c>
      <c r="R196">
        <v>0.47</v>
      </c>
      <c r="S196">
        <v>52.200926072812003</v>
      </c>
      <c r="W196" s="11">
        <f>[1]Data!C198</f>
        <v>-0.18357142857142858</v>
      </c>
      <c r="X196" s="11">
        <f>[1]Data!D198</f>
        <v>-7.8571428571428577E-3</v>
      </c>
      <c r="Z196" s="8"/>
      <c r="AB196" s="9" t="e">
        <f>quarterly!H197</f>
        <v>#N/A</v>
      </c>
      <c r="AC196" s="11">
        <v>0</v>
      </c>
      <c r="AD196" s="11">
        <v>0</v>
      </c>
    </row>
    <row r="197" spans="1:30" x14ac:dyDescent="0.35">
      <c r="A197" t="s">
        <v>261</v>
      </c>
      <c r="B197">
        <v>100.6</v>
      </c>
      <c r="C197">
        <v>98</v>
      </c>
      <c r="D197">
        <v>99.9</v>
      </c>
      <c r="E197">
        <v>98.4</v>
      </c>
      <c r="F197">
        <v>101</v>
      </c>
      <c r="G197">
        <v>147255</v>
      </c>
      <c r="H197">
        <v>11.5</v>
      </c>
      <c r="I197">
        <v>32167.5</v>
      </c>
      <c r="J197">
        <v>37164.800000000003</v>
      </c>
      <c r="K197">
        <v>76.5</v>
      </c>
      <c r="L197">
        <v>74.099999999999994</v>
      </c>
      <c r="M197">
        <v>100.5</v>
      </c>
      <c r="N197">
        <v>51.572737458031</v>
      </c>
      <c r="O197" s="6">
        <v>6.1480600000000001</v>
      </c>
      <c r="P197">
        <f t="shared" si="5"/>
        <v>2016</v>
      </c>
      <c r="Q197">
        <f t="shared" si="4"/>
        <v>1</v>
      </c>
      <c r="R197">
        <v>0.34</v>
      </c>
      <c r="S197">
        <v>53.471101700275</v>
      </c>
      <c r="W197" s="11">
        <f>[1]Data!C199</f>
        <v>-0.22969565217391305</v>
      </c>
      <c r="X197" s="11">
        <f>[1]Data!D199</f>
        <v>-1.173913043478261E-2</v>
      </c>
      <c r="Z197" s="8"/>
      <c r="AB197" s="9">
        <f>quarterly!H198</f>
        <v>3.059657236105906E-3</v>
      </c>
      <c r="AC197" s="11">
        <v>0</v>
      </c>
      <c r="AD197" s="11">
        <v>0</v>
      </c>
    </row>
    <row r="198" spans="1:30" x14ac:dyDescent="0.35">
      <c r="A198" t="s">
        <v>262</v>
      </c>
      <c r="B198">
        <v>102.3</v>
      </c>
      <c r="C198">
        <v>100.5</v>
      </c>
      <c r="D198">
        <v>101</v>
      </c>
      <c r="E198">
        <v>99.3</v>
      </c>
      <c r="F198">
        <v>105.7</v>
      </c>
      <c r="G198">
        <v>153308</v>
      </c>
      <c r="H198">
        <v>11.7</v>
      </c>
      <c r="I198">
        <v>30567</v>
      </c>
      <c r="J198">
        <v>35015.4</v>
      </c>
      <c r="K198">
        <v>79.099999999999994</v>
      </c>
      <c r="L198">
        <v>78.8</v>
      </c>
      <c r="M198">
        <v>101.6</v>
      </c>
      <c r="N198">
        <v>51.710649179755997</v>
      </c>
      <c r="O198" s="6">
        <v>5.9768100000000004</v>
      </c>
      <c r="P198">
        <f t="shared" si="5"/>
        <v>2016</v>
      </c>
      <c r="Q198">
        <f t="shared" si="4"/>
        <v>2</v>
      </c>
      <c r="R198">
        <v>0.28000000000000003</v>
      </c>
      <c r="S198">
        <v>53.925936055306998</v>
      </c>
      <c r="W198" s="11">
        <f>[1]Data!C200</f>
        <v>-0.24919047619047621</v>
      </c>
      <c r="X198" s="11">
        <f>[1]Data!D200</f>
        <v>-9.7619047619047633E-3</v>
      </c>
      <c r="Z198" s="8"/>
      <c r="AB198" s="9" t="e">
        <f>quarterly!H199</f>
        <v>#N/A</v>
      </c>
      <c r="AC198" s="11">
        <v>0</v>
      </c>
      <c r="AD198" s="11">
        <v>0</v>
      </c>
    </row>
    <row r="199" spans="1:30" x14ac:dyDescent="0.35">
      <c r="A199" t="s">
        <v>263</v>
      </c>
      <c r="B199">
        <v>100.4</v>
      </c>
      <c r="C199">
        <v>98.6</v>
      </c>
      <c r="D199">
        <v>97.8</v>
      </c>
      <c r="E199">
        <v>99.6</v>
      </c>
      <c r="F199">
        <v>105.9</v>
      </c>
      <c r="G199">
        <v>151971</v>
      </c>
      <c r="H199">
        <v>11.6</v>
      </c>
      <c r="I199">
        <v>31347.5</v>
      </c>
      <c r="J199">
        <v>36174.300000000003</v>
      </c>
      <c r="K199">
        <v>85.5</v>
      </c>
      <c r="L199">
        <v>87.4</v>
      </c>
      <c r="M199">
        <v>100.2</v>
      </c>
      <c r="N199">
        <v>51.460128433439998</v>
      </c>
      <c r="O199" s="6">
        <v>7.0407999999999999</v>
      </c>
      <c r="P199">
        <f t="shared" si="5"/>
        <v>2016</v>
      </c>
      <c r="Q199">
        <f t="shared" si="4"/>
        <v>2</v>
      </c>
      <c r="R199">
        <v>0.26</v>
      </c>
      <c r="S199">
        <v>52.433155107184</v>
      </c>
      <c r="W199" s="11">
        <f>[1]Data!C201</f>
        <v>-0.25718181818181818</v>
      </c>
      <c r="X199" s="11">
        <f>[1]Data!D201</f>
        <v>-1.2590909090909095E-2</v>
      </c>
      <c r="Z199" s="8"/>
      <c r="AB199" s="9" t="e">
        <f>quarterly!H200</f>
        <v>#N/A</v>
      </c>
      <c r="AC199" s="11">
        <v>0</v>
      </c>
      <c r="AD199" s="11">
        <v>0</v>
      </c>
    </row>
    <row r="200" spans="1:30" x14ac:dyDescent="0.35">
      <c r="A200" t="s">
        <v>264</v>
      </c>
      <c r="B200">
        <v>99.3</v>
      </c>
      <c r="C200">
        <v>98.2</v>
      </c>
      <c r="D200">
        <v>99.2</v>
      </c>
      <c r="E200">
        <v>99.5</v>
      </c>
      <c r="F200">
        <v>103.5</v>
      </c>
      <c r="G200">
        <v>147006</v>
      </c>
      <c r="H200">
        <v>11.6</v>
      </c>
      <c r="I200">
        <v>32231</v>
      </c>
      <c r="J200">
        <v>36559.1</v>
      </c>
      <c r="K200">
        <v>90.1</v>
      </c>
      <c r="L200">
        <v>91.9</v>
      </c>
      <c r="M200">
        <v>101</v>
      </c>
      <c r="N200">
        <v>52.817624790422997</v>
      </c>
      <c r="O200" s="6">
        <v>9.0697299999999998</v>
      </c>
      <c r="P200">
        <f t="shared" si="5"/>
        <v>2016</v>
      </c>
      <c r="Q200">
        <f t="shared" si="4"/>
        <v>2</v>
      </c>
      <c r="R200">
        <v>0.28999999999999998</v>
      </c>
      <c r="S200">
        <v>53.537406959611999</v>
      </c>
      <c r="W200" s="11">
        <f>[1]Data!C202</f>
        <v>-0.26790909090909093</v>
      </c>
      <c r="X200" s="11">
        <f>[1]Data!D202</f>
        <v>-2.8000000000000011E-2</v>
      </c>
      <c r="Z200" s="8"/>
      <c r="AB200" s="9">
        <f>quarterly!H201</f>
        <v>1.8619289382986182E-3</v>
      </c>
      <c r="AC200" s="11">
        <v>0</v>
      </c>
      <c r="AD200" s="11">
        <v>0</v>
      </c>
    </row>
    <row r="201" spans="1:30" x14ac:dyDescent="0.35">
      <c r="A201" t="s">
        <v>265</v>
      </c>
      <c r="B201">
        <v>101.2</v>
      </c>
      <c r="C201">
        <v>100.6</v>
      </c>
      <c r="D201">
        <v>99.4</v>
      </c>
      <c r="E201">
        <v>99.9</v>
      </c>
      <c r="F201">
        <v>103.9</v>
      </c>
      <c r="G201">
        <v>150193</v>
      </c>
      <c r="H201">
        <v>11.6</v>
      </c>
      <c r="I201">
        <v>30701.200000000001</v>
      </c>
      <c r="J201">
        <v>38335.699999999997</v>
      </c>
      <c r="K201">
        <v>87.5</v>
      </c>
      <c r="L201">
        <v>87</v>
      </c>
      <c r="M201">
        <v>101.1</v>
      </c>
      <c r="N201">
        <v>52.017225882665002</v>
      </c>
      <c r="O201" s="6">
        <v>9.0428599999999992</v>
      </c>
      <c r="P201">
        <f t="shared" si="5"/>
        <v>2016</v>
      </c>
      <c r="Q201">
        <f t="shared" si="4"/>
        <v>3</v>
      </c>
      <c r="R201">
        <v>0.31</v>
      </c>
      <c r="S201">
        <v>51.221991009694001</v>
      </c>
      <c r="W201" s="11">
        <f>[1]Data!C203</f>
        <v>-0.29452380952380947</v>
      </c>
      <c r="X201" s="11">
        <f>[1]Data!D203</f>
        <v>-5.6047619047619041E-2</v>
      </c>
      <c r="Z201" s="8"/>
      <c r="AB201" s="9" t="e">
        <f>quarterly!H202</f>
        <v>#N/A</v>
      </c>
      <c r="AC201" s="11">
        <v>0</v>
      </c>
      <c r="AD201" s="11">
        <v>0</v>
      </c>
    </row>
    <row r="202" spans="1:30" x14ac:dyDescent="0.35">
      <c r="A202" t="s">
        <v>266</v>
      </c>
      <c r="B202">
        <v>102.1</v>
      </c>
      <c r="C202">
        <v>103.6</v>
      </c>
      <c r="D202">
        <v>101.6</v>
      </c>
      <c r="E202">
        <v>99.9</v>
      </c>
      <c r="F202">
        <v>101.5</v>
      </c>
      <c r="G202">
        <v>145729</v>
      </c>
      <c r="H202">
        <v>11.5</v>
      </c>
      <c r="I202">
        <v>24475.5</v>
      </c>
      <c r="J202">
        <v>26907.5</v>
      </c>
      <c r="K202">
        <v>86.8</v>
      </c>
      <c r="L202">
        <v>86.8</v>
      </c>
      <c r="M202">
        <v>101.2</v>
      </c>
      <c r="N202">
        <v>51.687480187896</v>
      </c>
      <c r="O202" s="6">
        <v>9.1848700000000001</v>
      </c>
      <c r="P202">
        <f t="shared" si="5"/>
        <v>2016</v>
      </c>
      <c r="Q202">
        <f t="shared" si="4"/>
        <v>3</v>
      </c>
      <c r="R202">
        <v>0.32</v>
      </c>
      <c r="S202">
        <v>49.750707301901002</v>
      </c>
      <c r="W202" s="11">
        <f>[1]Data!C204</f>
        <v>-0.29821739130434788</v>
      </c>
      <c r="X202" s="11">
        <f>[1]Data!D204</f>
        <v>-4.8304347826086967E-2</v>
      </c>
      <c r="Z202" s="8"/>
      <c r="AB202" s="9" t="e">
        <f>quarterly!H203</f>
        <v>#N/A</v>
      </c>
      <c r="AC202" s="11">
        <v>0</v>
      </c>
      <c r="AD202" s="11">
        <v>0</v>
      </c>
    </row>
    <row r="203" spans="1:30" x14ac:dyDescent="0.35">
      <c r="A203" t="s">
        <v>271</v>
      </c>
      <c r="B203">
        <v>102</v>
      </c>
      <c r="C203">
        <v>100.4</v>
      </c>
      <c r="D203">
        <v>98.2</v>
      </c>
      <c r="E203">
        <v>99.3</v>
      </c>
      <c r="F203">
        <v>101</v>
      </c>
      <c r="G203">
        <v>159371</v>
      </c>
      <c r="H203">
        <v>11.8</v>
      </c>
      <c r="I203">
        <v>32294.799999999999</v>
      </c>
      <c r="J203">
        <v>35996.5</v>
      </c>
      <c r="K203">
        <v>86.5</v>
      </c>
      <c r="L203">
        <v>87.3</v>
      </c>
      <c r="M203">
        <v>101.4</v>
      </c>
      <c r="N203">
        <v>52.587245066249999</v>
      </c>
      <c r="O203" s="6">
        <v>10.70374</v>
      </c>
      <c r="P203">
        <f t="shared" si="5"/>
        <v>2016</v>
      </c>
      <c r="Q203">
        <f t="shared" si="4"/>
        <v>3</v>
      </c>
      <c r="R203">
        <v>0.34</v>
      </c>
      <c r="S203">
        <v>51.019983835794001</v>
      </c>
      <c r="W203" s="11">
        <f>[1]Data!C205</f>
        <v>-0.30163636363636365</v>
      </c>
      <c r="X203" s="11">
        <f>[1]Data!D205</f>
        <v>-5.7090909090909109E-2</v>
      </c>
      <c r="Z203" s="8"/>
      <c r="AB203" s="9">
        <f>quarterly!H204</f>
        <v>5.3513631622976732E-3</v>
      </c>
      <c r="AC203" s="11">
        <v>0</v>
      </c>
      <c r="AD203" s="11">
        <v>0</v>
      </c>
    </row>
    <row r="204" spans="1:30" x14ac:dyDescent="0.35">
      <c r="A204" t="s">
        <v>281</v>
      </c>
      <c r="B204">
        <v>102.5</v>
      </c>
      <c r="C204">
        <v>100.7</v>
      </c>
      <c r="D204">
        <v>97.2</v>
      </c>
      <c r="E204">
        <v>100.4</v>
      </c>
      <c r="F204">
        <v>102.8</v>
      </c>
      <c r="G204">
        <v>158998</v>
      </c>
      <c r="H204">
        <v>11.7</v>
      </c>
      <c r="I204">
        <v>31577.5</v>
      </c>
      <c r="J204">
        <v>35769.9</v>
      </c>
      <c r="K204">
        <v>96.9</v>
      </c>
      <c r="L204">
        <v>96.5</v>
      </c>
      <c r="M204">
        <v>102.6</v>
      </c>
      <c r="N204">
        <v>53.469817114072001</v>
      </c>
      <c r="O204" s="6">
        <v>13.305389999999999</v>
      </c>
      <c r="P204">
        <f t="shared" si="5"/>
        <v>2016</v>
      </c>
      <c r="Q204">
        <f t="shared" si="4"/>
        <v>4</v>
      </c>
      <c r="R204">
        <v>0.38</v>
      </c>
      <c r="S204">
        <v>50.946856438901001</v>
      </c>
      <c r="W204" s="11">
        <f>[1]Data!C206</f>
        <v>-0.309</v>
      </c>
      <c r="X204" s="11">
        <f>[1]Data!D206</f>
        <v>-6.8761904761904746E-2</v>
      </c>
      <c r="Z204" s="8"/>
      <c r="AB204" s="9" t="e">
        <f>quarterly!H205</f>
        <v>#N/A</v>
      </c>
      <c r="AC204" s="11">
        <v>0</v>
      </c>
      <c r="AD204" s="11">
        <v>0</v>
      </c>
    </row>
    <row r="205" spans="1:30" x14ac:dyDescent="0.35">
      <c r="A205" t="s">
        <v>287</v>
      </c>
      <c r="B205">
        <v>103.4</v>
      </c>
      <c r="C205">
        <v>104.2</v>
      </c>
      <c r="D205">
        <v>101.5</v>
      </c>
      <c r="E205">
        <v>99.8</v>
      </c>
      <c r="F205">
        <v>101.9</v>
      </c>
      <c r="G205">
        <v>154663</v>
      </c>
      <c r="H205">
        <v>11.9</v>
      </c>
      <c r="I205">
        <v>33065.199999999997</v>
      </c>
      <c r="J205">
        <v>37070.699999999997</v>
      </c>
      <c r="K205">
        <v>97.9</v>
      </c>
      <c r="L205">
        <v>90.2</v>
      </c>
      <c r="M205">
        <v>102.9</v>
      </c>
      <c r="N205">
        <v>53.672489350291997</v>
      </c>
      <c r="O205" s="6">
        <v>7.1649500000000002</v>
      </c>
      <c r="P205">
        <f t="shared" si="5"/>
        <v>2016</v>
      </c>
      <c r="Q205">
        <f t="shared" si="4"/>
        <v>4</v>
      </c>
      <c r="R205">
        <v>0.45</v>
      </c>
      <c r="S205">
        <v>52.197358088013999</v>
      </c>
      <c r="W205" s="11">
        <f>[1]Data!C207</f>
        <v>-0.31266666666666665</v>
      </c>
      <c r="X205" s="11">
        <f>[1]Data!D207</f>
        <v>-7.3857142857142857E-2</v>
      </c>
      <c r="Z205" s="8"/>
      <c r="AB205" s="9" t="e">
        <f>quarterly!H206</f>
        <v>#N/A</v>
      </c>
      <c r="AC205" s="11">
        <v>0</v>
      </c>
      <c r="AD205" s="11">
        <v>0</v>
      </c>
    </row>
    <row r="206" spans="1:30" x14ac:dyDescent="0.35">
      <c r="A206" t="s">
        <v>288</v>
      </c>
      <c r="B206">
        <v>105</v>
      </c>
      <c r="C206">
        <v>106</v>
      </c>
      <c r="D206">
        <v>101.5</v>
      </c>
      <c r="E206">
        <v>99.7</v>
      </c>
      <c r="F206">
        <v>102.2</v>
      </c>
      <c r="G206">
        <v>158862</v>
      </c>
      <c r="H206">
        <v>11.7</v>
      </c>
      <c r="I206">
        <v>30411.9</v>
      </c>
      <c r="J206">
        <v>36099.9</v>
      </c>
      <c r="K206">
        <v>108</v>
      </c>
      <c r="L206">
        <v>107.6</v>
      </c>
      <c r="M206">
        <v>102.5</v>
      </c>
      <c r="N206">
        <v>54.876675054431999</v>
      </c>
      <c r="O206" s="6">
        <v>10.16568</v>
      </c>
      <c r="P206">
        <f t="shared" si="5"/>
        <v>2016</v>
      </c>
      <c r="Q206">
        <f t="shared" si="4"/>
        <v>4</v>
      </c>
      <c r="R206">
        <v>0.59</v>
      </c>
      <c r="S206">
        <v>53.160605322412003</v>
      </c>
      <c r="W206" s="11">
        <f>[1]Data!C208</f>
        <v>-0.31576190476190474</v>
      </c>
      <c r="X206" s="11">
        <f>[1]Data!D208</f>
        <v>-8.0428571428571433E-2</v>
      </c>
      <c r="Z206" s="8"/>
      <c r="AB206" s="9">
        <f>quarterly!H207</f>
        <v>3.0723115417128355E-3</v>
      </c>
      <c r="AC206" s="11">
        <v>0</v>
      </c>
      <c r="AD206" s="11">
        <v>0</v>
      </c>
    </row>
    <row r="207" spans="1:30" x14ac:dyDescent="0.35">
      <c r="A207" t="s">
        <v>289</v>
      </c>
      <c r="B207">
        <v>102.1</v>
      </c>
      <c r="C207">
        <v>102.1</v>
      </c>
      <c r="D207">
        <v>95.1</v>
      </c>
      <c r="E207">
        <v>101.8</v>
      </c>
      <c r="F207">
        <v>104.2</v>
      </c>
      <c r="G207">
        <v>160203</v>
      </c>
      <c r="H207">
        <v>11.7</v>
      </c>
      <c r="I207">
        <v>32251.5</v>
      </c>
      <c r="J207">
        <v>31989.4</v>
      </c>
      <c r="K207">
        <v>110.3</v>
      </c>
      <c r="L207">
        <v>108.1</v>
      </c>
      <c r="M207">
        <v>102.3</v>
      </c>
      <c r="N207">
        <v>55.243778507091001</v>
      </c>
      <c r="O207" s="6">
        <v>12.76535</v>
      </c>
      <c r="P207">
        <f t="shared" si="5"/>
        <v>2017</v>
      </c>
      <c r="Q207">
        <f t="shared" ref="Q207:Q213" si="6">Q195</f>
        <v>1</v>
      </c>
      <c r="R207">
        <v>0.68</v>
      </c>
      <c r="S207">
        <v>53.039697697515997</v>
      </c>
      <c r="W207" s="11">
        <f>[1]Data!C209</f>
        <v>-0.32554545454545464</v>
      </c>
      <c r="X207" s="11">
        <f>[1]Data!D209</f>
        <v>-9.4500000000000015E-2</v>
      </c>
      <c r="Z207" s="8"/>
      <c r="AB207" s="9" t="e">
        <f>quarterly!H208</f>
        <v>#N/A</v>
      </c>
      <c r="AC207" s="11">
        <v>0</v>
      </c>
      <c r="AD207" s="11">
        <v>0</v>
      </c>
    </row>
    <row r="208" spans="1:30" x14ac:dyDescent="0.35">
      <c r="A208" t="s">
        <v>291</v>
      </c>
      <c r="B208">
        <v>103.2</v>
      </c>
      <c r="C208">
        <v>104.8</v>
      </c>
      <c r="D208">
        <v>100.4</v>
      </c>
      <c r="E208">
        <v>101.2</v>
      </c>
      <c r="F208">
        <v>104.3</v>
      </c>
      <c r="G208">
        <v>164803</v>
      </c>
      <c r="H208">
        <v>11.4</v>
      </c>
      <c r="I208">
        <v>32888</v>
      </c>
      <c r="J208">
        <v>34933.1</v>
      </c>
      <c r="K208">
        <v>111.9</v>
      </c>
      <c r="L208">
        <v>108.9</v>
      </c>
      <c r="M208">
        <v>102.9</v>
      </c>
      <c r="N208">
        <v>55.418009158429001</v>
      </c>
      <c r="O208" s="6">
        <v>14.234209999999999</v>
      </c>
      <c r="P208">
        <f t="shared" ref="P208:P247" si="7">P196+1</f>
        <v>2017</v>
      </c>
      <c r="Q208">
        <f t="shared" si="6"/>
        <v>1</v>
      </c>
      <c r="R208">
        <v>0.75</v>
      </c>
      <c r="S208">
        <v>54.990394460242001</v>
      </c>
      <c r="W208" s="11">
        <f>[1]Data!C210</f>
        <v>-0.32859999999999995</v>
      </c>
      <c r="X208" s="11">
        <f>[1]Data!D210</f>
        <v>-0.10589999999999999</v>
      </c>
      <c r="Z208" s="8"/>
      <c r="AB208" s="9" t="e">
        <f>quarterly!H209</f>
        <v>#N/A</v>
      </c>
      <c r="AC208" s="11">
        <v>0</v>
      </c>
      <c r="AD208" s="11">
        <v>0</v>
      </c>
    </row>
    <row r="209" spans="1:30" x14ac:dyDescent="0.35">
      <c r="A209" t="s">
        <v>292</v>
      </c>
      <c r="B209">
        <v>104</v>
      </c>
      <c r="C209">
        <v>105.5</v>
      </c>
      <c r="D209">
        <v>102.3</v>
      </c>
      <c r="E209">
        <v>101.3</v>
      </c>
      <c r="F209">
        <v>104.1</v>
      </c>
      <c r="G209">
        <v>167709</v>
      </c>
      <c r="H209">
        <v>11.5</v>
      </c>
      <c r="I209">
        <v>37173.9</v>
      </c>
      <c r="J209">
        <v>42401</v>
      </c>
      <c r="K209">
        <v>103</v>
      </c>
      <c r="L209">
        <v>101.9</v>
      </c>
      <c r="M209">
        <v>102.7</v>
      </c>
      <c r="N209">
        <v>56.235797456444999</v>
      </c>
      <c r="O209" s="6">
        <v>17.115919999999999</v>
      </c>
      <c r="P209">
        <f t="shared" si="7"/>
        <v>2017</v>
      </c>
      <c r="Q209">
        <f t="shared" si="6"/>
        <v>1</v>
      </c>
      <c r="R209">
        <v>0.72</v>
      </c>
      <c r="S209">
        <v>55.692579856462999</v>
      </c>
      <c r="W209" s="11">
        <f>[1]Data!C211</f>
        <v>-0.32934782608695651</v>
      </c>
      <c r="X209" s="11">
        <f>[1]Data!D211</f>
        <v>-0.10960869565217393</v>
      </c>
      <c r="Z209" s="8"/>
      <c r="AB209" s="9">
        <f>quarterly!H210</f>
        <v>5.7459529571861623E-3</v>
      </c>
      <c r="AC209" s="11">
        <v>0</v>
      </c>
      <c r="AD209" s="11">
        <v>0</v>
      </c>
    </row>
    <row r="210" spans="1:30" x14ac:dyDescent="0.35">
      <c r="A210" t="s">
        <v>295</v>
      </c>
      <c r="B210">
        <v>103.9</v>
      </c>
      <c r="C210">
        <v>104.5</v>
      </c>
      <c r="D210">
        <v>98.6</v>
      </c>
      <c r="E210">
        <v>101.2</v>
      </c>
      <c r="F210">
        <v>105.7</v>
      </c>
      <c r="G210">
        <v>157635</v>
      </c>
      <c r="H210">
        <v>11.2</v>
      </c>
      <c r="I210">
        <v>30403.599999999999</v>
      </c>
      <c r="J210">
        <v>34060.6</v>
      </c>
      <c r="K210">
        <v>102.3</v>
      </c>
      <c r="L210">
        <v>103.6</v>
      </c>
      <c r="M210">
        <v>103.6</v>
      </c>
      <c r="N210">
        <v>56.738120897828999</v>
      </c>
      <c r="O210" s="6">
        <v>17.646380000000001</v>
      </c>
      <c r="P210">
        <f t="shared" si="7"/>
        <v>2017</v>
      </c>
      <c r="Q210">
        <f t="shared" si="6"/>
        <v>2</v>
      </c>
      <c r="R210">
        <v>0.67</v>
      </c>
      <c r="S210">
        <v>56.189576245231002</v>
      </c>
      <c r="W210" s="11">
        <f>[1]Data!C212</f>
        <v>-0.33038888888888879</v>
      </c>
      <c r="X210" s="11">
        <f>[1]Data!D212</f>
        <v>-0.11899999999999999</v>
      </c>
      <c r="Z210" s="8"/>
      <c r="AB210" s="9" t="e">
        <f>quarterly!H211</f>
        <v>#N/A</v>
      </c>
      <c r="AC210" s="11">
        <v>0</v>
      </c>
      <c r="AD210" s="11">
        <v>0</v>
      </c>
    </row>
    <row r="211" spans="1:30" x14ac:dyDescent="0.35">
      <c r="A211" t="s">
        <v>297</v>
      </c>
      <c r="B211">
        <v>104.3</v>
      </c>
      <c r="C211">
        <v>105.7</v>
      </c>
      <c r="D211">
        <v>101.1</v>
      </c>
      <c r="E211">
        <v>100.9</v>
      </c>
      <c r="F211">
        <v>104.5</v>
      </c>
      <c r="G211">
        <v>165010</v>
      </c>
      <c r="H211">
        <v>11.4</v>
      </c>
      <c r="I211">
        <v>36823.699999999997</v>
      </c>
      <c r="J211">
        <v>41168.800000000003</v>
      </c>
      <c r="K211">
        <v>95.3</v>
      </c>
      <c r="L211">
        <v>96.2</v>
      </c>
      <c r="M211">
        <v>103.9</v>
      </c>
      <c r="N211">
        <v>57.024096467592003</v>
      </c>
      <c r="O211" s="6">
        <v>20.235299999999999</v>
      </c>
      <c r="P211">
        <f t="shared" si="7"/>
        <v>2017</v>
      </c>
      <c r="Q211">
        <f t="shared" si="6"/>
        <v>2</v>
      </c>
      <c r="R211">
        <v>0.6</v>
      </c>
      <c r="S211">
        <v>55.098510626169997</v>
      </c>
      <c r="W211" s="11">
        <f>[1]Data!C213</f>
        <v>-0.32945454545454544</v>
      </c>
      <c r="X211" s="11">
        <f>[1]Data!D213</f>
        <v>-0.12722727272727274</v>
      </c>
      <c r="Z211" s="8"/>
      <c r="AB211" s="9" t="e">
        <f>quarterly!H212</f>
        <v>#N/A</v>
      </c>
      <c r="AC211" s="11">
        <v>0</v>
      </c>
      <c r="AD211" s="11">
        <v>0</v>
      </c>
    </row>
    <row r="212" spans="1:30" x14ac:dyDescent="0.35">
      <c r="A212" t="s">
        <v>299</v>
      </c>
      <c r="B212">
        <v>105.6</v>
      </c>
      <c r="C212">
        <v>105.5</v>
      </c>
      <c r="D212">
        <v>98.9</v>
      </c>
      <c r="E212">
        <v>100.9</v>
      </c>
      <c r="F212">
        <v>104.9</v>
      </c>
      <c r="G212">
        <v>167960</v>
      </c>
      <c r="H212">
        <v>11.1</v>
      </c>
      <c r="I212">
        <v>35267.599999999999</v>
      </c>
      <c r="J212">
        <v>39671.699999999997</v>
      </c>
      <c r="K212">
        <v>88.6</v>
      </c>
      <c r="L212">
        <v>87.4</v>
      </c>
      <c r="M212">
        <v>103.4</v>
      </c>
      <c r="N212">
        <v>57.351167073627003</v>
      </c>
      <c r="O212" s="6">
        <v>20.27929</v>
      </c>
      <c r="P212">
        <f t="shared" si="7"/>
        <v>2017</v>
      </c>
      <c r="Q212">
        <f t="shared" si="6"/>
        <v>2</v>
      </c>
      <c r="R212">
        <v>0.62</v>
      </c>
      <c r="S212">
        <v>55.165838572677004</v>
      </c>
      <c r="W212" s="11">
        <f>[1]Data!C214</f>
        <v>-0.33000000000000013</v>
      </c>
      <c r="X212" s="11">
        <f>[1]Data!D214</f>
        <v>-0.14909090909090908</v>
      </c>
      <c r="Z212" s="8"/>
      <c r="AB212" s="9">
        <f>quarterly!H213</f>
        <v>3.6888156473597888E-3</v>
      </c>
      <c r="AC212" s="11">
        <v>0</v>
      </c>
      <c r="AD212" s="11">
        <v>0</v>
      </c>
    </row>
    <row r="213" spans="1:30" x14ac:dyDescent="0.35">
      <c r="A213" t="s">
        <v>300</v>
      </c>
      <c r="B213">
        <v>106.1</v>
      </c>
      <c r="C213">
        <v>105.8</v>
      </c>
      <c r="D213">
        <v>99.3</v>
      </c>
      <c r="E213">
        <v>100.4</v>
      </c>
      <c r="F213">
        <v>104.5</v>
      </c>
      <c r="G213">
        <v>160574</v>
      </c>
      <c r="H213">
        <v>11.4</v>
      </c>
      <c r="I213">
        <v>33887</v>
      </c>
      <c r="J213">
        <v>40262.9</v>
      </c>
      <c r="K213">
        <v>89.7</v>
      </c>
      <c r="L213">
        <v>88.4</v>
      </c>
      <c r="M213">
        <v>105.1</v>
      </c>
      <c r="N213">
        <v>56.587348105845003</v>
      </c>
      <c r="O213" s="6">
        <v>23.99887</v>
      </c>
      <c r="P213">
        <f t="shared" si="7"/>
        <v>2017</v>
      </c>
      <c r="Q213">
        <f t="shared" si="6"/>
        <v>3</v>
      </c>
      <c r="R213">
        <v>0.63</v>
      </c>
      <c r="S213">
        <v>55.148395084177999</v>
      </c>
      <c r="W213" s="11">
        <f>[1]Data!C215</f>
        <v>-0.3304285714285714</v>
      </c>
      <c r="X213" s="11">
        <f>[1]Data!D215</f>
        <v>-0.15409523809523809</v>
      </c>
      <c r="Z213" s="8"/>
      <c r="AB213" s="9" t="e">
        <f>quarterly!H214</f>
        <v>#N/A</v>
      </c>
      <c r="AC213" s="11">
        <v>0</v>
      </c>
      <c r="AD213" s="11">
        <v>0</v>
      </c>
    </row>
    <row r="214" spans="1:30" x14ac:dyDescent="0.35">
      <c r="A214" t="s">
        <v>302</v>
      </c>
      <c r="B214">
        <v>108.3</v>
      </c>
      <c r="C214">
        <v>107.5</v>
      </c>
      <c r="D214">
        <v>101</v>
      </c>
      <c r="E214">
        <v>100.5</v>
      </c>
      <c r="F214">
        <v>108.6</v>
      </c>
      <c r="G214">
        <v>165431</v>
      </c>
      <c r="H214">
        <v>11.4</v>
      </c>
      <c r="I214">
        <v>26423.200000000001</v>
      </c>
      <c r="J214">
        <v>29352.9</v>
      </c>
      <c r="K214">
        <v>92.7</v>
      </c>
      <c r="L214">
        <v>90.8</v>
      </c>
      <c r="M214">
        <v>105.7</v>
      </c>
      <c r="N214">
        <v>57.429668429205002</v>
      </c>
      <c r="O214" s="6">
        <v>20.1709</v>
      </c>
      <c r="P214">
        <f t="shared" si="7"/>
        <v>2017</v>
      </c>
      <c r="Q214">
        <f t="shared" ref="Q214:Q247" si="8">Q202</f>
        <v>3</v>
      </c>
      <c r="R214">
        <v>0.67</v>
      </c>
      <c r="S214">
        <v>56.348872505514997</v>
      </c>
      <c r="W214" s="11">
        <f>[1]Data!C216</f>
        <v>-0.32908695652173914</v>
      </c>
      <c r="X214" s="11">
        <f>[1]Data!D216</f>
        <v>-0.15634782608695649</v>
      </c>
      <c r="Z214" s="8"/>
      <c r="AB214" s="9" t="e">
        <f>quarterly!H215</f>
        <v>#N/A</v>
      </c>
      <c r="AC214" s="11">
        <v>0</v>
      </c>
      <c r="AD214" s="11">
        <v>0</v>
      </c>
    </row>
    <row r="215" spans="1:30" x14ac:dyDescent="0.35">
      <c r="A215" t="s">
        <v>304</v>
      </c>
      <c r="B215">
        <v>105.2</v>
      </c>
      <c r="C215">
        <v>106.1</v>
      </c>
      <c r="D215">
        <v>100</v>
      </c>
      <c r="E215">
        <v>101.2</v>
      </c>
      <c r="F215">
        <v>109.8</v>
      </c>
      <c r="G215">
        <v>180777</v>
      </c>
      <c r="H215">
        <v>11.2</v>
      </c>
      <c r="I215">
        <v>33730.800000000003</v>
      </c>
      <c r="J215">
        <v>37987.9</v>
      </c>
      <c r="K215">
        <v>97.6</v>
      </c>
      <c r="L215">
        <v>96.2</v>
      </c>
      <c r="M215">
        <v>105.2</v>
      </c>
      <c r="N215">
        <v>58.141505797360999</v>
      </c>
      <c r="O215" s="6">
        <v>20.66816</v>
      </c>
      <c r="P215">
        <f t="shared" si="7"/>
        <v>2017</v>
      </c>
      <c r="Q215">
        <f t="shared" si="8"/>
        <v>3</v>
      </c>
      <c r="R215">
        <v>0.71</v>
      </c>
      <c r="S215">
        <v>56.276507970860997</v>
      </c>
      <c r="W215" s="11">
        <f>[1]Data!C217</f>
        <v>-0.32938095238095233</v>
      </c>
      <c r="X215" s="11">
        <f>[1]Data!D217</f>
        <v>-0.16828571428571426</v>
      </c>
      <c r="Z215" s="8"/>
      <c r="AB215" s="9">
        <f>quarterly!H216</f>
        <v>3.7894883494793419E-3</v>
      </c>
      <c r="AC215" s="11">
        <v>0</v>
      </c>
      <c r="AD215" s="11">
        <v>0</v>
      </c>
    </row>
    <row r="216" spans="1:30" x14ac:dyDescent="0.35">
      <c r="A216" t="s">
        <v>305</v>
      </c>
      <c r="B216">
        <v>105.8</v>
      </c>
      <c r="C216">
        <v>107.4</v>
      </c>
      <c r="D216">
        <v>101.6</v>
      </c>
      <c r="E216">
        <v>100.7</v>
      </c>
      <c r="F216">
        <v>111.3</v>
      </c>
      <c r="G216">
        <v>166171</v>
      </c>
      <c r="H216">
        <v>11.1</v>
      </c>
      <c r="I216">
        <v>34963.599999999999</v>
      </c>
      <c r="J216">
        <v>39877.599999999999</v>
      </c>
      <c r="K216">
        <v>101.8</v>
      </c>
      <c r="L216">
        <v>101.2</v>
      </c>
      <c r="M216">
        <v>105.1</v>
      </c>
      <c r="N216">
        <v>58.511018766603001</v>
      </c>
      <c r="O216" s="6">
        <v>21.702100000000002</v>
      </c>
      <c r="P216">
        <f t="shared" si="7"/>
        <v>2017</v>
      </c>
      <c r="Q216">
        <f t="shared" si="8"/>
        <v>4</v>
      </c>
      <c r="R216">
        <v>0.72</v>
      </c>
      <c r="S216">
        <v>57.790110071857001</v>
      </c>
      <c r="W216" s="11">
        <f>[1]Data!C218</f>
        <v>-0.32954545454545464</v>
      </c>
      <c r="X216" s="11">
        <f>[1]Data!D218</f>
        <v>-0.17977272727272722</v>
      </c>
      <c r="Z216" s="8"/>
      <c r="AB216" s="9" t="e">
        <f>quarterly!H217</f>
        <v>#N/A</v>
      </c>
      <c r="AC216" s="11">
        <v>0</v>
      </c>
      <c r="AD216" s="11">
        <v>0</v>
      </c>
    </row>
    <row r="217" spans="1:30" x14ac:dyDescent="0.35">
      <c r="A217" t="s">
        <v>307</v>
      </c>
      <c r="B217">
        <v>107.4</v>
      </c>
      <c r="C217">
        <v>108.8</v>
      </c>
      <c r="D217">
        <v>101.8</v>
      </c>
      <c r="E217">
        <v>101.4</v>
      </c>
      <c r="F217">
        <v>111.3</v>
      </c>
      <c r="G217">
        <v>165145</v>
      </c>
      <c r="H217">
        <v>11</v>
      </c>
      <c r="I217">
        <v>36073.9</v>
      </c>
      <c r="J217">
        <v>40741.699999999997</v>
      </c>
      <c r="K217">
        <v>109</v>
      </c>
      <c r="L217">
        <v>110.5</v>
      </c>
      <c r="M217">
        <v>107.5</v>
      </c>
      <c r="N217">
        <v>60.070666437816001</v>
      </c>
      <c r="O217" s="6">
        <v>20.666</v>
      </c>
      <c r="P217">
        <f t="shared" si="7"/>
        <v>2017</v>
      </c>
      <c r="Q217">
        <f t="shared" si="8"/>
        <v>4</v>
      </c>
      <c r="R217">
        <v>0.84</v>
      </c>
      <c r="S217">
        <v>58.301419712668</v>
      </c>
      <c r="W217" s="11">
        <f>[1]Data!C219</f>
        <v>-0.32899999999999996</v>
      </c>
      <c r="X217" s="11">
        <f>[1]Data!D219</f>
        <v>-0.18895454545454546</v>
      </c>
      <c r="Z217" s="8"/>
      <c r="AB217" s="9" t="e">
        <f>quarterly!H218</f>
        <v>#N/A</v>
      </c>
      <c r="AC217" s="11">
        <v>0</v>
      </c>
      <c r="AD217" s="11">
        <v>0</v>
      </c>
    </row>
    <row r="218" spans="1:30" x14ac:dyDescent="0.35">
      <c r="A218" t="s">
        <v>308</v>
      </c>
      <c r="B218">
        <v>110.7</v>
      </c>
      <c r="C218">
        <v>113.6</v>
      </c>
      <c r="D218">
        <v>103.5</v>
      </c>
      <c r="E218">
        <v>101.3</v>
      </c>
      <c r="F218">
        <v>111.8</v>
      </c>
      <c r="G218">
        <v>162503</v>
      </c>
      <c r="H218">
        <v>10.9</v>
      </c>
      <c r="I218">
        <v>31600.3</v>
      </c>
      <c r="J218">
        <v>36681.4</v>
      </c>
      <c r="K218">
        <v>111.7</v>
      </c>
      <c r="L218">
        <v>111.6</v>
      </c>
      <c r="M218">
        <v>108.1</v>
      </c>
      <c r="N218">
        <v>60.579076645217</v>
      </c>
      <c r="O218" s="6">
        <v>20.318770000000001</v>
      </c>
      <c r="P218">
        <f t="shared" si="7"/>
        <v>2017</v>
      </c>
      <c r="Q218">
        <f t="shared" si="8"/>
        <v>4</v>
      </c>
      <c r="R218">
        <v>0.91</v>
      </c>
      <c r="S218">
        <v>57.410155642421003</v>
      </c>
      <c r="W218" s="11">
        <f>[1]Data!C220</f>
        <v>-0.32789473684210518</v>
      </c>
      <c r="X218" s="11">
        <f>[1]Data!D220</f>
        <v>-0.18973684210526315</v>
      </c>
      <c r="Z218" s="8"/>
      <c r="AB218" s="9">
        <f>quarterly!H219</f>
        <v>5.3108298168318413E-3</v>
      </c>
      <c r="AC218" s="11">
        <v>0</v>
      </c>
      <c r="AD218" s="11">
        <v>0</v>
      </c>
    </row>
    <row r="219" spans="1:30" x14ac:dyDescent="0.35">
      <c r="A219" t="s">
        <v>309</v>
      </c>
      <c r="B219">
        <v>106.4</v>
      </c>
      <c r="C219">
        <v>107.8</v>
      </c>
      <c r="D219">
        <v>102.7</v>
      </c>
      <c r="E219">
        <v>100.7</v>
      </c>
      <c r="F219">
        <v>109.1</v>
      </c>
      <c r="G219">
        <v>162832</v>
      </c>
      <c r="H219">
        <v>11</v>
      </c>
      <c r="I219">
        <v>35269.699999999997</v>
      </c>
      <c r="J219">
        <v>35026.9</v>
      </c>
      <c r="K219">
        <v>113.8</v>
      </c>
      <c r="L219">
        <v>117</v>
      </c>
      <c r="M219">
        <v>106</v>
      </c>
      <c r="N219">
        <v>59.578344103321001</v>
      </c>
      <c r="O219" s="6">
        <v>19.880330000000001</v>
      </c>
      <c r="P219">
        <f t="shared" si="7"/>
        <v>2018</v>
      </c>
      <c r="Q219">
        <f t="shared" si="8"/>
        <v>1</v>
      </c>
      <c r="R219">
        <v>0.95</v>
      </c>
      <c r="S219">
        <v>59.024816571713004</v>
      </c>
      <c r="W219" s="11">
        <f>[1]Data!C221</f>
        <v>-0.32845454545454555</v>
      </c>
      <c r="X219" s="11">
        <f>[1]Data!D221</f>
        <v>-0.18868181818181815</v>
      </c>
      <c r="Z219" s="8"/>
      <c r="AB219" s="9" t="e">
        <f>quarterly!H220</f>
        <v>#N/A</v>
      </c>
      <c r="AC219" s="11">
        <v>0</v>
      </c>
      <c r="AD219" s="11">
        <v>0</v>
      </c>
    </row>
    <row r="220" spans="1:30" x14ac:dyDescent="0.35">
      <c r="A220" t="s">
        <v>311</v>
      </c>
      <c r="B220">
        <v>106</v>
      </c>
      <c r="C220">
        <v>107.9</v>
      </c>
      <c r="D220">
        <v>98.9</v>
      </c>
      <c r="E220">
        <v>101.1</v>
      </c>
      <c r="F220">
        <v>111.2</v>
      </c>
      <c r="G220">
        <v>161936</v>
      </c>
      <c r="H220">
        <v>10.8</v>
      </c>
      <c r="I220">
        <v>33263.300000000003</v>
      </c>
      <c r="J220">
        <v>36400.9</v>
      </c>
      <c r="K220">
        <v>108.2</v>
      </c>
      <c r="L220">
        <v>109.8</v>
      </c>
      <c r="M220">
        <v>105.1</v>
      </c>
      <c r="N220">
        <v>58.582070576629</v>
      </c>
      <c r="O220" s="6">
        <v>18.113009999999999</v>
      </c>
      <c r="P220">
        <f t="shared" si="7"/>
        <v>2018</v>
      </c>
      <c r="Q220">
        <f t="shared" si="8"/>
        <v>1</v>
      </c>
      <c r="R220">
        <v>0.96</v>
      </c>
      <c r="S220">
        <v>56.841879590784004</v>
      </c>
      <c r="W220" s="11">
        <f>[1]Data!C222</f>
        <v>-0.32850000000000001</v>
      </c>
      <c r="X220" s="11">
        <f>[1]Data!D222</f>
        <v>-0.19124999999999998</v>
      </c>
      <c r="Z220" s="8"/>
      <c r="AB220" s="9" t="e">
        <f>quarterly!H221</f>
        <v>#N/A</v>
      </c>
      <c r="AC220" s="11">
        <v>0</v>
      </c>
      <c r="AD220" s="11">
        <v>0</v>
      </c>
    </row>
    <row r="221" spans="1:30" x14ac:dyDescent="0.35">
      <c r="A221" t="s">
        <v>317</v>
      </c>
      <c r="B221">
        <v>107.3</v>
      </c>
      <c r="C221">
        <v>108.4</v>
      </c>
      <c r="D221">
        <v>97.9</v>
      </c>
      <c r="E221">
        <v>101.3</v>
      </c>
      <c r="F221">
        <v>108.7</v>
      </c>
      <c r="G221">
        <v>163890</v>
      </c>
      <c r="H221">
        <v>10.9</v>
      </c>
      <c r="I221">
        <v>37190.400000000001</v>
      </c>
      <c r="J221">
        <v>41839.800000000003</v>
      </c>
      <c r="K221">
        <v>108.6</v>
      </c>
      <c r="L221">
        <v>111.8</v>
      </c>
      <c r="M221">
        <v>105.3</v>
      </c>
      <c r="N221">
        <v>56.557391268153999</v>
      </c>
      <c r="O221" s="6">
        <v>18.061820000000001</v>
      </c>
      <c r="P221">
        <f t="shared" si="7"/>
        <v>2018</v>
      </c>
      <c r="Q221">
        <f t="shared" si="8"/>
        <v>1</v>
      </c>
      <c r="R221">
        <v>0.89</v>
      </c>
      <c r="S221">
        <v>55.107978275595997</v>
      </c>
      <c r="W221" s="11">
        <f>[1]Data!C223</f>
        <v>-0.32790476190476181</v>
      </c>
      <c r="X221" s="11">
        <f>[1]Data!D223</f>
        <v>-0.191</v>
      </c>
      <c r="Z221" s="8"/>
      <c r="AB221" s="9">
        <f>quarterly!H222</f>
        <v>-4.7031746071013458E-6</v>
      </c>
      <c r="AC221" s="11">
        <v>0</v>
      </c>
      <c r="AD221" s="11">
        <v>0</v>
      </c>
    </row>
    <row r="222" spans="1:30" x14ac:dyDescent="0.35">
      <c r="A222" t="s">
        <v>318</v>
      </c>
      <c r="B222">
        <v>106.2</v>
      </c>
      <c r="C222">
        <v>108.9</v>
      </c>
      <c r="D222">
        <v>100.2</v>
      </c>
      <c r="E222">
        <v>100.6</v>
      </c>
      <c r="F222">
        <v>108.3</v>
      </c>
      <c r="G222">
        <v>162502</v>
      </c>
      <c r="H222">
        <v>11</v>
      </c>
      <c r="I222">
        <v>33587.599999999999</v>
      </c>
      <c r="J222">
        <v>36513.9</v>
      </c>
      <c r="K222">
        <v>114.7</v>
      </c>
      <c r="L222">
        <v>121.2</v>
      </c>
      <c r="M222">
        <v>105.2</v>
      </c>
      <c r="N222">
        <v>56.234990533842002</v>
      </c>
      <c r="O222" s="6">
        <v>17.166340000000002</v>
      </c>
      <c r="P222">
        <f t="shared" si="7"/>
        <v>2018</v>
      </c>
      <c r="Q222">
        <f t="shared" si="8"/>
        <v>2</v>
      </c>
      <c r="R222">
        <v>0.76</v>
      </c>
      <c r="S222">
        <v>53.480365718119003</v>
      </c>
      <c r="W222" s="11">
        <f>[1]Data!C224</f>
        <v>-0.32845000000000002</v>
      </c>
      <c r="X222" s="11">
        <f>[1]Data!D224</f>
        <v>-0.18970000000000004</v>
      </c>
      <c r="Z222" s="8"/>
      <c r="AB222" s="9" t="e">
        <f>quarterly!H223</f>
        <v>#N/A</v>
      </c>
      <c r="AC222" s="11">
        <v>0</v>
      </c>
      <c r="AD222" s="11">
        <v>0</v>
      </c>
    </row>
    <row r="223" spans="1:30" x14ac:dyDescent="0.35">
      <c r="A223" t="s">
        <v>320</v>
      </c>
      <c r="B223">
        <v>106.4</v>
      </c>
      <c r="C223">
        <v>110.2</v>
      </c>
      <c r="D223">
        <v>100.8</v>
      </c>
      <c r="E223">
        <v>102.5</v>
      </c>
      <c r="F223">
        <v>107.2</v>
      </c>
      <c r="G223">
        <v>160980</v>
      </c>
      <c r="H223">
        <v>10.6</v>
      </c>
      <c r="I223">
        <v>37343.4</v>
      </c>
      <c r="J223">
        <v>40782</v>
      </c>
      <c r="K223">
        <v>126.5</v>
      </c>
      <c r="L223">
        <v>135.19999999999999</v>
      </c>
      <c r="M223">
        <v>106.4</v>
      </c>
      <c r="N223">
        <v>55.548273203012997</v>
      </c>
      <c r="O223" s="6">
        <v>14.408849999999999</v>
      </c>
      <c r="P223">
        <f t="shared" si="7"/>
        <v>2018</v>
      </c>
      <c r="Q223">
        <f t="shared" si="8"/>
        <v>2</v>
      </c>
      <c r="R223">
        <v>0.55000000000000004</v>
      </c>
      <c r="S223">
        <v>52.705382947330001</v>
      </c>
      <c r="W223" s="11">
        <f>[1]Data!C225</f>
        <v>-0.32522727272727275</v>
      </c>
      <c r="X223" s="11">
        <f>[1]Data!D225</f>
        <v>-0.188</v>
      </c>
      <c r="Z223" s="8"/>
      <c r="AB223" s="9" t="e">
        <f>quarterly!H224</f>
        <v>#N/A</v>
      </c>
      <c r="AC223" s="11">
        <v>0</v>
      </c>
      <c r="AD223" s="11">
        <v>0</v>
      </c>
    </row>
    <row r="224" spans="1:30" x14ac:dyDescent="0.35">
      <c r="A224" t="s">
        <v>321</v>
      </c>
      <c r="B224">
        <v>106.7</v>
      </c>
      <c r="C224">
        <v>110.2</v>
      </c>
      <c r="D224">
        <v>102.4</v>
      </c>
      <c r="E224">
        <v>102</v>
      </c>
      <c r="F224">
        <v>108.4</v>
      </c>
      <c r="G224">
        <v>156757</v>
      </c>
      <c r="H224">
        <v>10.8</v>
      </c>
      <c r="I224">
        <v>37097.300000000003</v>
      </c>
      <c r="J224">
        <v>42366.1</v>
      </c>
      <c r="K224">
        <v>126.7</v>
      </c>
      <c r="L224">
        <v>134.30000000000001</v>
      </c>
      <c r="M224">
        <v>106.1</v>
      </c>
      <c r="N224">
        <v>54.948592954726003</v>
      </c>
      <c r="O224" s="6">
        <v>13.53186</v>
      </c>
      <c r="P224">
        <f t="shared" si="7"/>
        <v>2018</v>
      </c>
      <c r="Q224">
        <f t="shared" si="8"/>
        <v>2</v>
      </c>
      <c r="R224">
        <v>0.48</v>
      </c>
      <c r="S224">
        <v>53.306976425902</v>
      </c>
      <c r="W224" s="11">
        <f>[1]Data!C226</f>
        <v>-0.32204761904761914</v>
      </c>
      <c r="X224" s="11">
        <f>[1]Data!D226</f>
        <v>-0.18147619047619049</v>
      </c>
      <c r="Z224" s="8"/>
      <c r="AB224" s="9">
        <f>quarterly!H225</f>
        <v>-4.6785414989258811E-5</v>
      </c>
      <c r="AC224" s="11">
        <v>0</v>
      </c>
      <c r="AD224" s="11">
        <v>0</v>
      </c>
    </row>
    <row r="225" spans="1:30" x14ac:dyDescent="0.35">
      <c r="A225" t="s">
        <v>322</v>
      </c>
      <c r="B225">
        <v>105.2</v>
      </c>
      <c r="C225">
        <v>109.1</v>
      </c>
      <c r="D225">
        <v>102.3</v>
      </c>
      <c r="E225">
        <v>101.9</v>
      </c>
      <c r="F225">
        <v>108.4</v>
      </c>
      <c r="G225">
        <v>163294</v>
      </c>
      <c r="H225">
        <v>10.4</v>
      </c>
      <c r="I225">
        <v>37399.5</v>
      </c>
      <c r="J225">
        <v>43229.8</v>
      </c>
      <c r="K225">
        <v>125.2</v>
      </c>
      <c r="L225">
        <v>132.69999999999999</v>
      </c>
      <c r="M225">
        <v>105</v>
      </c>
      <c r="N225">
        <v>55.073061996305</v>
      </c>
      <c r="O225" s="6">
        <v>13.96359</v>
      </c>
      <c r="P225">
        <f t="shared" si="7"/>
        <v>2018</v>
      </c>
      <c r="Q225">
        <f t="shared" si="8"/>
        <v>3</v>
      </c>
      <c r="R225">
        <v>0.49</v>
      </c>
      <c r="S225">
        <v>51.525665033567002</v>
      </c>
      <c r="W225" s="11">
        <f>[1]Data!C227</f>
        <v>-0.32072727272727275</v>
      </c>
      <c r="X225" s="11">
        <f>[1]Data!D227</f>
        <v>-0.17954545454545448</v>
      </c>
      <c r="Z225" s="8"/>
      <c r="AB225" s="9" t="e">
        <f>quarterly!H226</f>
        <v>#N/A</v>
      </c>
      <c r="AC225" s="11">
        <v>0</v>
      </c>
      <c r="AD225" s="11">
        <v>0</v>
      </c>
    </row>
    <row r="226" spans="1:30" x14ac:dyDescent="0.35">
      <c r="A226" t="s">
        <v>324</v>
      </c>
      <c r="B226">
        <v>106.8</v>
      </c>
      <c r="C226">
        <v>110.7</v>
      </c>
      <c r="D226">
        <v>101.2</v>
      </c>
      <c r="E226">
        <v>102.5</v>
      </c>
      <c r="F226">
        <v>107.6</v>
      </c>
      <c r="G226">
        <v>176374</v>
      </c>
      <c r="H226">
        <v>10.199999999999999</v>
      </c>
      <c r="I226">
        <v>28245.8</v>
      </c>
      <c r="J226">
        <v>30709.599999999999</v>
      </c>
      <c r="K226">
        <v>125.6</v>
      </c>
      <c r="L226">
        <v>132.19999999999999</v>
      </c>
      <c r="M226">
        <v>106</v>
      </c>
      <c r="N226">
        <v>54.553091588404001</v>
      </c>
      <c r="O226">
        <v>14.246259999999999</v>
      </c>
      <c r="P226">
        <f t="shared" si="7"/>
        <v>2018</v>
      </c>
      <c r="Q226">
        <f t="shared" si="8"/>
        <v>3</v>
      </c>
      <c r="R226">
        <v>0.47</v>
      </c>
      <c r="S226">
        <v>50.061187707339002</v>
      </c>
      <c r="W226" s="11">
        <f>[1]Data!C228</f>
        <v>-0.31900000000000001</v>
      </c>
      <c r="X226" s="11">
        <f>[1]Data!D228</f>
        <v>-0.16926086956521733</v>
      </c>
      <c r="Z226" s="8"/>
      <c r="AB226" s="9" t="e">
        <f>quarterly!H227</f>
        <v>#N/A</v>
      </c>
      <c r="AC226" s="11">
        <v>0</v>
      </c>
      <c r="AD226" s="11">
        <v>0</v>
      </c>
    </row>
    <row r="227" spans="1:30" x14ac:dyDescent="0.35">
      <c r="A227" t="s">
        <v>325</v>
      </c>
      <c r="B227">
        <v>106.7</v>
      </c>
      <c r="C227">
        <v>110.4</v>
      </c>
      <c r="D227">
        <v>102.7</v>
      </c>
      <c r="E227">
        <v>101.8</v>
      </c>
      <c r="F227">
        <v>107.1</v>
      </c>
      <c r="G227">
        <v>141544</v>
      </c>
      <c r="H227">
        <v>10.3</v>
      </c>
      <c r="I227">
        <v>35859</v>
      </c>
      <c r="J227">
        <v>37078.199999999997</v>
      </c>
      <c r="K227">
        <v>133.4</v>
      </c>
      <c r="L227">
        <v>140.30000000000001</v>
      </c>
      <c r="M227">
        <v>105.4</v>
      </c>
      <c r="N227">
        <v>53.174021719807001</v>
      </c>
      <c r="O227">
        <v>14.805529999999999</v>
      </c>
      <c r="P227">
        <f t="shared" si="7"/>
        <v>2018</v>
      </c>
      <c r="Q227">
        <f t="shared" si="8"/>
        <v>3</v>
      </c>
      <c r="R227">
        <v>0.52</v>
      </c>
      <c r="S227">
        <v>50.029187671594002</v>
      </c>
      <c r="W227" s="11">
        <f>[1]Data!C229</f>
        <v>-0.31884999999999997</v>
      </c>
      <c r="X227" s="11">
        <f>[1]Data!D229</f>
        <v>-0.16619999999999999</v>
      </c>
      <c r="Z227" s="8"/>
      <c r="AB227" s="9">
        <f>quarterly!H228</f>
        <v>-7.9048451007324161E-4</v>
      </c>
      <c r="AC227" s="11">
        <v>0</v>
      </c>
      <c r="AD227" s="11">
        <v>0</v>
      </c>
    </row>
    <row r="228" spans="1:30" x14ac:dyDescent="0.35">
      <c r="A228" t="s">
        <v>326</v>
      </c>
      <c r="B228">
        <v>106.8</v>
      </c>
      <c r="C228">
        <v>109.7</v>
      </c>
      <c r="D228">
        <v>101.2</v>
      </c>
      <c r="E228">
        <v>102.6</v>
      </c>
      <c r="F228">
        <v>106.2</v>
      </c>
      <c r="G228">
        <v>149925</v>
      </c>
      <c r="H228">
        <v>10.7</v>
      </c>
      <c r="I228">
        <v>40173.1</v>
      </c>
      <c r="J228">
        <v>44000.800000000003</v>
      </c>
      <c r="K228">
        <v>137</v>
      </c>
      <c r="L228">
        <v>144.6</v>
      </c>
      <c r="M228">
        <v>105.5</v>
      </c>
      <c r="N228">
        <v>51.966133050430003</v>
      </c>
      <c r="O228">
        <v>11.19745</v>
      </c>
      <c r="P228">
        <f t="shared" si="7"/>
        <v>2018</v>
      </c>
      <c r="Q228">
        <f t="shared" si="8"/>
        <v>4</v>
      </c>
      <c r="R228">
        <v>0.54</v>
      </c>
      <c r="S228">
        <v>49.220070884351003</v>
      </c>
      <c r="W228" s="11">
        <f>[1]Data!C230</f>
        <v>-0.31769565217391305</v>
      </c>
      <c r="X228" s="11">
        <f>[1]Data!D230</f>
        <v>-0.1538260869565217</v>
      </c>
      <c r="Z228" s="8"/>
      <c r="AB228" s="9" t="e">
        <f>quarterly!H229</f>
        <v>#N/A</v>
      </c>
      <c r="AC228" s="11">
        <v>0</v>
      </c>
      <c r="AD228" s="11">
        <v>0</v>
      </c>
    </row>
    <row r="229" spans="1:30" x14ac:dyDescent="0.35">
      <c r="A229" t="s">
        <v>328</v>
      </c>
      <c r="B229">
        <v>104.8</v>
      </c>
      <c r="C229">
        <v>109.3</v>
      </c>
      <c r="D229">
        <v>103</v>
      </c>
      <c r="E229">
        <v>102.7</v>
      </c>
      <c r="F229">
        <v>105</v>
      </c>
      <c r="G229">
        <v>154209</v>
      </c>
      <c r="H229">
        <v>10.5</v>
      </c>
      <c r="I229">
        <v>37511.4</v>
      </c>
      <c r="J229">
        <v>41486.6</v>
      </c>
      <c r="K229">
        <v>120.1</v>
      </c>
      <c r="L229">
        <v>119.8</v>
      </c>
      <c r="M229">
        <v>104.4</v>
      </c>
      <c r="N229">
        <v>51.775320381252001</v>
      </c>
      <c r="O229">
        <v>10.122999999999999</v>
      </c>
      <c r="P229">
        <f t="shared" si="7"/>
        <v>2018</v>
      </c>
      <c r="Q229">
        <f t="shared" si="8"/>
        <v>4</v>
      </c>
      <c r="R229">
        <v>0.47</v>
      </c>
      <c r="S229">
        <v>48.582297245462001</v>
      </c>
      <c r="W229" s="11">
        <f>[1]Data!C231</f>
        <v>-0.31636363636363624</v>
      </c>
      <c r="X229" s="11">
        <f>[1]Data!D231</f>
        <v>-0.14740909090909088</v>
      </c>
      <c r="Z229" s="8"/>
      <c r="AB229" s="9" t="e">
        <f>quarterly!H230</f>
        <v>#N/A</v>
      </c>
      <c r="AC229" s="11">
        <v>0</v>
      </c>
      <c r="AD229" s="11">
        <v>0</v>
      </c>
    </row>
    <row r="230" spans="1:30" x14ac:dyDescent="0.35">
      <c r="A230" t="s">
        <v>329</v>
      </c>
      <c r="B230">
        <v>105.3</v>
      </c>
      <c r="C230">
        <v>107.1</v>
      </c>
      <c r="D230">
        <v>103</v>
      </c>
      <c r="E230">
        <v>101.9</v>
      </c>
      <c r="F230">
        <v>104</v>
      </c>
      <c r="G230">
        <v>156539</v>
      </c>
      <c r="H230">
        <v>10.3</v>
      </c>
      <c r="I230">
        <v>33105.199999999997</v>
      </c>
      <c r="J230">
        <v>35890.9</v>
      </c>
      <c r="K230">
        <v>109.8</v>
      </c>
      <c r="L230">
        <v>105.2</v>
      </c>
      <c r="M230">
        <v>104.5</v>
      </c>
      <c r="N230">
        <v>51.389066793813001</v>
      </c>
      <c r="O230">
        <v>7.4963199999999999</v>
      </c>
      <c r="P230">
        <f t="shared" si="7"/>
        <v>2018</v>
      </c>
      <c r="Q230">
        <f t="shared" si="8"/>
        <v>4</v>
      </c>
      <c r="R230">
        <v>0.42</v>
      </c>
      <c r="S230">
        <v>49.229477661476999</v>
      </c>
      <c r="W230" s="11">
        <f>[1]Data!C232</f>
        <v>-0.31189473684210517</v>
      </c>
      <c r="X230" s="11">
        <f>[1]Data!D232</f>
        <v>-0.12868421052631576</v>
      </c>
      <c r="Z230" s="8"/>
      <c r="AB230" s="9">
        <f>quarterly!H231</f>
        <v>1.5501672219588869E-3</v>
      </c>
      <c r="AC230" s="11">
        <v>0</v>
      </c>
      <c r="AD230" s="11">
        <v>0</v>
      </c>
    </row>
    <row r="231" spans="1:30" x14ac:dyDescent="0.35">
      <c r="A231" t="s">
        <v>330</v>
      </c>
      <c r="B231">
        <v>106.1</v>
      </c>
      <c r="C231">
        <v>108.3</v>
      </c>
      <c r="D231">
        <v>101.8</v>
      </c>
      <c r="E231">
        <v>102.2</v>
      </c>
      <c r="F231">
        <v>102.6</v>
      </c>
      <c r="G231">
        <v>153627</v>
      </c>
      <c r="H231">
        <v>10.3</v>
      </c>
      <c r="I231">
        <v>35412.800000000003</v>
      </c>
      <c r="J231">
        <v>35737.599999999999</v>
      </c>
      <c r="K231">
        <v>110.8</v>
      </c>
      <c r="L231">
        <v>109</v>
      </c>
      <c r="M231">
        <v>105.3</v>
      </c>
      <c r="N231">
        <v>50.469776986079999</v>
      </c>
      <c r="O231">
        <v>5.8237699999999997</v>
      </c>
      <c r="P231">
        <f t="shared" si="7"/>
        <v>2019</v>
      </c>
      <c r="Q231">
        <f t="shared" si="8"/>
        <v>1</v>
      </c>
      <c r="R231">
        <v>0.31</v>
      </c>
      <c r="S231">
        <v>47.758891429252998</v>
      </c>
      <c r="W231" s="11">
        <f>[1]Data!C233</f>
        <v>-0.30799999999999994</v>
      </c>
      <c r="X231" s="11">
        <f>[1]Data!D233</f>
        <v>-0.11590476190476191</v>
      </c>
      <c r="Z231" s="8"/>
      <c r="AB231" s="9" t="e">
        <f>quarterly!H232</f>
        <v>#N/A</v>
      </c>
      <c r="AC231" s="11">
        <v>0</v>
      </c>
      <c r="AD231" s="11">
        <v>0</v>
      </c>
    </row>
    <row r="232" spans="1:30" x14ac:dyDescent="0.35">
      <c r="A232" t="s">
        <v>332</v>
      </c>
      <c r="B232">
        <v>106.9</v>
      </c>
      <c r="C232">
        <v>109</v>
      </c>
      <c r="D232">
        <v>106.5</v>
      </c>
      <c r="E232">
        <v>101.7</v>
      </c>
      <c r="F232">
        <v>100.8</v>
      </c>
      <c r="G232">
        <v>158537</v>
      </c>
      <c r="H232">
        <v>10.4</v>
      </c>
      <c r="I232">
        <v>34240.1</v>
      </c>
      <c r="J232">
        <v>37478.5</v>
      </c>
      <c r="K232">
        <v>113.4</v>
      </c>
      <c r="L232">
        <v>117.5</v>
      </c>
      <c r="M232">
        <v>105.3</v>
      </c>
      <c r="N232">
        <v>49.278778062242999</v>
      </c>
      <c r="O232">
        <v>7.0128300000000001</v>
      </c>
      <c r="P232">
        <f t="shared" si="7"/>
        <v>2019</v>
      </c>
      <c r="Q232">
        <f t="shared" si="8"/>
        <v>1</v>
      </c>
      <c r="R232">
        <v>0.24</v>
      </c>
      <c r="S232">
        <v>47.747229650828999</v>
      </c>
      <c r="W232" s="11">
        <f>[1]Data!C234</f>
        <v>-0.30844999999999989</v>
      </c>
      <c r="X232" s="11">
        <f>[1]Data!D234</f>
        <v>-0.10840000000000005</v>
      </c>
      <c r="Z232" s="8"/>
      <c r="AB232" s="9" t="e">
        <f>quarterly!H233</f>
        <v>#N/A</v>
      </c>
      <c r="AC232" s="11">
        <v>0</v>
      </c>
      <c r="AD232" s="11">
        <v>0</v>
      </c>
    </row>
    <row r="233" spans="1:30" x14ac:dyDescent="0.35">
      <c r="A233" t="s">
        <v>333</v>
      </c>
      <c r="B233">
        <v>105.8</v>
      </c>
      <c r="C233">
        <v>109.2</v>
      </c>
      <c r="D233">
        <v>106.1</v>
      </c>
      <c r="E233">
        <v>101.7</v>
      </c>
      <c r="F233">
        <v>100.7</v>
      </c>
      <c r="G233">
        <v>153837</v>
      </c>
      <c r="H233">
        <v>10.4</v>
      </c>
      <c r="I233">
        <v>36943.4</v>
      </c>
      <c r="J233">
        <v>41522.199999999997</v>
      </c>
      <c r="K233">
        <v>113.8</v>
      </c>
      <c r="L233">
        <v>122.5</v>
      </c>
      <c r="M233">
        <v>105</v>
      </c>
      <c r="N233">
        <v>47.467761008857998</v>
      </c>
      <c r="O233">
        <v>3.9994900000000002</v>
      </c>
      <c r="P233">
        <f t="shared" si="7"/>
        <v>2019</v>
      </c>
      <c r="Q233">
        <f t="shared" si="8"/>
        <v>1</v>
      </c>
      <c r="R233">
        <v>0.2</v>
      </c>
      <c r="S233">
        <v>47.383685165967997</v>
      </c>
      <c r="W233" s="11">
        <f>[1]Data!C235</f>
        <v>-0.30919047619047624</v>
      </c>
      <c r="X233" s="11">
        <f>[1]Data!D235</f>
        <v>-0.1087619047619048</v>
      </c>
      <c r="Z233" s="8"/>
      <c r="AB233" s="9">
        <f>quarterly!H234</f>
        <v>1.9818594741156659E-3</v>
      </c>
      <c r="AC233" s="11">
        <v>0</v>
      </c>
      <c r="AD233" s="11">
        <v>0</v>
      </c>
    </row>
    <row r="234" spans="1:30" x14ac:dyDescent="0.35">
      <c r="A234" t="s">
        <v>334</v>
      </c>
      <c r="B234">
        <v>105</v>
      </c>
      <c r="C234">
        <v>108.7</v>
      </c>
      <c r="D234">
        <v>102.9</v>
      </c>
      <c r="E234">
        <v>102.5</v>
      </c>
      <c r="F234">
        <v>99.7</v>
      </c>
      <c r="G234">
        <v>159611</v>
      </c>
      <c r="H234">
        <v>10.3</v>
      </c>
      <c r="I234">
        <v>35569.9</v>
      </c>
      <c r="J234">
        <v>38420.9</v>
      </c>
      <c r="K234">
        <v>117.2</v>
      </c>
      <c r="L234">
        <v>131.5</v>
      </c>
      <c r="M234">
        <v>104.5</v>
      </c>
      <c r="N234">
        <v>47.895286718508999</v>
      </c>
      <c r="O234">
        <v>2.5521699999999998</v>
      </c>
      <c r="P234">
        <f t="shared" si="7"/>
        <v>2019</v>
      </c>
      <c r="Q234">
        <f t="shared" si="8"/>
        <v>2</v>
      </c>
      <c r="R234">
        <v>0.18</v>
      </c>
      <c r="S234">
        <v>49.070905780383001</v>
      </c>
      <c r="W234" s="11">
        <f>[1]Data!C236</f>
        <v>-0.31045</v>
      </c>
      <c r="X234" s="11">
        <f>[1]Data!D236</f>
        <v>-0.11220000000000004</v>
      </c>
      <c r="Z234" s="8"/>
      <c r="AB234" s="9" t="e">
        <f>quarterly!H235</f>
        <v>#N/A</v>
      </c>
      <c r="AC234" s="11">
        <v>0</v>
      </c>
      <c r="AD234" s="11">
        <v>0</v>
      </c>
    </row>
    <row r="235" spans="1:30" x14ac:dyDescent="0.35">
      <c r="A235" t="s">
        <v>336</v>
      </c>
      <c r="B235">
        <v>105.9</v>
      </c>
      <c r="C235">
        <v>110.1</v>
      </c>
      <c r="D235">
        <v>102.8</v>
      </c>
      <c r="E235">
        <v>102</v>
      </c>
      <c r="F235">
        <v>101.6</v>
      </c>
      <c r="G235">
        <v>159962</v>
      </c>
      <c r="H235">
        <v>10.1</v>
      </c>
      <c r="I235">
        <v>38446.199999999997</v>
      </c>
      <c r="J235">
        <v>43831.6</v>
      </c>
      <c r="K235">
        <v>114.6</v>
      </c>
      <c r="L235">
        <v>129.80000000000001</v>
      </c>
      <c r="M235">
        <v>105.3</v>
      </c>
      <c r="N235">
        <v>47.697639187316</v>
      </c>
      <c r="O235">
        <v>2.6246399999999999</v>
      </c>
      <c r="P235">
        <f t="shared" si="7"/>
        <v>2019</v>
      </c>
      <c r="Q235">
        <f t="shared" si="8"/>
        <v>2</v>
      </c>
      <c r="R235">
        <v>0.2</v>
      </c>
      <c r="S235">
        <v>49.734298367713997</v>
      </c>
      <c r="W235" s="11">
        <f>[1]Data!C237</f>
        <v>-0.31186363636363634</v>
      </c>
      <c r="X235" s="11">
        <f>[1]Data!D237</f>
        <v>-0.13390909090909092</v>
      </c>
      <c r="Z235" s="8"/>
      <c r="AB235" s="9" t="e">
        <f>quarterly!H236</f>
        <v>#N/A</v>
      </c>
      <c r="AC235" s="11">
        <v>0</v>
      </c>
      <c r="AD235" s="11">
        <v>0</v>
      </c>
    </row>
    <row r="236" spans="1:30" x14ac:dyDescent="0.35">
      <c r="A236" t="s">
        <v>337</v>
      </c>
      <c r="B236">
        <v>105.5</v>
      </c>
      <c r="C236">
        <v>109.2</v>
      </c>
      <c r="D236">
        <v>103.1</v>
      </c>
      <c r="E236">
        <v>103.8</v>
      </c>
      <c r="F236">
        <v>99.9</v>
      </c>
      <c r="G236">
        <v>159994</v>
      </c>
      <c r="H236">
        <v>9.6</v>
      </c>
      <c r="I236">
        <v>35086.400000000001</v>
      </c>
      <c r="J236">
        <v>40787</v>
      </c>
      <c r="K236">
        <v>104</v>
      </c>
      <c r="L236">
        <v>115.3</v>
      </c>
      <c r="M236">
        <v>103.8</v>
      </c>
      <c r="N236">
        <v>47.597786452881003</v>
      </c>
      <c r="O236">
        <v>0.70611000000000002</v>
      </c>
      <c r="P236">
        <f t="shared" si="7"/>
        <v>2019</v>
      </c>
      <c r="Q236">
        <f t="shared" si="8"/>
        <v>2</v>
      </c>
      <c r="R236">
        <v>0.14000000000000001</v>
      </c>
      <c r="S236">
        <v>48.360073454188999</v>
      </c>
      <c r="W236" s="11">
        <f>[1]Data!C238</f>
        <v>-0.32890000000000003</v>
      </c>
      <c r="X236" s="11">
        <f>[1]Data!D238</f>
        <v>-0.19025</v>
      </c>
      <c r="Z236" s="8"/>
      <c r="AB236" s="9">
        <f>quarterly!H237</f>
        <v>1.0530861972259942E-3</v>
      </c>
      <c r="AC236" s="11">
        <v>0</v>
      </c>
      <c r="AD236" s="11">
        <v>0</v>
      </c>
    </row>
    <row r="237" spans="1:30" x14ac:dyDescent="0.35">
      <c r="A237" t="s">
        <v>338</v>
      </c>
      <c r="B237">
        <v>104.7</v>
      </c>
      <c r="C237">
        <v>108.9</v>
      </c>
      <c r="D237">
        <v>103.5</v>
      </c>
      <c r="E237">
        <v>103.4</v>
      </c>
      <c r="F237">
        <v>101.6</v>
      </c>
      <c r="G237">
        <v>157806</v>
      </c>
      <c r="H237">
        <v>9.9</v>
      </c>
      <c r="I237">
        <v>37859.300000000003</v>
      </c>
      <c r="J237">
        <v>45476.7</v>
      </c>
      <c r="K237">
        <v>107.1</v>
      </c>
      <c r="L237">
        <v>118.4</v>
      </c>
      <c r="M237">
        <v>103.7</v>
      </c>
      <c r="N237">
        <v>46.483685125813999</v>
      </c>
      <c r="O237">
        <v>-3.18268</v>
      </c>
      <c r="P237">
        <f t="shared" si="7"/>
        <v>2019</v>
      </c>
      <c r="Q237">
        <f t="shared" si="8"/>
        <v>3</v>
      </c>
      <c r="R237">
        <v>0.21</v>
      </c>
      <c r="S237">
        <v>48.510592083803999</v>
      </c>
      <c r="W237" s="11">
        <f>[1]Data!C239</f>
        <v>-0.36486956521739128</v>
      </c>
      <c r="X237" s="11">
        <f>[1]Data!D239</f>
        <v>-0.28330434782608693</v>
      </c>
      <c r="Z237" s="8"/>
      <c r="AB237" s="9" t="e">
        <f>quarterly!H238</f>
        <v>#N/A</v>
      </c>
      <c r="AC237" s="11">
        <v>0</v>
      </c>
      <c r="AD237" s="11">
        <v>0</v>
      </c>
    </row>
    <row r="238" spans="1:30" x14ac:dyDescent="0.35">
      <c r="A238" t="s">
        <v>340</v>
      </c>
      <c r="B238">
        <v>105.1</v>
      </c>
      <c r="C238">
        <v>108.2</v>
      </c>
      <c r="D238">
        <v>103.4</v>
      </c>
      <c r="E238">
        <v>103.1</v>
      </c>
      <c r="F238">
        <v>100.5</v>
      </c>
      <c r="G238">
        <v>173221</v>
      </c>
      <c r="H238">
        <v>9.6</v>
      </c>
      <c r="I238">
        <v>27205.599999999999</v>
      </c>
      <c r="J238">
        <v>29803.5</v>
      </c>
      <c r="K238">
        <v>101.3</v>
      </c>
      <c r="L238">
        <v>110.5</v>
      </c>
      <c r="M238">
        <v>103.6</v>
      </c>
      <c r="N238">
        <v>47.015835858892999</v>
      </c>
      <c r="O238">
        <v>-1.7353499999999999</v>
      </c>
      <c r="P238">
        <f t="shared" si="7"/>
        <v>2019</v>
      </c>
      <c r="Q238">
        <f t="shared" si="8"/>
        <v>3</v>
      </c>
      <c r="R238">
        <v>0.18</v>
      </c>
      <c r="S238">
        <v>48.695436024355999</v>
      </c>
      <c r="W238" s="11">
        <f>[1]Data!C240</f>
        <v>-0.40768181818181826</v>
      </c>
      <c r="X238" s="11">
        <f>[1]Data!D240</f>
        <v>-0.35627272727272719</v>
      </c>
      <c r="Z238" s="8"/>
      <c r="AB238" s="9" t="e">
        <f>quarterly!H239</f>
        <v>#N/A</v>
      </c>
      <c r="AC238" s="11">
        <v>0</v>
      </c>
      <c r="AD238" s="11">
        <v>0</v>
      </c>
    </row>
    <row r="239" spans="1:30" x14ac:dyDescent="0.35">
      <c r="A239" t="s">
        <v>341</v>
      </c>
      <c r="B239">
        <v>104.7</v>
      </c>
      <c r="C239">
        <v>108.7</v>
      </c>
      <c r="D239">
        <v>103.6</v>
      </c>
      <c r="E239">
        <v>103.1</v>
      </c>
      <c r="F239">
        <v>99.7</v>
      </c>
      <c r="G239">
        <v>156034</v>
      </c>
      <c r="H239">
        <v>9.6999999999999993</v>
      </c>
      <c r="I239">
        <v>36631.300000000003</v>
      </c>
      <c r="J239">
        <v>39317.5</v>
      </c>
      <c r="K239">
        <v>106.2</v>
      </c>
      <c r="L239">
        <v>116.7</v>
      </c>
      <c r="M239">
        <v>103.6</v>
      </c>
      <c r="N239">
        <v>45.695536822279998</v>
      </c>
      <c r="O239">
        <v>-5.1623700000000001</v>
      </c>
      <c r="P239">
        <f t="shared" si="7"/>
        <v>2019</v>
      </c>
      <c r="Q239">
        <f t="shared" si="8"/>
        <v>3</v>
      </c>
      <c r="R239">
        <v>0.16</v>
      </c>
      <c r="S239">
        <v>47.779793300264998</v>
      </c>
      <c r="W239" s="11">
        <f>[1]Data!C241</f>
        <v>-0.41757142857142859</v>
      </c>
      <c r="X239" s="11">
        <f>[1]Data!D241</f>
        <v>-0.33914285714285719</v>
      </c>
      <c r="Z239" s="8"/>
      <c r="AB239" s="9">
        <f>quarterly!H240</f>
        <v>5.227997406898055E-5</v>
      </c>
      <c r="AC239" s="11">
        <v>0</v>
      </c>
      <c r="AD239" s="11">
        <v>0</v>
      </c>
    </row>
    <row r="240" spans="1:30" x14ac:dyDescent="0.35">
      <c r="A240" t="s">
        <v>342</v>
      </c>
      <c r="B240">
        <v>104.4</v>
      </c>
      <c r="C240">
        <v>109.5</v>
      </c>
      <c r="D240">
        <v>104.1</v>
      </c>
      <c r="E240">
        <v>103.1</v>
      </c>
      <c r="F240">
        <v>99.7</v>
      </c>
      <c r="G240">
        <v>160648</v>
      </c>
      <c r="H240">
        <v>9.5</v>
      </c>
      <c r="I240">
        <v>37849.5</v>
      </c>
      <c r="J240">
        <v>45906.1</v>
      </c>
      <c r="K240">
        <v>106</v>
      </c>
      <c r="L240">
        <v>111.5</v>
      </c>
      <c r="M240">
        <v>103.3</v>
      </c>
      <c r="N240">
        <v>45.880821940296997</v>
      </c>
      <c r="O240">
        <v>-2.0966300000000002</v>
      </c>
      <c r="P240">
        <f t="shared" si="7"/>
        <v>2019</v>
      </c>
      <c r="Q240">
        <f t="shared" si="8"/>
        <v>4</v>
      </c>
      <c r="R240">
        <v>0.13</v>
      </c>
      <c r="S240">
        <v>47.664711460035001</v>
      </c>
      <c r="W240" s="11">
        <f>[1]Data!C242</f>
        <v>-0.41286956521739132</v>
      </c>
      <c r="X240" s="11">
        <f>[1]Data!D242</f>
        <v>-0.30421739130434783</v>
      </c>
      <c r="Z240" s="8"/>
      <c r="AB240" s="9" t="e">
        <f>quarterly!H241</f>
        <v>#N/A</v>
      </c>
      <c r="AC240" s="11">
        <v>0</v>
      </c>
      <c r="AD240" s="11">
        <v>0</v>
      </c>
    </row>
    <row r="241" spans="1:30" x14ac:dyDescent="0.35">
      <c r="A241" t="s">
        <v>344</v>
      </c>
      <c r="B241">
        <v>104.6</v>
      </c>
      <c r="C241">
        <v>109.3</v>
      </c>
      <c r="D241">
        <v>100.6</v>
      </c>
      <c r="E241">
        <v>102.7</v>
      </c>
      <c r="F241">
        <v>99.8</v>
      </c>
      <c r="G241">
        <v>162619</v>
      </c>
      <c r="H241">
        <v>9.5</v>
      </c>
      <c r="I241">
        <v>35279.599999999999</v>
      </c>
      <c r="J241">
        <v>40169.4</v>
      </c>
      <c r="K241">
        <v>109.8</v>
      </c>
      <c r="L241">
        <v>117.1</v>
      </c>
      <c r="M241">
        <v>103.2</v>
      </c>
      <c r="N241">
        <v>46.915024183490999</v>
      </c>
      <c r="O241">
        <v>-3.10798</v>
      </c>
      <c r="P241">
        <f t="shared" si="7"/>
        <v>2019</v>
      </c>
      <c r="Q241">
        <f t="shared" si="8"/>
        <v>4</v>
      </c>
      <c r="R241">
        <v>0.15</v>
      </c>
      <c r="S241">
        <v>47.606127809459998</v>
      </c>
      <c r="W241" s="11">
        <f>[1]Data!C243</f>
        <v>-0.40128571428571425</v>
      </c>
      <c r="X241" s="11">
        <f>[1]Data!D243</f>
        <v>-0.271952380952381</v>
      </c>
      <c r="Z241" s="8"/>
      <c r="AB241" s="9" t="e">
        <f>quarterly!H242</f>
        <v>#N/A</v>
      </c>
      <c r="AC241" s="11">
        <v>0</v>
      </c>
      <c r="AD241" s="11">
        <v>0</v>
      </c>
    </row>
    <row r="242" spans="1:30" x14ac:dyDescent="0.35">
      <c r="A242" t="s">
        <v>345</v>
      </c>
      <c r="B242">
        <v>101.7</v>
      </c>
      <c r="C242">
        <v>106.5</v>
      </c>
      <c r="D242">
        <v>102</v>
      </c>
      <c r="E242">
        <v>103</v>
      </c>
      <c r="F242">
        <v>101.5</v>
      </c>
      <c r="G242">
        <v>166836</v>
      </c>
      <c r="H242">
        <v>9.5</v>
      </c>
      <c r="I242">
        <v>32390.3</v>
      </c>
      <c r="J242">
        <v>37397.4</v>
      </c>
      <c r="K242">
        <v>112.1</v>
      </c>
      <c r="L242">
        <v>120.8</v>
      </c>
      <c r="M242">
        <v>101.4</v>
      </c>
      <c r="N242">
        <v>46.257080964967997</v>
      </c>
      <c r="O242">
        <v>0.16314000000000001</v>
      </c>
      <c r="P242">
        <f t="shared" si="7"/>
        <v>2019</v>
      </c>
      <c r="Q242">
        <f t="shared" si="8"/>
        <v>4</v>
      </c>
      <c r="R242">
        <v>0.16</v>
      </c>
      <c r="S242">
        <v>46.222912630608</v>
      </c>
      <c r="W242" s="11">
        <f>[1]Data!C244</f>
        <v>-0.39469999999999994</v>
      </c>
      <c r="X242" s="11">
        <f>[1]Data!D244</f>
        <v>-0.26131578947368422</v>
      </c>
      <c r="Z242" s="8"/>
      <c r="AB242" s="9">
        <f>quarterly!H243</f>
        <v>-2.2878313918344162E-3</v>
      </c>
      <c r="AC242">
        <v>0</v>
      </c>
      <c r="AD242">
        <v>0</v>
      </c>
    </row>
    <row r="243" spans="1:30" x14ac:dyDescent="0.35">
      <c r="A243" t="s">
        <v>346</v>
      </c>
      <c r="B243">
        <v>105.5</v>
      </c>
      <c r="C243">
        <v>111.6</v>
      </c>
      <c r="D243">
        <v>110</v>
      </c>
      <c r="E243">
        <v>103.7</v>
      </c>
      <c r="F243">
        <v>101.3</v>
      </c>
      <c r="G243">
        <v>151729</v>
      </c>
      <c r="H243">
        <v>9.5</v>
      </c>
      <c r="I243">
        <v>36007.599999999999</v>
      </c>
      <c r="J243">
        <v>36552.9</v>
      </c>
      <c r="K243">
        <v>108.4</v>
      </c>
      <c r="L243">
        <v>118.5</v>
      </c>
      <c r="M243">
        <v>103.1</v>
      </c>
      <c r="N243">
        <v>47.929940686997</v>
      </c>
      <c r="O243">
        <v>0.81459000000000004</v>
      </c>
      <c r="P243">
        <f t="shared" si="7"/>
        <v>2020</v>
      </c>
      <c r="Q243">
        <f t="shared" si="8"/>
        <v>1</v>
      </c>
      <c r="R243">
        <v>0.25</v>
      </c>
      <c r="S243">
        <v>48.855771778245</v>
      </c>
      <c r="W243" s="11">
        <f>[1]Data!C245</f>
        <v>-0.39113636363636367</v>
      </c>
      <c r="X243" s="11">
        <f>[1]Data!D245</f>
        <v>-0.25340909090909092</v>
      </c>
      <c r="Z243" s="8"/>
      <c r="AB243" s="9" t="e">
        <f>quarterly!H244</f>
        <v>#N/A</v>
      </c>
      <c r="AC243">
        <f>'COVID cases'!$B5</f>
        <v>3</v>
      </c>
      <c r="AD243">
        <v>0</v>
      </c>
    </row>
    <row r="244" spans="1:30" x14ac:dyDescent="0.35">
      <c r="A244" t="s">
        <v>348</v>
      </c>
      <c r="B244">
        <v>104.4</v>
      </c>
      <c r="C244">
        <v>110</v>
      </c>
      <c r="D244">
        <v>107.4</v>
      </c>
      <c r="E244">
        <v>103.7</v>
      </c>
      <c r="F244">
        <v>101.3</v>
      </c>
      <c r="G244">
        <v>144933</v>
      </c>
      <c r="H244">
        <v>9.1999999999999993</v>
      </c>
      <c r="I244" t="s">
        <v>363</v>
      </c>
      <c r="J244" t="s">
        <v>363</v>
      </c>
      <c r="K244">
        <v>97.1</v>
      </c>
      <c r="L244">
        <v>105.2</v>
      </c>
      <c r="M244">
        <v>103.1</v>
      </c>
      <c r="N244">
        <v>49.237562717233999</v>
      </c>
      <c r="O244">
        <v>-1.1189100000000001</v>
      </c>
      <c r="P244">
        <f t="shared" si="7"/>
        <v>2020</v>
      </c>
      <c r="Q244">
        <f t="shared" si="8"/>
        <v>1</v>
      </c>
      <c r="R244">
        <v>0.28000000000000003</v>
      </c>
      <c r="S244">
        <v>48.669617676850002</v>
      </c>
      <c r="W244" s="11">
        <f>[1]Data!C246</f>
        <v>-0.40884999999999999</v>
      </c>
      <c r="X244" s="11">
        <f>[1]Data!D246</f>
        <v>-0.28809999999999997</v>
      </c>
      <c r="Z244" s="8"/>
      <c r="AB244" s="9" t="e">
        <f>quarterly!H245</f>
        <v>#N/A</v>
      </c>
      <c r="AC244" s="11">
        <f>'COVID cases'!$B6</f>
        <v>238</v>
      </c>
      <c r="AD244" s="4">
        <f>'google mobility'!$H5</f>
        <v>-11.666666666666666</v>
      </c>
    </row>
    <row r="245" spans="1:30" x14ac:dyDescent="0.35">
      <c r="A245" t="s">
        <v>349</v>
      </c>
      <c r="B245">
        <v>74.7</v>
      </c>
      <c r="C245">
        <v>81.5</v>
      </c>
      <c r="D245">
        <v>68.3</v>
      </c>
      <c r="E245">
        <v>80.400000000000006</v>
      </c>
      <c r="F245">
        <v>83.7</v>
      </c>
      <c r="G245">
        <v>21638</v>
      </c>
      <c r="H245">
        <v>8.4</v>
      </c>
      <c r="I245" t="s">
        <v>363</v>
      </c>
      <c r="J245" t="s">
        <v>363</v>
      </c>
      <c r="K245">
        <v>69.900000000000006</v>
      </c>
      <c r="L245">
        <v>63.6</v>
      </c>
      <c r="M245">
        <v>90.9</v>
      </c>
      <c r="N245">
        <v>44.456336069541997</v>
      </c>
      <c r="O245">
        <v>-18.623709999999999</v>
      </c>
      <c r="P245">
        <f t="shared" si="7"/>
        <v>2020</v>
      </c>
      <c r="Q245">
        <f t="shared" si="8"/>
        <v>1</v>
      </c>
      <c r="R245">
        <v>0.13</v>
      </c>
      <c r="S245">
        <v>40.316961806919998</v>
      </c>
      <c r="W245" s="11">
        <f>[1]Data!C247</f>
        <v>-0.41663636363636358</v>
      </c>
      <c r="X245" s="11">
        <f>[1]Data!D247</f>
        <v>-0.26563636363636361</v>
      </c>
      <c r="Z245" s="8"/>
      <c r="AB245" s="9">
        <f>quarterly!H246</f>
        <v>-5.5308373798215626E-2</v>
      </c>
      <c r="AC245" s="11">
        <f>'COVID cases'!$B7</f>
        <v>4050</v>
      </c>
      <c r="AD245" s="4">
        <f>'google mobility'!$H6</f>
        <v>-79.666666666666671</v>
      </c>
    </row>
    <row r="246" spans="1:30" x14ac:dyDescent="0.35">
      <c r="A246" t="s">
        <v>350</v>
      </c>
      <c r="B246">
        <v>59.4</v>
      </c>
      <c r="C246">
        <v>57.3</v>
      </c>
      <c r="D246">
        <v>31.9</v>
      </c>
      <c r="E246">
        <v>70.900000000000006</v>
      </c>
      <c r="F246" t="s">
        <v>363</v>
      </c>
      <c r="G246">
        <v>3760</v>
      </c>
      <c r="H246">
        <v>6.8</v>
      </c>
      <c r="I246" t="s">
        <v>363</v>
      </c>
      <c r="J246" t="s">
        <v>363</v>
      </c>
      <c r="K246">
        <v>59.7</v>
      </c>
      <c r="L246">
        <v>51.8</v>
      </c>
      <c r="M246">
        <v>74.400000000000006</v>
      </c>
      <c r="N246">
        <v>33.435413656885999</v>
      </c>
      <c r="O246">
        <v>-50.324669999999998</v>
      </c>
      <c r="P246">
        <f t="shared" si="7"/>
        <v>2020</v>
      </c>
      <c r="Q246">
        <f t="shared" si="8"/>
        <v>2</v>
      </c>
      <c r="R246">
        <v>-0.13</v>
      </c>
      <c r="S246">
        <v>31.112235940068</v>
      </c>
      <c r="W246" s="11">
        <f>[1]Data!C248</f>
        <v>-0.25405</v>
      </c>
      <c r="X246" s="11">
        <f>[1]Data!D248</f>
        <v>-0.1082</v>
      </c>
      <c r="Z246" s="8"/>
      <c r="AB246" s="9" t="e">
        <f>quarterly!H247</f>
        <v>#N/A</v>
      </c>
      <c r="AC246" s="11">
        <f>'COVID cases'!$B8</f>
        <v>2086</v>
      </c>
      <c r="AD246" s="4">
        <f>'google mobility'!$H7</f>
        <v>-66.333333333333329</v>
      </c>
    </row>
    <row r="247" spans="1:30" x14ac:dyDescent="0.35">
      <c r="A247" t="s">
        <v>352</v>
      </c>
      <c r="B247">
        <v>84.4</v>
      </c>
      <c r="C247">
        <v>81.2</v>
      </c>
      <c r="D247">
        <v>85.5</v>
      </c>
      <c r="E247">
        <v>87.9</v>
      </c>
      <c r="F247">
        <v>63</v>
      </c>
      <c r="G247">
        <v>86902</v>
      </c>
      <c r="H247">
        <v>8.3000000000000007</v>
      </c>
      <c r="I247" t="s">
        <v>363</v>
      </c>
      <c r="J247" t="s">
        <v>363</v>
      </c>
      <c r="K247">
        <v>64.7</v>
      </c>
      <c r="L247">
        <v>61.7</v>
      </c>
      <c r="M247">
        <v>83.6</v>
      </c>
      <c r="N247">
        <v>39.448982070668997</v>
      </c>
      <c r="O247">
        <v>-27.266400000000001</v>
      </c>
      <c r="P247" s="11">
        <f t="shared" si="7"/>
        <v>2020</v>
      </c>
      <c r="Q247" s="11">
        <f t="shared" si="8"/>
        <v>2</v>
      </c>
      <c r="R247">
        <v>-0.32</v>
      </c>
      <c r="S247">
        <v>45.444247314214003</v>
      </c>
      <c r="W247" s="11">
        <f>[1]Data!C249</f>
        <v>-0.27195000000000003</v>
      </c>
      <c r="X247" s="11">
        <f>[1]Data!D249</f>
        <v>-8.1350000000000006E-2</v>
      </c>
      <c r="Y247" s="11"/>
      <c r="Z247" s="8"/>
      <c r="AA247" s="11"/>
      <c r="AB247" s="11" t="e">
        <f>quarterly!H248</f>
        <v>#N/A</v>
      </c>
      <c r="AC247" s="11">
        <f>'COVID cases'!$B9</f>
        <v>416</v>
      </c>
      <c r="AD247" s="4">
        <f>'google mobility'!$H8</f>
        <v>-23.666666666666668</v>
      </c>
    </row>
    <row r="248" spans="1:30" x14ac:dyDescent="0.35">
      <c r="A248" t="s">
        <v>353</v>
      </c>
      <c r="B248" t="s">
        <v>363</v>
      </c>
      <c r="C248" t="s">
        <v>363</v>
      </c>
      <c r="D248" t="s">
        <v>363</v>
      </c>
      <c r="E248">
        <v>100</v>
      </c>
      <c r="F248">
        <v>71.2</v>
      </c>
      <c r="G248">
        <v>118481</v>
      </c>
      <c r="H248">
        <v>8.8000000000000007</v>
      </c>
      <c r="I248" t="s">
        <v>363</v>
      </c>
      <c r="J248" t="s">
        <v>363</v>
      </c>
      <c r="K248">
        <v>73</v>
      </c>
      <c r="L248">
        <v>74.7</v>
      </c>
      <c r="M248" t="s">
        <v>363</v>
      </c>
      <c r="N248">
        <v>47.443346574823998</v>
      </c>
      <c r="O248">
        <v>-2.16201</v>
      </c>
      <c r="P248" s="11">
        <f t="shared" ref="P248:P249" si="9">P236+1</f>
        <v>2020</v>
      </c>
      <c r="Q248" s="11">
        <f t="shared" ref="Q248:Q249" si="10">Q236</f>
        <v>2</v>
      </c>
      <c r="R248">
        <v>-0.37</v>
      </c>
      <c r="S248">
        <v>47.466243025829002</v>
      </c>
      <c r="W248" s="11">
        <f>[1]Data!C250</f>
        <v>-0.37600000000000011</v>
      </c>
      <c r="X248" s="11">
        <f>[1]Data!D250</f>
        <v>-0.14745454545454548</v>
      </c>
      <c r="Y248" s="11"/>
      <c r="Z248" s="8"/>
      <c r="AA248" s="11"/>
      <c r="AB248" s="11">
        <f>quarterly!H249</f>
        <v>-0.13190902023144169</v>
      </c>
      <c r="AC248" s="11">
        <f>'COVID cases'!$B10</f>
        <v>126</v>
      </c>
      <c r="AD248" s="4">
        <f>'google mobility'!$H9</f>
        <v>-21</v>
      </c>
    </row>
    <row r="249" spans="1:30" x14ac:dyDescent="0.35">
      <c r="A249" t="s">
        <v>361</v>
      </c>
      <c r="B249" t="s">
        <v>363</v>
      </c>
      <c r="C249" t="s">
        <v>363</v>
      </c>
      <c r="D249" t="s">
        <v>363</v>
      </c>
      <c r="E249" t="s">
        <v>363</v>
      </c>
      <c r="F249">
        <v>77.900000000000006</v>
      </c>
      <c r="G249" t="s">
        <v>363</v>
      </c>
      <c r="H249" t="s">
        <v>363</v>
      </c>
      <c r="I249" t="s">
        <v>363</v>
      </c>
      <c r="J249" t="s">
        <v>363</v>
      </c>
      <c r="K249">
        <v>76</v>
      </c>
      <c r="L249">
        <v>77.900000000000006</v>
      </c>
      <c r="M249" t="s">
        <v>363</v>
      </c>
      <c r="N249">
        <v>51.817150681384</v>
      </c>
      <c r="O249">
        <v>6.8548799999999996</v>
      </c>
      <c r="P249" s="11">
        <f t="shared" si="9"/>
        <v>2020</v>
      </c>
      <c r="Q249" s="11">
        <f t="shared" si="10"/>
        <v>3</v>
      </c>
      <c r="R249">
        <v>-0.5</v>
      </c>
      <c r="S249">
        <v>51.938027036055999</v>
      </c>
      <c r="T249" t="s">
        <v>363</v>
      </c>
      <c r="U249" t="s">
        <v>363</v>
      </c>
      <c r="V249" t="s">
        <v>363</v>
      </c>
      <c r="W249" s="11">
        <f>[1]Data!C251</f>
        <v>-0.44413043478260866</v>
      </c>
      <c r="X249" s="11">
        <f>[1]Data!D251</f>
        <v>-0.27886956521739131</v>
      </c>
      <c r="Z249" s="8"/>
      <c r="AB249" s="11" t="e">
        <f>quarterly!H250</f>
        <v>#N/A</v>
      </c>
      <c r="AC249" s="11">
        <f>'COVID cases'!$B11</f>
        <v>382</v>
      </c>
      <c r="AD249" s="4">
        <f>'google mobility'!$H10</f>
        <v>-19.333333333333332</v>
      </c>
    </row>
    <row r="250" spans="1:30" x14ac:dyDescent="0.35">
      <c r="W250" s="11"/>
      <c r="X250" s="11"/>
      <c r="Z250" s="8"/>
    </row>
    <row r="252" spans="1:30" x14ac:dyDescent="0.35">
      <c r="A252" t="s">
        <v>379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800"/>
  <sheetViews>
    <sheetView zoomScale="80" zoomScaleNormal="80" workbookViewId="0">
      <pane ySplit="1" topLeftCell="A232" activePane="bottomLeft" state="frozen"/>
      <selection pane="bottomLeft" activeCell="G248" sqref="G248:H250"/>
    </sheetView>
  </sheetViews>
  <sheetFormatPr baseColWidth="10" defaultColWidth="11.453125" defaultRowHeight="14.5" x14ac:dyDescent="0.35"/>
  <sheetData>
    <row r="1" spans="1:16" x14ac:dyDescent="0.35">
      <c r="A1" s="1" t="s">
        <v>375</v>
      </c>
      <c r="B1" t="s">
        <v>376</v>
      </c>
      <c r="D1" t="str">
        <f>A4</f>
        <v>2000Q2</v>
      </c>
      <c r="E1" s="7">
        <f>LN(B4)-LN(B3)</f>
        <v>6.6129738251223813E-3</v>
      </c>
      <c r="O1" s="12" t="s">
        <v>303</v>
      </c>
      <c r="P1" s="12"/>
    </row>
    <row r="2" spans="1:16" x14ac:dyDescent="0.35">
      <c r="B2" t="s">
        <v>66</v>
      </c>
      <c r="C2" s="2"/>
      <c r="D2" s="11" t="str">
        <f t="shared" ref="D2:D65" si="0">A5</f>
        <v>2000Q3</v>
      </c>
      <c r="E2" s="7">
        <f t="shared" ref="E2:E65" si="1">LN(B5)-LN(B4)</f>
        <v>6.8137116979549717E-3</v>
      </c>
      <c r="O2" s="12"/>
      <c r="P2" s="12"/>
    </row>
    <row r="3" spans="1:16" x14ac:dyDescent="0.35">
      <c r="A3" t="s">
        <v>0</v>
      </c>
      <c r="B3">
        <v>386336.6</v>
      </c>
      <c r="D3" s="11" t="str">
        <f t="shared" si="0"/>
        <v>2000Q4</v>
      </c>
      <c r="E3" s="7">
        <f t="shared" si="1"/>
        <v>1.4537844606529404E-2</v>
      </c>
    </row>
    <row r="4" spans="1:16" x14ac:dyDescent="0.35">
      <c r="A4" t="s">
        <v>1</v>
      </c>
      <c r="B4">
        <v>388899.9</v>
      </c>
      <c r="D4" s="11" t="str">
        <f t="shared" si="0"/>
        <v>2001Q1</v>
      </c>
      <c r="E4" s="7">
        <f t="shared" si="1"/>
        <v>5.2946377754601315E-3</v>
      </c>
      <c r="F4" s="4"/>
      <c r="G4" t="str">
        <f>monthly!A3</f>
        <v>2000M01</v>
      </c>
      <c r="H4" t="e">
        <v>#N/A</v>
      </c>
    </row>
    <row r="5" spans="1:16" x14ac:dyDescent="0.35">
      <c r="A5" t="s">
        <v>2</v>
      </c>
      <c r="B5">
        <v>391558.8</v>
      </c>
      <c r="D5" s="11" t="str">
        <f t="shared" si="0"/>
        <v>2001Q2</v>
      </c>
      <c r="E5" s="7">
        <f t="shared" si="1"/>
        <v>-2.9145950119158215E-3</v>
      </c>
      <c r="F5" s="4"/>
      <c r="G5" s="11" t="str">
        <f>monthly!A4</f>
        <v>2000M02</v>
      </c>
      <c r="H5" t="e">
        <v>#N/A</v>
      </c>
    </row>
    <row r="6" spans="1:16" x14ac:dyDescent="0.35">
      <c r="A6" t="s">
        <v>3</v>
      </c>
      <c r="B6">
        <v>397292.79999999999</v>
      </c>
      <c r="D6" s="11" t="str">
        <f t="shared" si="0"/>
        <v>2001Q3</v>
      </c>
      <c r="E6" s="7">
        <f t="shared" si="1"/>
        <v>-2.4135198933183943E-3</v>
      </c>
      <c r="F6" s="4"/>
      <c r="G6" s="11" t="str">
        <f>monthly!A5</f>
        <v>2000M03</v>
      </c>
      <c r="H6" t="e">
        <v>#N/A</v>
      </c>
    </row>
    <row r="7" spans="1:16" x14ac:dyDescent="0.35">
      <c r="A7" t="s">
        <v>4</v>
      </c>
      <c r="B7">
        <v>399401.9</v>
      </c>
      <c r="D7" s="11" t="str">
        <f t="shared" si="0"/>
        <v>2001Q4</v>
      </c>
      <c r="E7" s="7">
        <f t="shared" si="1"/>
        <v>-7.9471863816671373E-4</v>
      </c>
      <c r="F7" s="4"/>
      <c r="G7" s="11" t="str">
        <f>monthly!A6</f>
        <v>2000M04</v>
      </c>
      <c r="H7" t="e">
        <v>#N/A</v>
      </c>
    </row>
    <row r="8" spans="1:16" x14ac:dyDescent="0.35">
      <c r="A8" t="s">
        <v>5</v>
      </c>
      <c r="B8">
        <v>398239.5</v>
      </c>
      <c r="D8" s="11" t="str">
        <f t="shared" si="0"/>
        <v>2002Q1</v>
      </c>
      <c r="E8" s="7">
        <f t="shared" si="1"/>
        <v>-4.4749595770454675E-4</v>
      </c>
      <c r="F8" s="4"/>
      <c r="G8" s="11" t="str">
        <f>monthly!A7</f>
        <v>2000M05</v>
      </c>
      <c r="H8" t="e">
        <v>#N/A</v>
      </c>
    </row>
    <row r="9" spans="1:16" x14ac:dyDescent="0.35">
      <c r="A9" t="s">
        <v>6</v>
      </c>
      <c r="B9">
        <v>397279.5</v>
      </c>
      <c r="D9" s="11" t="str">
        <f t="shared" si="0"/>
        <v>2002Q2</v>
      </c>
      <c r="E9" s="7">
        <f t="shared" si="1"/>
        <v>4.6260362071492978E-3</v>
      </c>
      <c r="F9" s="4"/>
      <c r="G9" s="11" t="str">
        <f>monthly!A8</f>
        <v>2000M06</v>
      </c>
      <c r="H9" s="7">
        <f>INDEX($E$1:$E$80,IF(MOD((ROW()/3-2),1)=0,ROW()/3-2,#N/A))</f>
        <v>6.6129738251223813E-3</v>
      </c>
      <c r="I9" s="4"/>
    </row>
    <row r="10" spans="1:16" x14ac:dyDescent="0.35">
      <c r="A10" t="s">
        <v>7</v>
      </c>
      <c r="B10">
        <v>396963.9</v>
      </c>
      <c r="D10" s="11" t="str">
        <f t="shared" si="0"/>
        <v>2002Q3</v>
      </c>
      <c r="E10" s="7">
        <f t="shared" si="1"/>
        <v>2.0957583177807493E-3</v>
      </c>
      <c r="F10" s="4"/>
      <c r="G10" s="11" t="str">
        <f>monthly!A9</f>
        <v>2000M07</v>
      </c>
      <c r="H10" s="7" t="e">
        <f t="shared" ref="H10:H73" si="2">INDEX($E$1:$E$80,IF(MOD((ROW()/3-2),1)=0,ROW()/3-2,#N/A))</f>
        <v>#N/A</v>
      </c>
      <c r="I10" s="4"/>
    </row>
    <row r="11" spans="1:16" x14ac:dyDescent="0.35">
      <c r="A11" t="s">
        <v>8</v>
      </c>
      <c r="B11">
        <v>396786.3</v>
      </c>
      <c r="D11" s="11" t="str">
        <f t="shared" si="0"/>
        <v>2002Q4</v>
      </c>
      <c r="E11" s="7">
        <f t="shared" si="1"/>
        <v>3.7941521195605787E-3</v>
      </c>
      <c r="F11" s="4"/>
      <c r="G11" s="11" t="str">
        <f>monthly!A10</f>
        <v>2000M08</v>
      </c>
      <c r="H11" s="7" t="e">
        <f t="shared" si="2"/>
        <v>#N/A</v>
      </c>
      <c r="I11" s="4"/>
    </row>
    <row r="12" spans="1:16" x14ac:dyDescent="0.35">
      <c r="A12" t="s">
        <v>9</v>
      </c>
      <c r="B12">
        <v>398626.1</v>
      </c>
      <c r="D12" s="11" t="str">
        <f t="shared" si="0"/>
        <v>2003Q1</v>
      </c>
      <c r="E12" s="7">
        <f t="shared" si="1"/>
        <v>-3.9330985031291732E-3</v>
      </c>
      <c r="F12" s="4"/>
      <c r="G12" s="11" t="str">
        <f>monthly!A11</f>
        <v>2000M09</v>
      </c>
      <c r="H12" s="7">
        <f t="shared" si="2"/>
        <v>6.8137116979549717E-3</v>
      </c>
      <c r="I12" s="4"/>
    </row>
    <row r="13" spans="1:16" x14ac:dyDescent="0.35">
      <c r="A13" t="s">
        <v>10</v>
      </c>
      <c r="B13">
        <v>399462.40000000002</v>
      </c>
      <c r="D13" s="11" t="str">
        <f t="shared" si="0"/>
        <v>2003Q2</v>
      </c>
      <c r="E13" s="7">
        <f t="shared" si="1"/>
        <v>-1.0596315478075269E-3</v>
      </c>
      <c r="F13" s="4"/>
      <c r="G13" s="11" t="str">
        <f>monthly!A12</f>
        <v>2000M10</v>
      </c>
      <c r="H13" s="7" t="e">
        <f>INDEX($E$1:$E$80,IF(MOD((ROW()/3-2),1)=0,ROW()/3-2,#N/A))</f>
        <v>#N/A</v>
      </c>
      <c r="I13" s="4"/>
    </row>
    <row r="14" spans="1:16" x14ac:dyDescent="0.35">
      <c r="A14" t="s">
        <v>11</v>
      </c>
      <c r="B14">
        <v>400980.9</v>
      </c>
      <c r="D14" s="11" t="str">
        <f t="shared" si="0"/>
        <v>2003Q3</v>
      </c>
      <c r="E14" s="7">
        <f t="shared" si="1"/>
        <v>-7.273614714051746E-4</v>
      </c>
      <c r="F14" s="4"/>
      <c r="G14" s="11" t="str">
        <f>monthly!A13</f>
        <v>2000M11</v>
      </c>
      <c r="H14" s="7" t="e">
        <f t="shared" si="2"/>
        <v>#N/A</v>
      </c>
      <c r="I14" s="4"/>
    </row>
    <row r="15" spans="1:16" x14ac:dyDescent="0.35">
      <c r="A15" t="s">
        <v>12</v>
      </c>
      <c r="B15">
        <v>399406.9</v>
      </c>
      <c r="D15" s="11" t="str">
        <f t="shared" si="0"/>
        <v>2003Q4</v>
      </c>
      <c r="E15" s="7">
        <f t="shared" si="1"/>
        <v>9.1269130846818314E-3</v>
      </c>
      <c r="F15" s="4"/>
      <c r="G15" s="11" t="str">
        <f>monthly!A14</f>
        <v>2000M12</v>
      </c>
      <c r="H15" s="7">
        <f t="shared" si="2"/>
        <v>1.4537844606529404E-2</v>
      </c>
      <c r="I15" s="4"/>
    </row>
    <row r="16" spans="1:16" x14ac:dyDescent="0.35">
      <c r="A16" t="s">
        <v>13</v>
      </c>
      <c r="B16">
        <v>398983.9</v>
      </c>
      <c r="D16" s="11" t="str">
        <f t="shared" si="0"/>
        <v>2004Q1</v>
      </c>
      <c r="E16" s="7">
        <f t="shared" si="1"/>
        <v>3.3628055820997815E-3</v>
      </c>
      <c r="F16" s="4"/>
      <c r="G16" s="11" t="str">
        <f>monthly!A15</f>
        <v>2001M01</v>
      </c>
      <c r="H16" s="7" t="e">
        <f t="shared" si="2"/>
        <v>#N/A</v>
      </c>
      <c r="I16" s="4"/>
    </row>
    <row r="17" spans="1:9" x14ac:dyDescent="0.35">
      <c r="A17" t="s">
        <v>14</v>
      </c>
      <c r="B17">
        <v>398693.8</v>
      </c>
      <c r="D17" s="11" t="str">
        <f t="shared" si="0"/>
        <v>2004Q2</v>
      </c>
      <c r="E17" s="7">
        <f t="shared" si="1"/>
        <v>2.8571649423412282E-3</v>
      </c>
      <c r="F17" s="4"/>
      <c r="G17" s="11" t="str">
        <f>monthly!A16</f>
        <v>2001M02</v>
      </c>
      <c r="H17" s="7" t="e">
        <f t="shared" si="2"/>
        <v>#N/A</v>
      </c>
      <c r="I17" s="4"/>
    </row>
    <row r="18" spans="1:9" x14ac:dyDescent="0.35">
      <c r="A18" t="s">
        <v>15</v>
      </c>
      <c r="B18">
        <v>402349.3</v>
      </c>
      <c r="D18" s="11" t="str">
        <f t="shared" si="0"/>
        <v>2004Q3</v>
      </c>
      <c r="E18" s="7">
        <f t="shared" si="1"/>
        <v>-6.4221840041511769E-5</v>
      </c>
      <c r="F18" s="4"/>
      <c r="G18" s="11" t="str">
        <f>monthly!A17</f>
        <v>2001M03</v>
      </c>
      <c r="H18" s="7">
        <f t="shared" si="2"/>
        <v>5.2946377754601315E-3</v>
      </c>
      <c r="I18" s="4"/>
    </row>
    <row r="19" spans="1:9" x14ac:dyDescent="0.35">
      <c r="A19" t="s">
        <v>16</v>
      </c>
      <c r="B19">
        <v>403704.6</v>
      </c>
      <c r="D19" s="11" t="str">
        <f t="shared" si="0"/>
        <v>2004Q4</v>
      </c>
      <c r="E19" s="7">
        <f t="shared" si="1"/>
        <v>1.8516382709083956E-3</v>
      </c>
      <c r="F19" s="4"/>
      <c r="G19" s="11" t="str">
        <f>monthly!A18</f>
        <v>2001M04</v>
      </c>
      <c r="H19" s="7" t="e">
        <f t="shared" si="2"/>
        <v>#N/A</v>
      </c>
      <c r="I19" s="4"/>
    </row>
    <row r="20" spans="1:9" x14ac:dyDescent="0.35">
      <c r="A20" t="s">
        <v>17</v>
      </c>
      <c r="B20">
        <v>404859.7</v>
      </c>
      <c r="D20" s="11" t="str">
        <f t="shared" si="0"/>
        <v>2005Q1</v>
      </c>
      <c r="E20" s="7">
        <f t="shared" si="1"/>
        <v>-9.7314485767796555E-4</v>
      </c>
      <c r="F20" s="4"/>
      <c r="G20" s="11" t="str">
        <f>monthly!A19</f>
        <v>2001M05</v>
      </c>
      <c r="H20" s="7" t="e">
        <f t="shared" si="2"/>
        <v>#N/A</v>
      </c>
      <c r="I20" s="4"/>
    </row>
    <row r="21" spans="1:9" x14ac:dyDescent="0.35">
      <c r="A21" t="s">
        <v>18</v>
      </c>
      <c r="B21">
        <v>404833.7</v>
      </c>
      <c r="D21" s="11" t="str">
        <f t="shared" si="0"/>
        <v>2005Q2</v>
      </c>
      <c r="E21" s="7">
        <f t="shared" si="1"/>
        <v>7.0701461760407369E-3</v>
      </c>
      <c r="F21" s="4"/>
      <c r="G21" s="11" t="str">
        <f>monthly!A20</f>
        <v>2001M06</v>
      </c>
      <c r="H21" s="7">
        <f t="shared" si="2"/>
        <v>-2.9145950119158215E-3</v>
      </c>
      <c r="I21" s="4"/>
    </row>
    <row r="22" spans="1:9" x14ac:dyDescent="0.35">
      <c r="A22" t="s">
        <v>19</v>
      </c>
      <c r="B22">
        <v>405584</v>
      </c>
      <c r="D22" s="11" t="str">
        <f t="shared" si="0"/>
        <v>2005Q3</v>
      </c>
      <c r="E22" s="7">
        <f t="shared" si="1"/>
        <v>6.4672338577622668E-3</v>
      </c>
      <c r="F22" s="4"/>
      <c r="G22" s="11" t="str">
        <f>monthly!A21</f>
        <v>2001M07</v>
      </c>
      <c r="H22" s="7" t="e">
        <f t="shared" si="2"/>
        <v>#N/A</v>
      </c>
      <c r="I22" s="4"/>
    </row>
    <row r="23" spans="1:9" x14ac:dyDescent="0.35">
      <c r="A23" t="s">
        <v>20</v>
      </c>
      <c r="B23">
        <v>405189.5</v>
      </c>
      <c r="D23" s="11" t="str">
        <f t="shared" si="0"/>
        <v>2005Q4</v>
      </c>
      <c r="E23" s="7">
        <f t="shared" si="1"/>
        <v>1.2361121471951009E-3</v>
      </c>
      <c r="F23" s="4"/>
      <c r="G23" s="11" t="str">
        <f>monthly!A22</f>
        <v>2001M08</v>
      </c>
      <c r="H23" s="7" t="e">
        <f t="shared" si="2"/>
        <v>#N/A</v>
      </c>
      <c r="I23" s="4"/>
    </row>
    <row r="24" spans="1:9" x14ac:dyDescent="0.35">
      <c r="A24" t="s">
        <v>21</v>
      </c>
      <c r="B24">
        <v>408064.4</v>
      </c>
      <c r="D24" s="11" t="str">
        <f t="shared" si="0"/>
        <v>2006Q1</v>
      </c>
      <c r="E24" s="7">
        <f t="shared" si="1"/>
        <v>2.8983782001574809E-3</v>
      </c>
      <c r="F24" s="4"/>
      <c r="G24" s="11" t="str">
        <f>monthly!A23</f>
        <v>2001M09</v>
      </c>
      <c r="H24" s="7">
        <f t="shared" si="2"/>
        <v>-2.4135198933183943E-3</v>
      </c>
      <c r="I24" s="4"/>
    </row>
    <row r="25" spans="1:9" x14ac:dyDescent="0.35">
      <c r="A25" t="s">
        <v>22</v>
      </c>
      <c r="B25">
        <v>410712</v>
      </c>
      <c r="D25" s="11" t="str">
        <f t="shared" si="0"/>
        <v>2006Q2</v>
      </c>
      <c r="E25" s="7">
        <f t="shared" si="1"/>
        <v>6.410573514187945E-3</v>
      </c>
      <c r="F25" s="4"/>
      <c r="G25" s="11" t="str">
        <f>monthly!A24</f>
        <v>2001M10</v>
      </c>
      <c r="H25" s="7" t="e">
        <f t="shared" si="2"/>
        <v>#N/A</v>
      </c>
      <c r="I25" s="4"/>
    </row>
    <row r="26" spans="1:9" x14ac:dyDescent="0.35">
      <c r="A26" t="s">
        <v>23</v>
      </c>
      <c r="B26">
        <v>411220</v>
      </c>
      <c r="D26" s="11" t="str">
        <f t="shared" si="0"/>
        <v>2006Q3</v>
      </c>
      <c r="E26" s="7">
        <f t="shared" si="1"/>
        <v>4.1490338804059945E-3</v>
      </c>
      <c r="F26" s="4"/>
      <c r="G26" s="11" t="str">
        <f>monthly!A25</f>
        <v>2001M11</v>
      </c>
      <c r="H26" s="7" t="e">
        <f t="shared" si="2"/>
        <v>#N/A</v>
      </c>
      <c r="I26" s="4"/>
    </row>
    <row r="27" spans="1:9" x14ac:dyDescent="0.35">
      <c r="A27" t="s">
        <v>24</v>
      </c>
      <c r="B27">
        <v>412413.6</v>
      </c>
      <c r="D27" s="11" t="str">
        <f t="shared" si="0"/>
        <v>2006Q4</v>
      </c>
      <c r="E27" s="7">
        <f t="shared" si="1"/>
        <v>1.1670593115765016E-2</v>
      </c>
      <c r="F27" s="4"/>
      <c r="G27" s="11" t="str">
        <f>monthly!A26</f>
        <v>2001M12</v>
      </c>
      <c r="H27" s="7">
        <f t="shared" si="2"/>
        <v>-7.9471863816671373E-4</v>
      </c>
      <c r="I27" s="4"/>
    </row>
    <row r="28" spans="1:9" x14ac:dyDescent="0.35">
      <c r="A28" t="s">
        <v>25</v>
      </c>
      <c r="B28">
        <v>415065.9</v>
      </c>
      <c r="D28" s="11" t="str">
        <f t="shared" si="0"/>
        <v>2007Q1</v>
      </c>
      <c r="E28" s="7">
        <f t="shared" si="1"/>
        <v>-3.2014983963435384E-5</v>
      </c>
      <c r="F28" s="4"/>
      <c r="G28" s="11" t="str">
        <f>monthly!A27</f>
        <v>2002M01</v>
      </c>
      <c r="H28" s="7" t="e">
        <f t="shared" si="2"/>
        <v>#N/A</v>
      </c>
      <c r="I28" s="4"/>
    </row>
    <row r="29" spans="1:9" x14ac:dyDescent="0.35">
      <c r="A29" t="s">
        <v>26</v>
      </c>
      <c r="B29">
        <v>416791.6</v>
      </c>
      <c r="D29" s="11" t="str">
        <f t="shared" si="0"/>
        <v>2007Q2</v>
      </c>
      <c r="E29" s="7">
        <f t="shared" si="1"/>
        <v>1.1822142151398651E-3</v>
      </c>
      <c r="F29" s="4"/>
      <c r="G29" s="11" t="str">
        <f>monthly!A28</f>
        <v>2002M02</v>
      </c>
      <c r="H29" s="7" t="e">
        <f t="shared" si="2"/>
        <v>#N/A</v>
      </c>
      <c r="I29" s="4"/>
    </row>
    <row r="30" spans="1:9" x14ac:dyDescent="0.35">
      <c r="A30" t="s">
        <v>27</v>
      </c>
      <c r="B30">
        <v>421684.3</v>
      </c>
      <c r="D30" s="11" t="str">
        <f t="shared" si="0"/>
        <v>2007Q3</v>
      </c>
      <c r="E30" s="7">
        <f t="shared" si="1"/>
        <v>1.7856012900558937E-3</v>
      </c>
      <c r="F30" s="4"/>
      <c r="G30" s="11" t="str">
        <f>monthly!A29</f>
        <v>2002M03</v>
      </c>
      <c r="H30" s="7">
        <f t="shared" si="2"/>
        <v>-4.4749595770454675E-4</v>
      </c>
      <c r="I30" s="4"/>
    </row>
    <row r="31" spans="1:9" x14ac:dyDescent="0.35">
      <c r="A31" t="s">
        <v>28</v>
      </c>
      <c r="B31">
        <v>421670.8</v>
      </c>
      <c r="D31" s="11" t="str">
        <f t="shared" si="0"/>
        <v>2007Q4</v>
      </c>
      <c r="E31" s="7">
        <f t="shared" si="1"/>
        <v>-3.1947955602689149E-3</v>
      </c>
      <c r="F31" s="4"/>
      <c r="G31" s="11" t="str">
        <f>monthly!A30</f>
        <v>2002M04</v>
      </c>
      <c r="H31" s="7" t="e">
        <f t="shared" si="2"/>
        <v>#N/A</v>
      </c>
      <c r="I31" s="4"/>
    </row>
    <row r="32" spans="1:9" x14ac:dyDescent="0.35">
      <c r="A32" t="s">
        <v>29</v>
      </c>
      <c r="B32">
        <v>422169.59999999998</v>
      </c>
      <c r="D32" s="11" t="str">
        <f t="shared" si="0"/>
        <v>2008Q1</v>
      </c>
      <c r="E32" s="7">
        <f t="shared" si="1"/>
        <v>1.0375916404930408E-2</v>
      </c>
      <c r="F32" s="4"/>
      <c r="G32" s="11" t="str">
        <f>monthly!A31</f>
        <v>2002M05</v>
      </c>
      <c r="H32" s="7" t="e">
        <f t="shared" si="2"/>
        <v>#N/A</v>
      </c>
      <c r="I32" s="4"/>
    </row>
    <row r="33" spans="1:9" x14ac:dyDescent="0.35">
      <c r="A33" t="s">
        <v>30</v>
      </c>
      <c r="B33">
        <v>422924.1</v>
      </c>
      <c r="D33" s="11" t="str">
        <f t="shared" si="0"/>
        <v>2008Q2</v>
      </c>
      <c r="E33" s="7">
        <f t="shared" si="1"/>
        <v>-9.0304426324738785E-3</v>
      </c>
      <c r="F33" s="4"/>
      <c r="G33" s="11" t="str">
        <f>monthly!A32</f>
        <v>2002M06</v>
      </c>
      <c r="H33" s="7">
        <f t="shared" si="2"/>
        <v>4.6260362071492978E-3</v>
      </c>
      <c r="I33" s="4"/>
    </row>
    <row r="34" spans="1:9" x14ac:dyDescent="0.35">
      <c r="A34" t="s">
        <v>31</v>
      </c>
      <c r="B34">
        <v>421575.1</v>
      </c>
      <c r="D34" s="11" t="str">
        <f t="shared" si="0"/>
        <v>2008Q3</v>
      </c>
      <c r="E34" s="7">
        <f t="shared" si="1"/>
        <v>-1.1962026462740027E-2</v>
      </c>
      <c r="F34" s="4"/>
      <c r="G34" s="11" t="str">
        <f>monthly!A33</f>
        <v>2002M07</v>
      </c>
      <c r="H34" s="7" t="e">
        <f t="shared" si="2"/>
        <v>#N/A</v>
      </c>
      <c r="I34" s="4"/>
    </row>
    <row r="35" spans="1:9" x14ac:dyDescent="0.35">
      <c r="A35" t="s">
        <v>32</v>
      </c>
      <c r="B35">
        <v>425972.1</v>
      </c>
      <c r="D35" s="11" t="str">
        <f t="shared" si="0"/>
        <v>2008Q4</v>
      </c>
      <c r="E35" s="7">
        <f t="shared" si="1"/>
        <v>-2.5017191761181223E-2</v>
      </c>
      <c r="F35" s="4"/>
      <c r="G35" s="11" t="str">
        <f>monthly!A34</f>
        <v>2002M08</v>
      </c>
      <c r="H35" s="7" t="e">
        <f t="shared" si="2"/>
        <v>#N/A</v>
      </c>
      <c r="I35" s="4"/>
    </row>
    <row r="36" spans="1:9" x14ac:dyDescent="0.35">
      <c r="A36" t="s">
        <v>33</v>
      </c>
      <c r="B36">
        <v>422142.7</v>
      </c>
      <c r="D36" s="11" t="str">
        <f t="shared" si="0"/>
        <v>2009Q1</v>
      </c>
      <c r="E36" s="7">
        <f t="shared" si="1"/>
        <v>-2.8344385131861216E-2</v>
      </c>
      <c r="F36" s="4"/>
      <c r="G36" s="11" t="str">
        <f>monthly!A35</f>
        <v>2002M09</v>
      </c>
      <c r="H36" s="7">
        <f t="shared" si="2"/>
        <v>2.0957583177807493E-3</v>
      </c>
      <c r="I36" s="4"/>
    </row>
    <row r="37" spans="1:9" x14ac:dyDescent="0.35">
      <c r="A37" t="s">
        <v>34</v>
      </c>
      <c r="B37">
        <v>417123.1</v>
      </c>
      <c r="D37" s="11" t="str">
        <f t="shared" si="0"/>
        <v>2009Q2</v>
      </c>
      <c r="E37" s="7">
        <f t="shared" si="1"/>
        <v>-3.1565905832238172E-3</v>
      </c>
      <c r="F37" s="4"/>
      <c r="G37" s="11" t="str">
        <f>monthly!A36</f>
        <v>2002M10</v>
      </c>
      <c r="H37" s="7" t="e">
        <f t="shared" si="2"/>
        <v>#N/A</v>
      </c>
      <c r="I37" s="4"/>
    </row>
    <row r="38" spans="1:9" x14ac:dyDescent="0.35">
      <c r="A38" t="s">
        <v>35</v>
      </c>
      <c r="B38">
        <v>406817.3</v>
      </c>
      <c r="D38" s="11" t="str">
        <f t="shared" si="0"/>
        <v>2009Q3</v>
      </c>
      <c r="E38" s="7">
        <f t="shared" si="1"/>
        <v>4.7885946930712464E-3</v>
      </c>
      <c r="F38" s="4"/>
      <c r="G38" s="11" t="str">
        <f>monthly!A37</f>
        <v>2002M11</v>
      </c>
      <c r="H38" s="7" t="e">
        <f t="shared" si="2"/>
        <v>#N/A</v>
      </c>
      <c r="I38" s="4"/>
    </row>
    <row r="39" spans="1:9" x14ac:dyDescent="0.35">
      <c r="A39" t="s">
        <v>36</v>
      </c>
      <c r="B39">
        <v>395448.2</v>
      </c>
      <c r="D39" s="11" t="str">
        <f t="shared" si="0"/>
        <v>2009Q4</v>
      </c>
      <c r="E39" s="7">
        <f t="shared" si="1"/>
        <v>3.1203939583992479E-3</v>
      </c>
      <c r="F39" s="4"/>
      <c r="G39" s="11" t="str">
        <f>monthly!A38</f>
        <v>2002M12</v>
      </c>
      <c r="H39" s="7">
        <f t="shared" si="2"/>
        <v>3.7941521195605787E-3</v>
      </c>
      <c r="I39" s="4"/>
    </row>
    <row r="40" spans="1:9" x14ac:dyDescent="0.35">
      <c r="A40" t="s">
        <v>37</v>
      </c>
      <c r="B40">
        <v>394201.9</v>
      </c>
      <c r="D40" s="11" t="str">
        <f t="shared" si="0"/>
        <v>2010Q1</v>
      </c>
      <c r="E40" s="7">
        <f t="shared" si="1"/>
        <v>3.2047693369321451E-3</v>
      </c>
      <c r="F40" s="4"/>
      <c r="G40" s="11" t="str">
        <f>monthly!A39</f>
        <v>2003M01</v>
      </c>
      <c r="H40" s="7" t="e">
        <f t="shared" si="2"/>
        <v>#N/A</v>
      </c>
      <c r="I40" s="4"/>
    </row>
    <row r="41" spans="1:9" x14ac:dyDescent="0.35">
      <c r="A41" t="s">
        <v>38</v>
      </c>
      <c r="B41">
        <v>396094.1</v>
      </c>
      <c r="D41" s="11" t="str">
        <f t="shared" si="0"/>
        <v>2010Q2</v>
      </c>
      <c r="E41" s="7">
        <f t="shared" si="1"/>
        <v>7.3578254318142911E-3</v>
      </c>
      <c r="F41" s="4"/>
      <c r="G41" s="11" t="str">
        <f>monthly!A40</f>
        <v>2003M02</v>
      </c>
      <c r="H41" s="7" t="e">
        <f t="shared" si="2"/>
        <v>#N/A</v>
      </c>
      <c r="I41" s="4"/>
    </row>
    <row r="42" spans="1:9" x14ac:dyDescent="0.35">
      <c r="A42" t="s">
        <v>39</v>
      </c>
      <c r="B42">
        <v>397332</v>
      </c>
      <c r="D42" s="11" t="str">
        <f t="shared" si="0"/>
        <v>2010Q3</v>
      </c>
      <c r="E42" s="7">
        <f t="shared" si="1"/>
        <v>4.8283067052192763E-3</v>
      </c>
      <c r="F42" s="4"/>
      <c r="G42" s="11" t="str">
        <f>monthly!A41</f>
        <v>2003M03</v>
      </c>
      <c r="H42" s="7">
        <f t="shared" si="2"/>
        <v>-3.9330985031291732E-3</v>
      </c>
      <c r="I42" s="4"/>
    </row>
    <row r="43" spans="1:9" x14ac:dyDescent="0.35">
      <c r="A43" t="s">
        <v>40</v>
      </c>
      <c r="B43">
        <v>398607.4</v>
      </c>
      <c r="D43" s="11" t="str">
        <f t="shared" si="0"/>
        <v>2010Q4</v>
      </c>
      <c r="E43" s="7">
        <f t="shared" si="1"/>
        <v>5.9289370487736193E-3</v>
      </c>
      <c r="F43" s="4"/>
      <c r="G43" s="11" t="str">
        <f>monthly!A42</f>
        <v>2003M04</v>
      </c>
      <c r="H43" s="7" t="e">
        <f t="shared" si="2"/>
        <v>#N/A</v>
      </c>
      <c r="I43" s="4"/>
    </row>
    <row r="44" spans="1:9" x14ac:dyDescent="0.35">
      <c r="A44" t="s">
        <v>41</v>
      </c>
      <c r="B44">
        <v>401551.1</v>
      </c>
      <c r="D44" s="11" t="str">
        <f t="shared" si="0"/>
        <v>2011Q1</v>
      </c>
      <c r="E44" s="7">
        <f t="shared" si="1"/>
        <v>3.4032205879537258E-3</v>
      </c>
      <c r="F44" s="4"/>
      <c r="G44" s="11" t="str">
        <f>monthly!A43</f>
        <v>2003M05</v>
      </c>
      <c r="H44" s="7" t="e">
        <f t="shared" si="2"/>
        <v>#N/A</v>
      </c>
      <c r="I44" s="4"/>
    </row>
    <row r="45" spans="1:9" x14ac:dyDescent="0.35">
      <c r="A45" t="s">
        <v>42</v>
      </c>
      <c r="B45">
        <v>403494.6</v>
      </c>
      <c r="D45" s="11" t="str">
        <f t="shared" si="0"/>
        <v>2011Q2</v>
      </c>
      <c r="E45" s="7">
        <f t="shared" si="1"/>
        <v>1.1960109532882512E-3</v>
      </c>
      <c r="F45" s="4"/>
      <c r="G45" s="11" t="str">
        <f>monthly!A44</f>
        <v>2003M06</v>
      </c>
      <c r="H45" s="7">
        <f t="shared" si="2"/>
        <v>-1.0596315478075269E-3</v>
      </c>
      <c r="I45" s="4"/>
    </row>
    <row r="46" spans="1:9" x14ac:dyDescent="0.35">
      <c r="A46" t="s">
        <v>43</v>
      </c>
      <c r="B46">
        <v>405894</v>
      </c>
      <c r="D46" s="11" t="str">
        <f t="shared" si="0"/>
        <v>2011Q3</v>
      </c>
      <c r="E46" s="7">
        <f t="shared" si="1"/>
        <v>-4.7135536359839136E-3</v>
      </c>
      <c r="F46" s="4"/>
      <c r="G46" s="11" t="str">
        <f>monthly!A45</f>
        <v>2003M07</v>
      </c>
      <c r="H46" s="7" t="e">
        <f t="shared" si="2"/>
        <v>#N/A</v>
      </c>
      <c r="I46" s="4"/>
    </row>
    <row r="47" spans="1:9" x14ac:dyDescent="0.35">
      <c r="A47" t="s">
        <v>44</v>
      </c>
      <c r="B47">
        <v>407277.7</v>
      </c>
      <c r="D47" s="11" t="str">
        <f t="shared" si="0"/>
        <v>2011Q4</v>
      </c>
      <c r="E47" s="7">
        <f t="shared" si="1"/>
        <v>-8.8738534592547325E-3</v>
      </c>
      <c r="F47" s="4"/>
      <c r="G47" s="11" t="str">
        <f>monthly!A46</f>
        <v>2003M08</v>
      </c>
      <c r="H47" s="7" t="e">
        <f t="shared" si="2"/>
        <v>#N/A</v>
      </c>
      <c r="I47" s="4"/>
    </row>
    <row r="48" spans="1:9" x14ac:dyDescent="0.35">
      <c r="A48" t="s">
        <v>45</v>
      </c>
      <c r="B48">
        <v>407765.1</v>
      </c>
      <c r="D48" s="11" t="str">
        <f t="shared" si="0"/>
        <v>2012Q1</v>
      </c>
      <c r="E48" s="7">
        <f t="shared" si="1"/>
        <v>-1.1335763080641215E-2</v>
      </c>
      <c r="F48" s="4"/>
      <c r="G48" s="11" t="str">
        <f>monthly!A47</f>
        <v>2003M09</v>
      </c>
      <c r="H48" s="7">
        <f t="shared" si="2"/>
        <v>-7.273614714051746E-4</v>
      </c>
      <c r="I48" s="4"/>
    </row>
    <row r="49" spans="1:9" x14ac:dyDescent="0.35">
      <c r="A49" t="s">
        <v>46</v>
      </c>
      <c r="B49">
        <v>405847.6</v>
      </c>
      <c r="D49" s="11" t="str">
        <f t="shared" si="0"/>
        <v>2012Q2</v>
      </c>
      <c r="E49" s="7">
        <f t="shared" si="1"/>
        <v>-7.7657663162220558E-3</v>
      </c>
      <c r="F49" s="4"/>
      <c r="G49" s="11" t="str">
        <f>monthly!A48</f>
        <v>2003M10</v>
      </c>
      <c r="H49" s="7" t="e">
        <f t="shared" si="2"/>
        <v>#N/A</v>
      </c>
      <c r="I49" s="4"/>
    </row>
    <row r="50" spans="1:9" x14ac:dyDescent="0.35">
      <c r="A50" t="s">
        <v>47</v>
      </c>
      <c r="B50">
        <v>402262.1</v>
      </c>
      <c r="D50" s="11" t="str">
        <f t="shared" si="0"/>
        <v>2012Q3</v>
      </c>
      <c r="E50" s="7">
        <f t="shared" si="1"/>
        <v>-5.493315898409179E-3</v>
      </c>
      <c r="F50" s="4"/>
      <c r="G50" s="11" t="str">
        <f>monthly!A49</f>
        <v>2003M11</v>
      </c>
      <c r="H50" s="7" t="e">
        <f t="shared" si="2"/>
        <v>#N/A</v>
      </c>
      <c r="I50" s="4"/>
    </row>
    <row r="51" spans="1:9" x14ac:dyDescent="0.35">
      <c r="A51" t="s">
        <v>48</v>
      </c>
      <c r="B51">
        <v>397727.9</v>
      </c>
      <c r="D51" s="11" t="str">
        <f t="shared" si="0"/>
        <v>2012Q4</v>
      </c>
      <c r="E51" s="7">
        <f t="shared" si="1"/>
        <v>-8.0341914795578617E-3</v>
      </c>
      <c r="F51" s="4"/>
      <c r="G51" s="11" t="str">
        <f>monthly!A50</f>
        <v>2003M12</v>
      </c>
      <c r="H51" s="7">
        <f t="shared" si="2"/>
        <v>9.1269130846818314E-3</v>
      </c>
      <c r="I51" s="4"/>
    </row>
    <row r="52" spans="1:9" x14ac:dyDescent="0.35">
      <c r="A52" t="s">
        <v>49</v>
      </c>
      <c r="B52">
        <v>394651.2</v>
      </c>
      <c r="D52" s="11" t="str">
        <f t="shared" si="0"/>
        <v>2013Q1</v>
      </c>
      <c r="E52" s="7">
        <f t="shared" si="1"/>
        <v>-8.5017178939743587E-3</v>
      </c>
      <c r="F52" s="4"/>
      <c r="G52" s="11" t="str">
        <f>monthly!A51</f>
        <v>2004M01</v>
      </c>
      <c r="H52" s="7" t="e">
        <f t="shared" si="2"/>
        <v>#N/A</v>
      </c>
      <c r="I52" s="4"/>
    </row>
    <row r="53" spans="1:9" x14ac:dyDescent="0.35">
      <c r="A53" t="s">
        <v>50</v>
      </c>
      <c r="B53">
        <v>392489.2</v>
      </c>
      <c r="D53" s="11" t="str">
        <f t="shared" si="0"/>
        <v>2013Q2</v>
      </c>
      <c r="E53" s="7">
        <f t="shared" si="1"/>
        <v>5.7503493611221757E-5</v>
      </c>
      <c r="F53" s="4"/>
      <c r="G53" s="11" t="str">
        <f>monthly!A52</f>
        <v>2004M02</v>
      </c>
      <c r="H53" s="7" t="e">
        <f t="shared" si="2"/>
        <v>#N/A</v>
      </c>
      <c r="I53" s="4"/>
    </row>
    <row r="54" spans="1:9" x14ac:dyDescent="0.35">
      <c r="A54" t="s">
        <v>51</v>
      </c>
      <c r="B54">
        <v>389348.5</v>
      </c>
      <c r="D54" s="11" t="str">
        <f t="shared" si="0"/>
        <v>2013Q3</v>
      </c>
      <c r="E54" s="7">
        <f t="shared" si="1"/>
        <v>1.8321630387934107E-3</v>
      </c>
      <c r="F54" s="4"/>
      <c r="G54" s="11" t="str">
        <f>monthly!A53</f>
        <v>2004M03</v>
      </c>
      <c r="H54" s="7">
        <f t="shared" si="2"/>
        <v>3.3628055820997815E-3</v>
      </c>
      <c r="I54" s="4"/>
    </row>
    <row r="55" spans="1:9" x14ac:dyDescent="0.35">
      <c r="A55" t="s">
        <v>52</v>
      </c>
      <c r="B55">
        <v>386052.4</v>
      </c>
      <c r="D55" s="11" t="str">
        <f t="shared" si="0"/>
        <v>2013Q4</v>
      </c>
      <c r="E55" s="7">
        <f t="shared" si="1"/>
        <v>-1.995357252443597E-3</v>
      </c>
      <c r="F55" s="4"/>
      <c r="G55" s="11" t="str">
        <f>monthly!A54</f>
        <v>2004M04</v>
      </c>
      <c r="H55" s="7" t="e">
        <f t="shared" si="2"/>
        <v>#N/A</v>
      </c>
      <c r="I55" s="4"/>
    </row>
    <row r="56" spans="1:9" x14ac:dyDescent="0.35">
      <c r="A56" t="s">
        <v>53</v>
      </c>
      <c r="B56">
        <v>386074.6</v>
      </c>
      <c r="D56" s="11" t="str">
        <f t="shared" si="0"/>
        <v>2014Q1</v>
      </c>
      <c r="E56" s="7">
        <f t="shared" si="1"/>
        <v>1.1319675330501155E-3</v>
      </c>
      <c r="F56" s="4"/>
      <c r="G56" s="11" t="str">
        <f>monthly!A55</f>
        <v>2004M05</v>
      </c>
      <c r="H56" s="7" t="e">
        <f t="shared" si="2"/>
        <v>#N/A</v>
      </c>
      <c r="I56" s="4"/>
    </row>
    <row r="57" spans="1:9" x14ac:dyDescent="0.35">
      <c r="A57" t="s">
        <v>54</v>
      </c>
      <c r="B57">
        <v>386782.6</v>
      </c>
      <c r="D57" s="11" t="str">
        <f t="shared" si="0"/>
        <v>2014Q2</v>
      </c>
      <c r="E57" s="7">
        <f t="shared" si="1"/>
        <v>-6.0811974439189953E-5</v>
      </c>
      <c r="F57" s="4"/>
      <c r="G57" s="11" t="str">
        <f>monthly!A56</f>
        <v>2004M06</v>
      </c>
      <c r="H57" s="7">
        <f t="shared" si="2"/>
        <v>2.8571649423412282E-3</v>
      </c>
      <c r="I57" s="4"/>
    </row>
    <row r="58" spans="1:9" x14ac:dyDescent="0.35">
      <c r="A58" t="s">
        <v>55</v>
      </c>
      <c r="B58">
        <v>386011.6</v>
      </c>
      <c r="D58" s="11" t="str">
        <f t="shared" si="0"/>
        <v>2014Q3</v>
      </c>
      <c r="E58" s="7">
        <f t="shared" si="1"/>
        <v>1.4158299366364702E-3</v>
      </c>
      <c r="F58" s="4"/>
      <c r="G58" s="11" t="str">
        <f>monthly!A57</f>
        <v>2004M07</v>
      </c>
      <c r="H58" s="7" t="e">
        <f t="shared" si="2"/>
        <v>#N/A</v>
      </c>
      <c r="I58" s="4"/>
    </row>
    <row r="59" spans="1:9" x14ac:dyDescent="0.35">
      <c r="A59" t="s">
        <v>56</v>
      </c>
      <c r="B59">
        <v>386448.8</v>
      </c>
      <c r="D59" s="11" t="str">
        <f t="shared" si="0"/>
        <v>2014Q4</v>
      </c>
      <c r="E59" s="7">
        <f t="shared" si="1"/>
        <v>-2.0922566227508099E-3</v>
      </c>
      <c r="F59" s="4"/>
      <c r="G59" s="11" t="str">
        <f>monthly!A58</f>
        <v>2004M08</v>
      </c>
      <c r="H59" s="7" t="e">
        <f t="shared" si="2"/>
        <v>#N/A</v>
      </c>
      <c r="I59" s="4"/>
    </row>
    <row r="60" spans="1:9" x14ac:dyDescent="0.35">
      <c r="A60" t="s">
        <v>57</v>
      </c>
      <c r="B60">
        <v>386425.3</v>
      </c>
      <c r="D60" s="11" t="str">
        <f t="shared" si="0"/>
        <v>2015Q1</v>
      </c>
      <c r="E60" s="7">
        <f t="shared" si="1"/>
        <v>2.0842456917051777E-3</v>
      </c>
      <c r="F60" s="4"/>
      <c r="G60" s="11" t="str">
        <f>monthly!A59</f>
        <v>2004M09</v>
      </c>
      <c r="H60" s="7">
        <f t="shared" si="2"/>
        <v>-6.4221840041511769E-5</v>
      </c>
      <c r="I60" s="4"/>
    </row>
    <row r="61" spans="1:9" x14ac:dyDescent="0.35">
      <c r="A61" t="s">
        <v>58</v>
      </c>
      <c r="B61">
        <v>386972.8</v>
      </c>
      <c r="D61" s="11" t="str">
        <f t="shared" si="0"/>
        <v>2015Q2</v>
      </c>
      <c r="E61" s="7">
        <f t="shared" si="1"/>
        <v>3.9810080650006796E-3</v>
      </c>
      <c r="F61" s="4"/>
      <c r="G61" s="11" t="str">
        <f>monthly!A60</f>
        <v>2004M10</v>
      </c>
      <c r="H61" s="7" t="e">
        <f t="shared" si="2"/>
        <v>#N/A</v>
      </c>
      <c r="I61" s="4"/>
    </row>
    <row r="62" spans="1:9" x14ac:dyDescent="0.35">
      <c r="A62" t="s">
        <v>59</v>
      </c>
      <c r="B62">
        <v>386164</v>
      </c>
      <c r="D62" s="11" t="str">
        <f t="shared" si="0"/>
        <v>2015Q3</v>
      </c>
      <c r="E62" s="7">
        <f t="shared" si="1"/>
        <v>2.2850823797710973E-3</v>
      </c>
      <c r="F62" s="4"/>
      <c r="G62" s="11" t="str">
        <f>monthly!A61</f>
        <v>2004M11</v>
      </c>
      <c r="H62" s="7" t="e">
        <f t="shared" si="2"/>
        <v>#N/A</v>
      </c>
      <c r="I62" s="4"/>
    </row>
    <row r="63" spans="1:9" x14ac:dyDescent="0.35">
      <c r="A63" t="s">
        <v>60</v>
      </c>
      <c r="B63">
        <v>386969.7</v>
      </c>
      <c r="D63" s="11" t="str">
        <f t="shared" si="0"/>
        <v>2015Q4</v>
      </c>
      <c r="E63" s="7">
        <f t="shared" si="1"/>
        <v>4.8809545230579232E-3</v>
      </c>
      <c r="F63" s="4"/>
      <c r="G63" s="11" t="str">
        <f>monthly!A62</f>
        <v>2004M12</v>
      </c>
      <c r="H63" s="7">
        <f t="shared" si="2"/>
        <v>1.8516382709083956E-3</v>
      </c>
      <c r="I63" s="4"/>
    </row>
    <row r="64" spans="1:9" x14ac:dyDescent="0.35">
      <c r="A64" t="s">
        <v>61</v>
      </c>
      <c r="B64">
        <v>388513.3</v>
      </c>
      <c r="D64" s="11" t="str">
        <f t="shared" si="0"/>
        <v>2016Q1</v>
      </c>
      <c r="E64" s="7">
        <f t="shared" si="1"/>
        <v>3.059657236105906E-3</v>
      </c>
      <c r="F64" s="4"/>
      <c r="G64" s="11" t="str">
        <f>monthly!A63</f>
        <v>2005M01</v>
      </c>
      <c r="H64" s="7" t="e">
        <f t="shared" si="2"/>
        <v>#N/A</v>
      </c>
      <c r="I64" s="4"/>
    </row>
    <row r="65" spans="1:9" x14ac:dyDescent="0.35">
      <c r="A65" t="s">
        <v>62</v>
      </c>
      <c r="B65">
        <v>389402.1</v>
      </c>
      <c r="D65" s="11" t="str">
        <f t="shared" si="0"/>
        <v>2016Q2</v>
      </c>
      <c r="E65" s="7">
        <f t="shared" si="1"/>
        <v>1.8619289382986182E-3</v>
      </c>
      <c r="F65" s="4"/>
      <c r="G65" s="11" t="str">
        <f>monthly!A64</f>
        <v>2005M02</v>
      </c>
      <c r="H65" s="7" t="e">
        <f t="shared" si="2"/>
        <v>#N/A</v>
      </c>
      <c r="I65" s="4"/>
    </row>
    <row r="66" spans="1:9" x14ac:dyDescent="0.35">
      <c r="A66" t="s">
        <v>63</v>
      </c>
      <c r="B66">
        <v>391307.4</v>
      </c>
      <c r="D66" s="11" t="str">
        <f t="shared" ref="D66:D80" si="3">A69</f>
        <v>2016Q3</v>
      </c>
      <c r="E66" s="7">
        <f t="shared" ref="E66:E80" si="4">LN(B69)-LN(B68)</f>
        <v>5.3513631622976732E-3</v>
      </c>
      <c r="F66" s="4"/>
      <c r="G66" s="11" t="str">
        <f>monthly!A65</f>
        <v>2005M03</v>
      </c>
      <c r="H66" s="7">
        <f t="shared" si="2"/>
        <v>-9.7314485767796555E-4</v>
      </c>
      <c r="I66" s="4"/>
    </row>
    <row r="67" spans="1:9" x14ac:dyDescent="0.35">
      <c r="A67" t="s">
        <v>64</v>
      </c>
      <c r="B67">
        <v>392506.5</v>
      </c>
      <c r="D67" s="11" t="str">
        <f t="shared" si="3"/>
        <v>2016Q4</v>
      </c>
      <c r="E67" s="7">
        <f t="shared" si="4"/>
        <v>3.0723115417128355E-3</v>
      </c>
      <c r="F67" s="4"/>
      <c r="G67" s="11" t="str">
        <f>monthly!A66</f>
        <v>2005M04</v>
      </c>
      <c r="H67" s="7" t="e">
        <f t="shared" si="2"/>
        <v>#N/A</v>
      </c>
      <c r="I67" s="4"/>
    </row>
    <row r="68" spans="1:9" x14ac:dyDescent="0.35">
      <c r="A68" t="s">
        <v>65</v>
      </c>
      <c r="B68">
        <v>393238</v>
      </c>
      <c r="D68" s="11" t="str">
        <f t="shared" si="3"/>
        <v>2017Q1</v>
      </c>
      <c r="E68" s="7">
        <f t="shared" si="4"/>
        <v>5.7459529571861623E-3</v>
      </c>
      <c r="F68" s="4"/>
      <c r="G68" s="11" t="str">
        <f>monthly!A67</f>
        <v>2005M05</v>
      </c>
      <c r="H68" s="7" t="e">
        <f t="shared" si="2"/>
        <v>#N/A</v>
      </c>
      <c r="I68" s="4"/>
    </row>
    <row r="69" spans="1:9" x14ac:dyDescent="0.35">
      <c r="A69" t="s">
        <v>286</v>
      </c>
      <c r="B69">
        <v>395348</v>
      </c>
      <c r="D69" s="11" t="str">
        <f t="shared" si="3"/>
        <v>2017Q2</v>
      </c>
      <c r="E69" s="7">
        <f t="shared" si="4"/>
        <v>3.6888156473597888E-3</v>
      </c>
      <c r="F69" s="4"/>
      <c r="G69" s="11" t="str">
        <f>monthly!A68</f>
        <v>2005M06</v>
      </c>
      <c r="H69" s="7">
        <f t="shared" si="2"/>
        <v>7.0701461760407369E-3</v>
      </c>
      <c r="I69" s="4"/>
    </row>
    <row r="70" spans="1:9" x14ac:dyDescent="0.35">
      <c r="A70" t="s">
        <v>290</v>
      </c>
      <c r="B70" s="2">
        <v>396564.5</v>
      </c>
      <c r="D70" s="11" t="str">
        <f t="shared" si="3"/>
        <v>2017Q3</v>
      </c>
      <c r="E70" s="7">
        <f t="shared" si="4"/>
        <v>3.7894883494793419E-3</v>
      </c>
      <c r="F70" s="4"/>
      <c r="G70" s="11" t="str">
        <f>monthly!A69</f>
        <v>2005M07</v>
      </c>
      <c r="H70" s="7" t="e">
        <f t="shared" si="2"/>
        <v>#N/A</v>
      </c>
      <c r="I70" s="4"/>
    </row>
    <row r="71" spans="1:9" x14ac:dyDescent="0.35">
      <c r="A71" t="s">
        <v>298</v>
      </c>
      <c r="B71">
        <v>398849.7</v>
      </c>
      <c r="D71" s="11" t="str">
        <f t="shared" si="3"/>
        <v>2017Q4</v>
      </c>
      <c r="E71" s="7">
        <f t="shared" si="4"/>
        <v>5.3108298168318413E-3</v>
      </c>
      <c r="F71" s="4"/>
      <c r="G71" s="11" t="str">
        <f>monthly!A70</f>
        <v>2005M08</v>
      </c>
      <c r="H71" s="7" t="e">
        <f t="shared" si="2"/>
        <v>#N/A</v>
      </c>
      <c r="I71" s="4"/>
    </row>
    <row r="72" spans="1:9" x14ac:dyDescent="0.35">
      <c r="A72" t="s">
        <v>301</v>
      </c>
      <c r="B72" s="2">
        <v>400323.7</v>
      </c>
      <c r="D72" s="11" t="str">
        <f t="shared" si="3"/>
        <v>2018Q1</v>
      </c>
      <c r="E72" s="7">
        <f t="shared" si="4"/>
        <v>-4.7031746071013458E-6</v>
      </c>
      <c r="F72" s="4"/>
      <c r="G72" s="11" t="str">
        <f>monthly!A71</f>
        <v>2005M09</v>
      </c>
      <c r="H72" s="7">
        <f t="shared" si="2"/>
        <v>6.4672338577622668E-3</v>
      </c>
      <c r="I72" s="4"/>
    </row>
    <row r="73" spans="1:9" x14ac:dyDescent="0.35">
      <c r="A73" t="s">
        <v>306</v>
      </c>
      <c r="B73" s="2">
        <v>401843.6</v>
      </c>
      <c r="D73" s="11" t="str">
        <f t="shared" si="3"/>
        <v>2018Q2</v>
      </c>
      <c r="E73" s="7">
        <f t="shared" si="4"/>
        <v>-4.6785414989258811E-5</v>
      </c>
      <c r="F73" s="4"/>
      <c r="G73" s="11" t="str">
        <f>monthly!A72</f>
        <v>2005M10</v>
      </c>
      <c r="H73" s="7" t="e">
        <f t="shared" si="2"/>
        <v>#N/A</v>
      </c>
      <c r="I73" s="4"/>
    </row>
    <row r="74" spans="1:9" x14ac:dyDescent="0.35">
      <c r="A74" t="s">
        <v>310</v>
      </c>
      <c r="B74" s="5">
        <v>403983.4</v>
      </c>
      <c r="D74" s="11" t="str">
        <f t="shared" si="3"/>
        <v>2018Q3</v>
      </c>
      <c r="E74" s="7">
        <f t="shared" si="4"/>
        <v>-7.9048451007324161E-4</v>
      </c>
      <c r="F74" s="4"/>
      <c r="G74" s="11" t="str">
        <f>monthly!A73</f>
        <v>2005M11</v>
      </c>
      <c r="H74" s="7" t="e">
        <f t="shared" ref="H74:H137" si="5">INDEX($E$1:$E$80,IF(MOD((ROW()/3-2),1)=0,ROW()/3-2,#N/A))</f>
        <v>#N/A</v>
      </c>
      <c r="I74" s="4"/>
    </row>
    <row r="75" spans="1:9" x14ac:dyDescent="0.35">
      <c r="A75" t="s">
        <v>319</v>
      </c>
      <c r="B75" s="4">
        <v>403981.5</v>
      </c>
      <c r="D75" s="11" t="str">
        <f t="shared" si="3"/>
        <v>2018Q4</v>
      </c>
      <c r="E75" s="7">
        <f t="shared" si="4"/>
        <v>1.5501672219588869E-3</v>
      </c>
      <c r="F75" s="4"/>
      <c r="G75" s="11" t="str">
        <f>monthly!A74</f>
        <v>2005M12</v>
      </c>
      <c r="H75" s="7">
        <f t="shared" si="5"/>
        <v>1.2361121471951009E-3</v>
      </c>
      <c r="I75" s="4"/>
    </row>
    <row r="76" spans="1:9" x14ac:dyDescent="0.35">
      <c r="A76" t="s">
        <v>323</v>
      </c>
      <c r="B76" s="5">
        <v>403962.6</v>
      </c>
      <c r="D76" s="11" t="str">
        <f t="shared" si="3"/>
        <v>2019Q1</v>
      </c>
      <c r="E76" s="7">
        <f t="shared" si="4"/>
        <v>1.9818594741156659E-3</v>
      </c>
      <c r="F76" s="4"/>
      <c r="G76" s="11" t="str">
        <f>monthly!A75</f>
        <v>2006M01</v>
      </c>
      <c r="H76" s="7" t="e">
        <f t="shared" si="5"/>
        <v>#N/A</v>
      </c>
      <c r="I76" s="4"/>
    </row>
    <row r="77" spans="1:9" x14ac:dyDescent="0.35">
      <c r="A77" t="s">
        <v>327</v>
      </c>
      <c r="B77" s="5">
        <v>403643.4</v>
      </c>
      <c r="D77" s="11" t="str">
        <f t="shared" si="3"/>
        <v>2019Q2</v>
      </c>
      <c r="E77" s="7">
        <f t="shared" si="4"/>
        <v>1.0530861972259942E-3</v>
      </c>
      <c r="F77" s="4"/>
      <c r="G77" s="11" t="str">
        <f>monthly!A76</f>
        <v>2006M02</v>
      </c>
      <c r="H77" s="7" t="e">
        <f t="shared" si="5"/>
        <v>#N/A</v>
      </c>
      <c r="I77" s="4"/>
    </row>
    <row r="78" spans="1:9" x14ac:dyDescent="0.35">
      <c r="A78" t="s">
        <v>331</v>
      </c>
      <c r="B78" s="5">
        <v>404269.6</v>
      </c>
      <c r="D78" s="11" t="str">
        <f t="shared" si="3"/>
        <v>2019Q3</v>
      </c>
      <c r="E78" s="7">
        <f t="shared" si="4"/>
        <v>5.227997406898055E-5</v>
      </c>
      <c r="F78" s="4"/>
      <c r="G78" s="11" t="str">
        <f>monthly!A77</f>
        <v>2006M03</v>
      </c>
      <c r="H78" s="7">
        <f t="shared" si="5"/>
        <v>2.8983782001574809E-3</v>
      </c>
      <c r="I78" s="4"/>
    </row>
    <row r="79" spans="1:9" x14ac:dyDescent="0.35">
      <c r="A79" t="s">
        <v>335</v>
      </c>
      <c r="B79" s="5">
        <v>405071.6</v>
      </c>
      <c r="D79" s="11" t="str">
        <f t="shared" si="3"/>
        <v>2019Q4</v>
      </c>
      <c r="E79" s="7">
        <f t="shared" si="4"/>
        <v>-2.2878313918344162E-3</v>
      </c>
      <c r="F79" s="4"/>
      <c r="G79" s="11" t="str">
        <f>monthly!A78</f>
        <v>2006M04</v>
      </c>
      <c r="H79" s="7" t="e">
        <f t="shared" si="5"/>
        <v>#N/A</v>
      </c>
      <c r="I79" s="4"/>
    </row>
    <row r="80" spans="1:9" x14ac:dyDescent="0.35">
      <c r="A80" t="s">
        <v>339</v>
      </c>
      <c r="B80" s="5">
        <v>405498.4</v>
      </c>
      <c r="D80" s="11" t="str">
        <f t="shared" si="3"/>
        <v>2020Q1</v>
      </c>
      <c r="E80" s="7">
        <f t="shared" si="4"/>
        <v>-5.5308373798215626E-2</v>
      </c>
      <c r="F80" s="4"/>
      <c r="G80" s="11" t="str">
        <f>monthly!A79</f>
        <v>2006M05</v>
      </c>
      <c r="H80" s="7" t="e">
        <f t="shared" si="5"/>
        <v>#N/A</v>
      </c>
      <c r="I80" s="4"/>
    </row>
    <row r="81" spans="1:9" x14ac:dyDescent="0.35">
      <c r="A81" t="s">
        <v>343</v>
      </c>
      <c r="B81" s="5">
        <v>405519.6</v>
      </c>
      <c r="D81" s="11" t="str">
        <f t="shared" ref="D81" si="6">A84</f>
        <v>2020Q2</v>
      </c>
      <c r="E81" s="7">
        <f t="shared" ref="E81" si="7">LN(B84)-LN(B83)</f>
        <v>-0.13190902023144169</v>
      </c>
      <c r="F81" s="4"/>
      <c r="G81" s="11" t="str">
        <f>monthly!A80</f>
        <v>2006M06</v>
      </c>
      <c r="H81" s="7">
        <f t="shared" si="5"/>
        <v>6.410573514187945E-3</v>
      </c>
      <c r="I81" s="4"/>
    </row>
    <row r="82" spans="1:9" x14ac:dyDescent="0.35">
      <c r="A82" t="s">
        <v>347</v>
      </c>
      <c r="B82" s="5">
        <v>404592.9</v>
      </c>
      <c r="E82" s="7"/>
      <c r="F82" s="4"/>
      <c r="G82" s="11" t="str">
        <f>monthly!A81</f>
        <v>2006M07</v>
      </c>
      <c r="H82" s="7" t="e">
        <f t="shared" si="5"/>
        <v>#N/A</v>
      </c>
      <c r="I82" s="4"/>
    </row>
    <row r="83" spans="1:9" x14ac:dyDescent="0.35">
      <c r="A83" t="s">
        <v>351</v>
      </c>
      <c r="B83" s="5">
        <v>382823.1</v>
      </c>
      <c r="E83" s="7"/>
      <c r="F83" s="4"/>
      <c r="G83" s="11" t="str">
        <f>monthly!A82</f>
        <v>2006M08</v>
      </c>
      <c r="H83" s="7" t="e">
        <f t="shared" si="5"/>
        <v>#N/A</v>
      </c>
      <c r="I83" s="4"/>
    </row>
    <row r="84" spans="1:9" x14ac:dyDescent="0.35">
      <c r="A84" t="s">
        <v>377</v>
      </c>
      <c r="B84">
        <v>335514.09999999998</v>
      </c>
      <c r="E84" s="7"/>
      <c r="F84" s="4"/>
      <c r="G84" s="11" t="str">
        <f>monthly!A83</f>
        <v>2006M09</v>
      </c>
      <c r="H84" s="7">
        <f t="shared" si="5"/>
        <v>4.1490338804059945E-3</v>
      </c>
      <c r="I84" s="4"/>
    </row>
    <row r="85" spans="1:9" x14ac:dyDescent="0.35">
      <c r="A85" s="2"/>
      <c r="E85" s="7"/>
      <c r="F85" s="4"/>
      <c r="G85" s="11" t="str">
        <f>monthly!A84</f>
        <v>2006M10</v>
      </c>
      <c r="H85" s="7" t="e">
        <f t="shared" si="5"/>
        <v>#N/A</v>
      </c>
      <c r="I85" s="4"/>
    </row>
    <row r="86" spans="1:9" x14ac:dyDescent="0.35">
      <c r="E86" s="7"/>
      <c r="F86" s="4"/>
      <c r="G86" s="11" t="str">
        <f>monthly!A85</f>
        <v>2006M11</v>
      </c>
      <c r="H86" s="7" t="e">
        <f t="shared" si="5"/>
        <v>#N/A</v>
      </c>
      <c r="I86" s="4"/>
    </row>
    <row r="87" spans="1:9" x14ac:dyDescent="0.35">
      <c r="A87" t="s">
        <v>378</v>
      </c>
      <c r="E87" s="7"/>
      <c r="F87" s="4"/>
      <c r="G87" s="11" t="str">
        <f>monthly!A86</f>
        <v>2006M12</v>
      </c>
      <c r="H87" s="7">
        <f t="shared" si="5"/>
        <v>1.1670593115765016E-2</v>
      </c>
      <c r="I87" s="4"/>
    </row>
    <row r="88" spans="1:9" x14ac:dyDescent="0.35">
      <c r="E88" s="7"/>
      <c r="F88" s="4"/>
      <c r="G88" s="11" t="str">
        <f>monthly!A87</f>
        <v>2007M01</v>
      </c>
      <c r="H88" s="7" t="e">
        <f t="shared" si="5"/>
        <v>#N/A</v>
      </c>
      <c r="I88" s="4"/>
    </row>
    <row r="89" spans="1:9" x14ac:dyDescent="0.35">
      <c r="E89" s="7"/>
      <c r="F89" s="4"/>
      <c r="G89" s="11" t="str">
        <f>monthly!A88</f>
        <v>2007M02</v>
      </c>
      <c r="H89" s="7" t="e">
        <f t="shared" si="5"/>
        <v>#N/A</v>
      </c>
      <c r="I89" s="4"/>
    </row>
    <row r="90" spans="1:9" x14ac:dyDescent="0.35">
      <c r="E90" s="7"/>
      <c r="F90" s="4"/>
      <c r="G90" s="11" t="str">
        <f>monthly!A89</f>
        <v>2007M03</v>
      </c>
      <c r="H90" s="7">
        <f t="shared" si="5"/>
        <v>-3.2014983963435384E-5</v>
      </c>
      <c r="I90" s="4"/>
    </row>
    <row r="91" spans="1:9" x14ac:dyDescent="0.35">
      <c r="E91" s="7"/>
      <c r="F91" s="4"/>
      <c r="G91" s="11" t="str">
        <f>monthly!A90</f>
        <v>2007M04</v>
      </c>
      <c r="H91" s="7" t="e">
        <f t="shared" si="5"/>
        <v>#N/A</v>
      </c>
      <c r="I91" s="4"/>
    </row>
    <row r="92" spans="1:9" x14ac:dyDescent="0.35">
      <c r="E92" s="7"/>
      <c r="F92" s="4"/>
      <c r="G92" s="11" t="str">
        <f>monthly!A91</f>
        <v>2007M05</v>
      </c>
      <c r="H92" s="7" t="e">
        <f t="shared" si="5"/>
        <v>#N/A</v>
      </c>
      <c r="I92" s="4"/>
    </row>
    <row r="93" spans="1:9" x14ac:dyDescent="0.35">
      <c r="E93" s="7"/>
      <c r="F93" s="4"/>
      <c r="G93" s="11" t="str">
        <f>monthly!A92</f>
        <v>2007M06</v>
      </c>
      <c r="H93" s="7">
        <f t="shared" si="5"/>
        <v>1.1822142151398651E-3</v>
      </c>
      <c r="I93" s="4"/>
    </row>
    <row r="94" spans="1:9" x14ac:dyDescent="0.35">
      <c r="E94" s="7"/>
      <c r="F94" s="4"/>
      <c r="G94" s="11" t="str">
        <f>monthly!A93</f>
        <v>2007M07</v>
      </c>
      <c r="H94" s="7" t="e">
        <f t="shared" si="5"/>
        <v>#N/A</v>
      </c>
      <c r="I94" s="4"/>
    </row>
    <row r="95" spans="1:9" x14ac:dyDescent="0.35">
      <c r="E95" s="7"/>
      <c r="F95" s="4"/>
      <c r="G95" s="11" t="str">
        <f>monthly!A94</f>
        <v>2007M08</v>
      </c>
      <c r="H95" s="7" t="e">
        <f t="shared" si="5"/>
        <v>#N/A</v>
      </c>
      <c r="I95" s="4"/>
    </row>
    <row r="96" spans="1:9" x14ac:dyDescent="0.35">
      <c r="E96" s="7"/>
      <c r="F96" s="4"/>
      <c r="G96" s="11" t="str">
        <f>monthly!A95</f>
        <v>2007M09</v>
      </c>
      <c r="H96" s="7">
        <f t="shared" si="5"/>
        <v>1.7856012900558937E-3</v>
      </c>
      <c r="I96" s="4"/>
    </row>
    <row r="97" spans="5:9" x14ac:dyDescent="0.35">
      <c r="E97" s="7"/>
      <c r="F97" s="4"/>
      <c r="G97" s="11" t="str">
        <f>monthly!A96</f>
        <v>2007M10</v>
      </c>
      <c r="H97" s="7" t="e">
        <f t="shared" si="5"/>
        <v>#N/A</v>
      </c>
      <c r="I97" s="4"/>
    </row>
    <row r="98" spans="5:9" x14ac:dyDescent="0.35">
      <c r="F98" s="4"/>
      <c r="G98" s="11" t="str">
        <f>monthly!A97</f>
        <v>2007M11</v>
      </c>
      <c r="H98" s="7" t="e">
        <f t="shared" si="5"/>
        <v>#N/A</v>
      </c>
      <c r="I98" s="4"/>
    </row>
    <row r="99" spans="5:9" x14ac:dyDescent="0.35">
      <c r="F99" s="4"/>
      <c r="G99" s="11" t="str">
        <f>monthly!A98</f>
        <v>2007M12</v>
      </c>
      <c r="H99" s="7">
        <f t="shared" si="5"/>
        <v>-3.1947955602689149E-3</v>
      </c>
      <c r="I99" s="4"/>
    </row>
    <row r="100" spans="5:9" x14ac:dyDescent="0.35">
      <c r="F100" s="4"/>
      <c r="G100" s="11" t="str">
        <f>monthly!A99</f>
        <v>2008M01</v>
      </c>
      <c r="H100" s="7" t="e">
        <f t="shared" si="5"/>
        <v>#N/A</v>
      </c>
      <c r="I100" s="4"/>
    </row>
    <row r="101" spans="5:9" x14ac:dyDescent="0.35">
      <c r="F101" s="4"/>
      <c r="G101" s="11" t="str">
        <f>monthly!A100</f>
        <v>2008M02</v>
      </c>
      <c r="H101" s="7" t="e">
        <f t="shared" si="5"/>
        <v>#N/A</v>
      </c>
      <c r="I101" s="4"/>
    </row>
    <row r="102" spans="5:9" x14ac:dyDescent="0.35">
      <c r="F102" s="4"/>
      <c r="G102" s="11" t="str">
        <f>monthly!A101</f>
        <v>2008M03</v>
      </c>
      <c r="H102" s="7">
        <f t="shared" si="5"/>
        <v>1.0375916404930408E-2</v>
      </c>
      <c r="I102" s="4"/>
    </row>
    <row r="103" spans="5:9" x14ac:dyDescent="0.35">
      <c r="F103" s="4"/>
      <c r="G103" s="11" t="str">
        <f>monthly!A102</f>
        <v>2008M04</v>
      </c>
      <c r="H103" s="7" t="e">
        <f t="shared" si="5"/>
        <v>#N/A</v>
      </c>
      <c r="I103" s="4"/>
    </row>
    <row r="104" spans="5:9" x14ac:dyDescent="0.35">
      <c r="F104" s="4"/>
      <c r="G104" s="11" t="str">
        <f>monthly!A103</f>
        <v>2008M05</v>
      </c>
      <c r="H104" s="7" t="e">
        <f t="shared" si="5"/>
        <v>#N/A</v>
      </c>
      <c r="I104" s="4"/>
    </row>
    <row r="105" spans="5:9" x14ac:dyDescent="0.35">
      <c r="F105" s="4"/>
      <c r="G105" s="11" t="str">
        <f>monthly!A104</f>
        <v>2008M06</v>
      </c>
      <c r="H105" s="7">
        <f t="shared" si="5"/>
        <v>-9.0304426324738785E-3</v>
      </c>
      <c r="I105" s="4"/>
    </row>
    <row r="106" spans="5:9" x14ac:dyDescent="0.35">
      <c r="F106" s="4"/>
      <c r="G106" s="11" t="str">
        <f>monthly!A105</f>
        <v>2008M07</v>
      </c>
      <c r="H106" s="7" t="e">
        <f t="shared" si="5"/>
        <v>#N/A</v>
      </c>
      <c r="I106" s="4"/>
    </row>
    <row r="107" spans="5:9" x14ac:dyDescent="0.35">
      <c r="F107" s="4"/>
      <c r="G107" s="11" t="str">
        <f>monthly!A106</f>
        <v>2008M08</v>
      </c>
      <c r="H107" s="7" t="e">
        <f t="shared" si="5"/>
        <v>#N/A</v>
      </c>
      <c r="I107" s="4"/>
    </row>
    <row r="108" spans="5:9" x14ac:dyDescent="0.35">
      <c r="F108" s="4"/>
      <c r="G108" s="11" t="str">
        <f>monthly!A107</f>
        <v>2008M09</v>
      </c>
      <c r="H108" s="7">
        <f t="shared" si="5"/>
        <v>-1.1962026462740027E-2</v>
      </c>
      <c r="I108" s="4"/>
    </row>
    <row r="109" spans="5:9" x14ac:dyDescent="0.35">
      <c r="F109" s="4"/>
      <c r="G109" s="11" t="str">
        <f>monthly!A108</f>
        <v>2008M10</v>
      </c>
      <c r="H109" s="7" t="e">
        <f t="shared" si="5"/>
        <v>#N/A</v>
      </c>
      <c r="I109" s="4"/>
    </row>
    <row r="110" spans="5:9" x14ac:dyDescent="0.35">
      <c r="F110" s="4"/>
      <c r="G110" s="11" t="str">
        <f>monthly!A109</f>
        <v>2008M11</v>
      </c>
      <c r="H110" s="7" t="e">
        <f t="shared" si="5"/>
        <v>#N/A</v>
      </c>
      <c r="I110" s="4"/>
    </row>
    <row r="111" spans="5:9" x14ac:dyDescent="0.35">
      <c r="F111" s="4"/>
      <c r="G111" s="11" t="str">
        <f>monthly!A110</f>
        <v>2008M12</v>
      </c>
      <c r="H111" s="7">
        <f t="shared" si="5"/>
        <v>-2.5017191761181223E-2</v>
      </c>
      <c r="I111" s="4"/>
    </row>
    <row r="112" spans="5:9" x14ac:dyDescent="0.35">
      <c r="F112" s="4"/>
      <c r="G112" s="11" t="str">
        <f>monthly!A111</f>
        <v>2009M01</v>
      </c>
      <c r="H112" s="7" t="e">
        <f t="shared" si="5"/>
        <v>#N/A</v>
      </c>
      <c r="I112" s="4"/>
    </row>
    <row r="113" spans="6:9" x14ac:dyDescent="0.35">
      <c r="F113" s="4"/>
      <c r="G113" s="11" t="str">
        <f>monthly!A112</f>
        <v>2009M02</v>
      </c>
      <c r="H113" s="7" t="e">
        <f t="shared" si="5"/>
        <v>#N/A</v>
      </c>
      <c r="I113" s="4"/>
    </row>
    <row r="114" spans="6:9" x14ac:dyDescent="0.35">
      <c r="F114" s="4"/>
      <c r="G114" s="11" t="str">
        <f>monthly!A113</f>
        <v>2009M03</v>
      </c>
      <c r="H114" s="7">
        <f t="shared" si="5"/>
        <v>-2.8344385131861216E-2</v>
      </c>
      <c r="I114" s="4"/>
    </row>
    <row r="115" spans="6:9" x14ac:dyDescent="0.35">
      <c r="F115" s="4"/>
      <c r="G115" s="11" t="str">
        <f>monthly!A114</f>
        <v>2009M04</v>
      </c>
      <c r="H115" s="7" t="e">
        <f t="shared" si="5"/>
        <v>#N/A</v>
      </c>
      <c r="I115" s="4"/>
    </row>
    <row r="116" spans="6:9" x14ac:dyDescent="0.35">
      <c r="F116" s="4"/>
      <c r="G116" s="11" t="str">
        <f>monthly!A115</f>
        <v>2009M05</v>
      </c>
      <c r="H116" s="7" t="e">
        <f t="shared" si="5"/>
        <v>#N/A</v>
      </c>
      <c r="I116" s="4"/>
    </row>
    <row r="117" spans="6:9" x14ac:dyDescent="0.35">
      <c r="F117" s="4"/>
      <c r="G117" s="11" t="str">
        <f>monthly!A116</f>
        <v>2009M06</v>
      </c>
      <c r="H117" s="7">
        <f t="shared" si="5"/>
        <v>-3.1565905832238172E-3</v>
      </c>
      <c r="I117" s="4"/>
    </row>
    <row r="118" spans="6:9" x14ac:dyDescent="0.35">
      <c r="F118" s="4"/>
      <c r="G118" s="11" t="str">
        <f>monthly!A117</f>
        <v>2009M07</v>
      </c>
      <c r="H118" s="7" t="e">
        <f t="shared" si="5"/>
        <v>#N/A</v>
      </c>
      <c r="I118" s="4"/>
    </row>
    <row r="119" spans="6:9" x14ac:dyDescent="0.35">
      <c r="F119" s="4"/>
      <c r="G119" s="11" t="str">
        <f>monthly!A118</f>
        <v>2009M08</v>
      </c>
      <c r="H119" s="7" t="e">
        <f t="shared" si="5"/>
        <v>#N/A</v>
      </c>
      <c r="I119" s="4"/>
    </row>
    <row r="120" spans="6:9" x14ac:dyDescent="0.35">
      <c r="F120" s="4"/>
      <c r="G120" s="11" t="str">
        <f>monthly!A119</f>
        <v>2009M09</v>
      </c>
      <c r="H120" s="7">
        <f t="shared" si="5"/>
        <v>4.7885946930712464E-3</v>
      </c>
      <c r="I120" s="4"/>
    </row>
    <row r="121" spans="6:9" x14ac:dyDescent="0.35">
      <c r="F121" s="4"/>
      <c r="G121" s="11" t="str">
        <f>monthly!A120</f>
        <v>2009M10</v>
      </c>
      <c r="H121" s="7" t="e">
        <f t="shared" si="5"/>
        <v>#N/A</v>
      </c>
      <c r="I121" s="4"/>
    </row>
    <row r="122" spans="6:9" x14ac:dyDescent="0.35">
      <c r="F122" s="4"/>
      <c r="G122" s="11" t="str">
        <f>monthly!A121</f>
        <v>2009M11</v>
      </c>
      <c r="H122" s="7" t="e">
        <f t="shared" si="5"/>
        <v>#N/A</v>
      </c>
      <c r="I122" s="4"/>
    </row>
    <row r="123" spans="6:9" x14ac:dyDescent="0.35">
      <c r="F123" s="4"/>
      <c r="G123" s="11" t="str">
        <f>monthly!A122</f>
        <v>2009M12</v>
      </c>
      <c r="H123" s="7">
        <f t="shared" si="5"/>
        <v>3.1203939583992479E-3</v>
      </c>
      <c r="I123" s="4"/>
    </row>
    <row r="124" spans="6:9" x14ac:dyDescent="0.35">
      <c r="F124" s="4"/>
      <c r="G124" s="11" t="str">
        <f>monthly!A123</f>
        <v>2010M01</v>
      </c>
      <c r="H124" s="7" t="e">
        <f t="shared" si="5"/>
        <v>#N/A</v>
      </c>
      <c r="I124" s="4"/>
    </row>
    <row r="125" spans="6:9" x14ac:dyDescent="0.35">
      <c r="F125" s="4"/>
      <c r="G125" s="11" t="str">
        <f>monthly!A124</f>
        <v>2010M02</v>
      </c>
      <c r="H125" s="7" t="e">
        <f t="shared" si="5"/>
        <v>#N/A</v>
      </c>
      <c r="I125" s="4"/>
    </row>
    <row r="126" spans="6:9" x14ac:dyDescent="0.35">
      <c r="F126" s="4"/>
      <c r="G126" s="11" t="str">
        <f>monthly!A125</f>
        <v>2010M03</v>
      </c>
      <c r="H126" s="7">
        <f t="shared" si="5"/>
        <v>3.2047693369321451E-3</v>
      </c>
      <c r="I126" s="4"/>
    </row>
    <row r="127" spans="6:9" x14ac:dyDescent="0.35">
      <c r="F127" s="4"/>
      <c r="G127" s="11" t="str">
        <f>monthly!A126</f>
        <v>2010M04</v>
      </c>
      <c r="H127" s="7" t="e">
        <f t="shared" si="5"/>
        <v>#N/A</v>
      </c>
      <c r="I127" s="4"/>
    </row>
    <row r="128" spans="6:9" x14ac:dyDescent="0.35">
      <c r="F128" s="4"/>
      <c r="G128" s="11" t="str">
        <f>monthly!A127</f>
        <v>2010M05</v>
      </c>
      <c r="H128" s="7" t="e">
        <f t="shared" si="5"/>
        <v>#N/A</v>
      </c>
      <c r="I128" s="4"/>
    </row>
    <row r="129" spans="6:9" x14ac:dyDescent="0.35">
      <c r="F129" s="4"/>
      <c r="G129" s="11" t="str">
        <f>monthly!A128</f>
        <v>2010M06</v>
      </c>
      <c r="H129" s="7">
        <f t="shared" si="5"/>
        <v>7.3578254318142911E-3</v>
      </c>
      <c r="I129" s="4"/>
    </row>
    <row r="130" spans="6:9" x14ac:dyDescent="0.35">
      <c r="F130" s="4"/>
      <c r="G130" s="11" t="str">
        <f>monthly!A129</f>
        <v>2010M07</v>
      </c>
      <c r="H130" s="7" t="e">
        <f t="shared" si="5"/>
        <v>#N/A</v>
      </c>
      <c r="I130" s="4"/>
    </row>
    <row r="131" spans="6:9" x14ac:dyDescent="0.35">
      <c r="F131" s="4"/>
      <c r="G131" s="11" t="str">
        <f>monthly!A130</f>
        <v>2010M08</v>
      </c>
      <c r="H131" s="7" t="e">
        <f t="shared" si="5"/>
        <v>#N/A</v>
      </c>
      <c r="I131" s="4"/>
    </row>
    <row r="132" spans="6:9" x14ac:dyDescent="0.35">
      <c r="F132" s="4"/>
      <c r="G132" s="11" t="str">
        <f>monthly!A131</f>
        <v>2010M09</v>
      </c>
      <c r="H132" s="7">
        <f t="shared" si="5"/>
        <v>4.8283067052192763E-3</v>
      </c>
      <c r="I132" s="4"/>
    </row>
    <row r="133" spans="6:9" x14ac:dyDescent="0.35">
      <c r="F133" s="4"/>
      <c r="G133" s="11" t="str">
        <f>monthly!A132</f>
        <v>2010M10</v>
      </c>
      <c r="H133" s="7" t="e">
        <f t="shared" si="5"/>
        <v>#N/A</v>
      </c>
      <c r="I133" s="4"/>
    </row>
    <row r="134" spans="6:9" x14ac:dyDescent="0.35">
      <c r="F134" s="4"/>
      <c r="G134" s="11" t="str">
        <f>monthly!A133</f>
        <v>2010M11</v>
      </c>
      <c r="H134" s="7" t="e">
        <f t="shared" si="5"/>
        <v>#N/A</v>
      </c>
      <c r="I134" s="4"/>
    </row>
    <row r="135" spans="6:9" x14ac:dyDescent="0.35">
      <c r="F135" s="4"/>
      <c r="G135" s="11" t="str">
        <f>monthly!A134</f>
        <v>2010M12</v>
      </c>
      <c r="H135" s="7">
        <f t="shared" si="5"/>
        <v>5.9289370487736193E-3</v>
      </c>
      <c r="I135" s="4"/>
    </row>
    <row r="136" spans="6:9" x14ac:dyDescent="0.35">
      <c r="F136" s="4"/>
      <c r="G136" s="11" t="str">
        <f>monthly!A135</f>
        <v>2011M01</v>
      </c>
      <c r="H136" s="7" t="e">
        <f t="shared" si="5"/>
        <v>#N/A</v>
      </c>
      <c r="I136" s="4"/>
    </row>
    <row r="137" spans="6:9" x14ac:dyDescent="0.35">
      <c r="F137" s="4"/>
      <c r="G137" s="11" t="str">
        <f>monthly!A136</f>
        <v>2011M02</v>
      </c>
      <c r="H137" s="7" t="e">
        <f t="shared" si="5"/>
        <v>#N/A</v>
      </c>
      <c r="I137" s="4"/>
    </row>
    <row r="138" spans="6:9" x14ac:dyDescent="0.35">
      <c r="F138" s="4"/>
      <c r="G138" s="11" t="str">
        <f>monthly!A137</f>
        <v>2011M03</v>
      </c>
      <c r="H138" s="7">
        <f t="shared" ref="H138:H201" si="8">INDEX($E$1:$E$80,IF(MOD((ROW()/3-2),1)=0,ROW()/3-2,#N/A))</f>
        <v>3.4032205879537258E-3</v>
      </c>
      <c r="I138" s="4"/>
    </row>
    <row r="139" spans="6:9" x14ac:dyDescent="0.35">
      <c r="F139" s="4"/>
      <c r="G139" s="11" t="str">
        <f>monthly!A138</f>
        <v>2011M04</v>
      </c>
      <c r="H139" s="7" t="e">
        <f t="shared" si="8"/>
        <v>#N/A</v>
      </c>
      <c r="I139" s="4"/>
    </row>
    <row r="140" spans="6:9" x14ac:dyDescent="0.35">
      <c r="F140" s="4"/>
      <c r="G140" s="11" t="str">
        <f>monthly!A139</f>
        <v>2011M05</v>
      </c>
      <c r="H140" s="7" t="e">
        <f t="shared" si="8"/>
        <v>#N/A</v>
      </c>
      <c r="I140" s="4"/>
    </row>
    <row r="141" spans="6:9" x14ac:dyDescent="0.35">
      <c r="F141" s="4"/>
      <c r="G141" s="11" t="str">
        <f>monthly!A140</f>
        <v>2011M06</v>
      </c>
      <c r="H141" s="7">
        <f t="shared" si="8"/>
        <v>1.1960109532882512E-3</v>
      </c>
      <c r="I141" s="4"/>
    </row>
    <row r="142" spans="6:9" x14ac:dyDescent="0.35">
      <c r="F142" s="4"/>
      <c r="G142" s="11" t="str">
        <f>monthly!A141</f>
        <v>2011M07</v>
      </c>
      <c r="H142" s="7" t="e">
        <f t="shared" si="8"/>
        <v>#N/A</v>
      </c>
      <c r="I142" s="4"/>
    </row>
    <row r="143" spans="6:9" x14ac:dyDescent="0.35">
      <c r="F143" s="4"/>
      <c r="G143" s="11" t="str">
        <f>monthly!A142</f>
        <v>2011M08</v>
      </c>
      <c r="H143" s="7" t="e">
        <f t="shared" si="8"/>
        <v>#N/A</v>
      </c>
      <c r="I143" s="4"/>
    </row>
    <row r="144" spans="6:9" x14ac:dyDescent="0.35">
      <c r="F144" s="4"/>
      <c r="G144" s="11" t="str">
        <f>monthly!A143</f>
        <v>2011M09</v>
      </c>
      <c r="H144" s="7">
        <f t="shared" si="8"/>
        <v>-4.7135536359839136E-3</v>
      </c>
      <c r="I144" s="4"/>
    </row>
    <row r="145" spans="6:9" x14ac:dyDescent="0.35">
      <c r="F145" s="4"/>
      <c r="G145" s="11" t="str">
        <f>monthly!A144</f>
        <v>2011M10</v>
      </c>
      <c r="H145" s="7" t="e">
        <f t="shared" si="8"/>
        <v>#N/A</v>
      </c>
      <c r="I145" s="4"/>
    </row>
    <row r="146" spans="6:9" x14ac:dyDescent="0.35">
      <c r="F146" s="4"/>
      <c r="G146" s="11" t="str">
        <f>monthly!A145</f>
        <v>2011M11</v>
      </c>
      <c r="H146" s="7" t="e">
        <f t="shared" si="8"/>
        <v>#N/A</v>
      </c>
      <c r="I146" s="4"/>
    </row>
    <row r="147" spans="6:9" x14ac:dyDescent="0.35">
      <c r="F147" s="4"/>
      <c r="G147" s="11" t="str">
        <f>monthly!A146</f>
        <v>2011M12</v>
      </c>
      <c r="H147" s="7">
        <f t="shared" si="8"/>
        <v>-8.8738534592547325E-3</v>
      </c>
      <c r="I147" s="4"/>
    </row>
    <row r="148" spans="6:9" x14ac:dyDescent="0.35">
      <c r="F148" s="4"/>
      <c r="G148" s="11" t="str">
        <f>monthly!A147</f>
        <v>2012M01</v>
      </c>
      <c r="H148" s="7" t="e">
        <f t="shared" si="8"/>
        <v>#N/A</v>
      </c>
      <c r="I148" s="4"/>
    </row>
    <row r="149" spans="6:9" x14ac:dyDescent="0.35">
      <c r="F149" s="4"/>
      <c r="G149" s="11" t="str">
        <f>monthly!A148</f>
        <v>2012M02</v>
      </c>
      <c r="H149" s="7" t="e">
        <f t="shared" si="8"/>
        <v>#N/A</v>
      </c>
      <c r="I149" s="4"/>
    </row>
    <row r="150" spans="6:9" x14ac:dyDescent="0.35">
      <c r="F150" s="4"/>
      <c r="G150" s="11" t="str">
        <f>monthly!A149</f>
        <v>2012M03</v>
      </c>
      <c r="H150" s="7">
        <f t="shared" si="8"/>
        <v>-1.1335763080641215E-2</v>
      </c>
      <c r="I150" s="4"/>
    </row>
    <row r="151" spans="6:9" x14ac:dyDescent="0.35">
      <c r="F151" s="4"/>
      <c r="G151" s="11" t="str">
        <f>monthly!A150</f>
        <v>2012M04</v>
      </c>
      <c r="H151" s="7" t="e">
        <f t="shared" si="8"/>
        <v>#N/A</v>
      </c>
      <c r="I151" s="4"/>
    </row>
    <row r="152" spans="6:9" x14ac:dyDescent="0.35">
      <c r="F152" s="4"/>
      <c r="G152" s="11" t="str">
        <f>monthly!A151</f>
        <v>2012M05</v>
      </c>
      <c r="H152" s="7" t="e">
        <f t="shared" si="8"/>
        <v>#N/A</v>
      </c>
      <c r="I152" s="4"/>
    </row>
    <row r="153" spans="6:9" x14ac:dyDescent="0.35">
      <c r="F153" s="4"/>
      <c r="G153" s="11" t="str">
        <f>monthly!A152</f>
        <v>2012M06</v>
      </c>
      <c r="H153" s="7">
        <f t="shared" si="8"/>
        <v>-7.7657663162220558E-3</v>
      </c>
      <c r="I153" s="4"/>
    </row>
    <row r="154" spans="6:9" x14ac:dyDescent="0.35">
      <c r="F154" s="4"/>
      <c r="G154" s="11" t="str">
        <f>monthly!A153</f>
        <v>2012M07</v>
      </c>
      <c r="H154" s="7" t="e">
        <f t="shared" si="8"/>
        <v>#N/A</v>
      </c>
      <c r="I154" s="4"/>
    </row>
    <row r="155" spans="6:9" x14ac:dyDescent="0.35">
      <c r="F155" s="4"/>
      <c r="G155" s="11" t="str">
        <f>monthly!A154</f>
        <v>2012M08</v>
      </c>
      <c r="H155" s="7" t="e">
        <f t="shared" si="8"/>
        <v>#N/A</v>
      </c>
      <c r="I155" s="4"/>
    </row>
    <row r="156" spans="6:9" x14ac:dyDescent="0.35">
      <c r="F156" s="4"/>
      <c r="G156" s="11" t="str">
        <f>monthly!A155</f>
        <v>2012M09</v>
      </c>
      <c r="H156" s="7">
        <f t="shared" si="8"/>
        <v>-5.493315898409179E-3</v>
      </c>
      <c r="I156" s="4"/>
    </row>
    <row r="157" spans="6:9" x14ac:dyDescent="0.35">
      <c r="F157" s="4"/>
      <c r="G157" s="11" t="str">
        <f>monthly!A156</f>
        <v>2012M10</v>
      </c>
      <c r="H157" s="7" t="e">
        <f t="shared" si="8"/>
        <v>#N/A</v>
      </c>
      <c r="I157" s="4"/>
    </row>
    <row r="158" spans="6:9" x14ac:dyDescent="0.35">
      <c r="F158" s="4"/>
      <c r="G158" s="11" t="str">
        <f>monthly!A157</f>
        <v>2012M11</v>
      </c>
      <c r="H158" s="7" t="e">
        <f t="shared" si="8"/>
        <v>#N/A</v>
      </c>
      <c r="I158" s="4"/>
    </row>
    <row r="159" spans="6:9" x14ac:dyDescent="0.35">
      <c r="F159" s="4"/>
      <c r="G159" s="11" t="str">
        <f>monthly!A158</f>
        <v>2012M12</v>
      </c>
      <c r="H159" s="7">
        <f t="shared" si="8"/>
        <v>-8.0341914795578617E-3</v>
      </c>
      <c r="I159" s="4"/>
    </row>
    <row r="160" spans="6:9" x14ac:dyDescent="0.35">
      <c r="F160" s="4"/>
      <c r="G160" s="11" t="str">
        <f>monthly!A159</f>
        <v>2013M01</v>
      </c>
      <c r="H160" s="7" t="e">
        <f t="shared" si="8"/>
        <v>#N/A</v>
      </c>
      <c r="I160" s="4"/>
    </row>
    <row r="161" spans="6:9" x14ac:dyDescent="0.35">
      <c r="F161" s="4"/>
      <c r="G161" s="11" t="str">
        <f>monthly!A160</f>
        <v>2013M02</v>
      </c>
      <c r="H161" s="7" t="e">
        <f t="shared" si="8"/>
        <v>#N/A</v>
      </c>
      <c r="I161" s="4"/>
    </row>
    <row r="162" spans="6:9" x14ac:dyDescent="0.35">
      <c r="F162" s="4"/>
      <c r="G162" s="11" t="str">
        <f>monthly!A161</f>
        <v>2013M03</v>
      </c>
      <c r="H162" s="7">
        <f t="shared" si="8"/>
        <v>-8.5017178939743587E-3</v>
      </c>
      <c r="I162" s="4"/>
    </row>
    <row r="163" spans="6:9" x14ac:dyDescent="0.35">
      <c r="F163" s="4"/>
      <c r="G163" s="11" t="str">
        <f>monthly!A162</f>
        <v>2013M04</v>
      </c>
      <c r="H163" s="7" t="e">
        <f t="shared" si="8"/>
        <v>#N/A</v>
      </c>
      <c r="I163" s="4"/>
    </row>
    <row r="164" spans="6:9" x14ac:dyDescent="0.35">
      <c r="F164" s="4"/>
      <c r="G164" s="11" t="str">
        <f>monthly!A163</f>
        <v>2013M05</v>
      </c>
      <c r="H164" s="7" t="e">
        <f t="shared" si="8"/>
        <v>#N/A</v>
      </c>
      <c r="I164" s="4"/>
    </row>
    <row r="165" spans="6:9" x14ac:dyDescent="0.35">
      <c r="F165" s="4"/>
      <c r="G165" s="11" t="str">
        <f>monthly!A164</f>
        <v>2013M06</v>
      </c>
      <c r="H165" s="7">
        <f t="shared" si="8"/>
        <v>5.7503493611221757E-5</v>
      </c>
      <c r="I165" s="4"/>
    </row>
    <row r="166" spans="6:9" x14ac:dyDescent="0.35">
      <c r="F166" s="4"/>
      <c r="G166" s="11" t="str">
        <f>monthly!A165</f>
        <v>2013M07</v>
      </c>
      <c r="H166" s="7" t="e">
        <f t="shared" si="8"/>
        <v>#N/A</v>
      </c>
      <c r="I166" s="4"/>
    </row>
    <row r="167" spans="6:9" x14ac:dyDescent="0.35">
      <c r="F167" s="4"/>
      <c r="G167" s="11" t="str">
        <f>monthly!A166</f>
        <v>2013M08</v>
      </c>
      <c r="H167" s="7" t="e">
        <f t="shared" si="8"/>
        <v>#N/A</v>
      </c>
      <c r="I167" s="4"/>
    </row>
    <row r="168" spans="6:9" x14ac:dyDescent="0.35">
      <c r="F168" s="4"/>
      <c r="G168" s="11" t="str">
        <f>monthly!A167</f>
        <v>2013M09</v>
      </c>
      <c r="H168" s="7">
        <f t="shared" si="8"/>
        <v>1.8321630387934107E-3</v>
      </c>
      <c r="I168" s="4"/>
    </row>
    <row r="169" spans="6:9" x14ac:dyDescent="0.35">
      <c r="F169" s="4"/>
      <c r="G169" s="11" t="str">
        <f>monthly!A168</f>
        <v>2013M10</v>
      </c>
      <c r="H169" s="7" t="e">
        <f t="shared" si="8"/>
        <v>#N/A</v>
      </c>
      <c r="I169" s="4"/>
    </row>
    <row r="170" spans="6:9" x14ac:dyDescent="0.35">
      <c r="F170" s="4"/>
      <c r="G170" s="11" t="str">
        <f>monthly!A169</f>
        <v>2013M11</v>
      </c>
      <c r="H170" s="7" t="e">
        <f t="shared" si="8"/>
        <v>#N/A</v>
      </c>
      <c r="I170" s="4"/>
    </row>
    <row r="171" spans="6:9" x14ac:dyDescent="0.35">
      <c r="F171" s="4"/>
      <c r="G171" s="11" t="str">
        <f>monthly!A170</f>
        <v>2013M12</v>
      </c>
      <c r="H171" s="7">
        <f t="shared" si="8"/>
        <v>-1.995357252443597E-3</v>
      </c>
      <c r="I171" s="4"/>
    </row>
    <row r="172" spans="6:9" x14ac:dyDescent="0.35">
      <c r="F172" s="4"/>
      <c r="G172" s="11" t="str">
        <f>monthly!A171</f>
        <v>2014M01</v>
      </c>
      <c r="H172" s="7" t="e">
        <f t="shared" si="8"/>
        <v>#N/A</v>
      </c>
      <c r="I172" s="4"/>
    </row>
    <row r="173" spans="6:9" x14ac:dyDescent="0.35">
      <c r="F173" s="4"/>
      <c r="G173" s="11" t="str">
        <f>monthly!A172</f>
        <v>2014M02</v>
      </c>
      <c r="H173" s="7" t="e">
        <f t="shared" si="8"/>
        <v>#N/A</v>
      </c>
      <c r="I173" s="4"/>
    </row>
    <row r="174" spans="6:9" x14ac:dyDescent="0.35">
      <c r="F174" s="4"/>
      <c r="G174" s="11" t="str">
        <f>monthly!A173</f>
        <v>2014M03</v>
      </c>
      <c r="H174" s="7">
        <f t="shared" si="8"/>
        <v>1.1319675330501155E-3</v>
      </c>
      <c r="I174" s="4"/>
    </row>
    <row r="175" spans="6:9" x14ac:dyDescent="0.35">
      <c r="F175" s="4"/>
      <c r="G175" s="11" t="str">
        <f>monthly!A174</f>
        <v>2014M04</v>
      </c>
      <c r="H175" s="7" t="e">
        <f t="shared" si="8"/>
        <v>#N/A</v>
      </c>
      <c r="I175" s="4"/>
    </row>
    <row r="176" spans="6:9" x14ac:dyDescent="0.35">
      <c r="F176" s="4"/>
      <c r="G176" s="11" t="str">
        <f>monthly!A175</f>
        <v>2014M05</v>
      </c>
      <c r="H176" s="7" t="e">
        <f t="shared" si="8"/>
        <v>#N/A</v>
      </c>
      <c r="I176" s="4"/>
    </row>
    <row r="177" spans="6:9" x14ac:dyDescent="0.35">
      <c r="F177" s="4"/>
      <c r="G177" s="11" t="str">
        <f>monthly!A176</f>
        <v>2014M06</v>
      </c>
      <c r="H177" s="7">
        <f t="shared" si="8"/>
        <v>-6.0811974439189953E-5</v>
      </c>
      <c r="I177" s="4"/>
    </row>
    <row r="178" spans="6:9" x14ac:dyDescent="0.35">
      <c r="F178" s="4"/>
      <c r="G178" s="11" t="str">
        <f>monthly!A177</f>
        <v>2014M07</v>
      </c>
      <c r="H178" s="7" t="e">
        <f t="shared" si="8"/>
        <v>#N/A</v>
      </c>
      <c r="I178" s="4"/>
    </row>
    <row r="179" spans="6:9" x14ac:dyDescent="0.35">
      <c r="F179" s="4"/>
      <c r="G179" s="11" t="str">
        <f>monthly!A178</f>
        <v>2014M08</v>
      </c>
      <c r="H179" s="7" t="e">
        <f t="shared" si="8"/>
        <v>#N/A</v>
      </c>
      <c r="I179" s="4"/>
    </row>
    <row r="180" spans="6:9" x14ac:dyDescent="0.35">
      <c r="F180" s="4"/>
      <c r="G180" s="11" t="str">
        <f>monthly!A179</f>
        <v>2014M09</v>
      </c>
      <c r="H180" s="7">
        <f t="shared" si="8"/>
        <v>1.4158299366364702E-3</v>
      </c>
      <c r="I180" s="4"/>
    </row>
    <row r="181" spans="6:9" x14ac:dyDescent="0.35">
      <c r="F181" s="4"/>
      <c r="G181" s="11" t="str">
        <f>monthly!A180</f>
        <v>2014M10</v>
      </c>
      <c r="H181" s="7" t="e">
        <f t="shared" si="8"/>
        <v>#N/A</v>
      </c>
      <c r="I181" s="4"/>
    </row>
    <row r="182" spans="6:9" x14ac:dyDescent="0.35">
      <c r="F182" s="4"/>
      <c r="G182" s="11" t="str">
        <f>monthly!A181</f>
        <v>2014M11</v>
      </c>
      <c r="H182" s="7" t="e">
        <f t="shared" si="8"/>
        <v>#N/A</v>
      </c>
      <c r="I182" s="4"/>
    </row>
    <row r="183" spans="6:9" x14ac:dyDescent="0.35">
      <c r="F183" s="4"/>
      <c r="G183" s="11" t="str">
        <f>monthly!A182</f>
        <v>2014M12</v>
      </c>
      <c r="H183" s="7">
        <f t="shared" si="8"/>
        <v>-2.0922566227508099E-3</v>
      </c>
      <c r="I183" s="4"/>
    </row>
    <row r="184" spans="6:9" x14ac:dyDescent="0.35">
      <c r="F184" s="4"/>
      <c r="G184" s="11" t="str">
        <f>monthly!A183</f>
        <v>2015M01</v>
      </c>
      <c r="H184" s="7" t="e">
        <f t="shared" si="8"/>
        <v>#N/A</v>
      </c>
      <c r="I184" s="4"/>
    </row>
    <row r="185" spans="6:9" x14ac:dyDescent="0.35">
      <c r="F185" s="4"/>
      <c r="G185" s="11" t="str">
        <f>monthly!A184</f>
        <v>2015M02</v>
      </c>
      <c r="H185" s="7" t="e">
        <f t="shared" si="8"/>
        <v>#N/A</v>
      </c>
      <c r="I185" s="4"/>
    </row>
    <row r="186" spans="6:9" x14ac:dyDescent="0.35">
      <c r="F186" s="4"/>
      <c r="G186" s="11" t="str">
        <f>monthly!A185</f>
        <v>2015M03</v>
      </c>
      <c r="H186" s="7">
        <f t="shared" si="8"/>
        <v>2.0842456917051777E-3</v>
      </c>
      <c r="I186" s="4"/>
    </row>
    <row r="187" spans="6:9" x14ac:dyDescent="0.35">
      <c r="F187" s="4"/>
      <c r="G187" s="11" t="str">
        <f>monthly!A186</f>
        <v>2015M04</v>
      </c>
      <c r="H187" s="7" t="e">
        <f t="shared" si="8"/>
        <v>#N/A</v>
      </c>
      <c r="I187" s="4"/>
    </row>
    <row r="188" spans="6:9" x14ac:dyDescent="0.35">
      <c r="F188" s="4"/>
      <c r="G188" s="11" t="str">
        <f>monthly!A187</f>
        <v>2015M05</v>
      </c>
      <c r="H188" s="7" t="e">
        <f t="shared" si="8"/>
        <v>#N/A</v>
      </c>
      <c r="I188" s="4"/>
    </row>
    <row r="189" spans="6:9" x14ac:dyDescent="0.35">
      <c r="F189" s="4"/>
      <c r="G189" s="11" t="str">
        <f>monthly!A188</f>
        <v>2015M06</v>
      </c>
      <c r="H189" s="7">
        <f t="shared" si="8"/>
        <v>3.9810080650006796E-3</v>
      </c>
      <c r="I189" s="4"/>
    </row>
    <row r="190" spans="6:9" x14ac:dyDescent="0.35">
      <c r="F190" s="4"/>
      <c r="G190" s="11" t="str">
        <f>monthly!A189</f>
        <v>2015M07</v>
      </c>
      <c r="H190" s="7" t="e">
        <f t="shared" si="8"/>
        <v>#N/A</v>
      </c>
      <c r="I190" s="4"/>
    </row>
    <row r="191" spans="6:9" x14ac:dyDescent="0.35">
      <c r="F191" s="4"/>
      <c r="G191" s="11" t="str">
        <f>monthly!A190</f>
        <v>2015M08</v>
      </c>
      <c r="H191" s="7" t="e">
        <f t="shared" si="8"/>
        <v>#N/A</v>
      </c>
      <c r="I191" s="4"/>
    </row>
    <row r="192" spans="6:9" x14ac:dyDescent="0.35">
      <c r="F192" s="4"/>
      <c r="G192" s="11" t="str">
        <f>monthly!A191</f>
        <v>2015M09</v>
      </c>
      <c r="H192" s="7">
        <f t="shared" si="8"/>
        <v>2.2850823797710973E-3</v>
      </c>
      <c r="I192" s="4"/>
    </row>
    <row r="193" spans="6:9" x14ac:dyDescent="0.35">
      <c r="F193" s="4"/>
      <c r="G193" s="11" t="str">
        <f>monthly!A192</f>
        <v>2015M10</v>
      </c>
      <c r="H193" s="7" t="e">
        <f t="shared" si="8"/>
        <v>#N/A</v>
      </c>
      <c r="I193" s="4"/>
    </row>
    <row r="194" spans="6:9" x14ac:dyDescent="0.35">
      <c r="F194" s="4"/>
      <c r="G194" s="11" t="str">
        <f>monthly!A193</f>
        <v>2015M11</v>
      </c>
      <c r="H194" s="7" t="e">
        <f t="shared" si="8"/>
        <v>#N/A</v>
      </c>
      <c r="I194" s="4"/>
    </row>
    <row r="195" spans="6:9" x14ac:dyDescent="0.35">
      <c r="F195" s="4"/>
      <c r="G195" s="11" t="str">
        <f>monthly!A194</f>
        <v>2015M12</v>
      </c>
      <c r="H195" s="7">
        <f t="shared" si="8"/>
        <v>4.8809545230579232E-3</v>
      </c>
      <c r="I195" s="4"/>
    </row>
    <row r="196" spans="6:9" x14ac:dyDescent="0.35">
      <c r="F196" s="4"/>
      <c r="G196" s="11" t="str">
        <f>monthly!A195</f>
        <v>2016M01</v>
      </c>
      <c r="H196" s="7" t="e">
        <f t="shared" si="8"/>
        <v>#N/A</v>
      </c>
      <c r="I196" s="4"/>
    </row>
    <row r="197" spans="6:9" x14ac:dyDescent="0.35">
      <c r="F197" s="4"/>
      <c r="G197" s="11" t="str">
        <f>monthly!A196</f>
        <v>2016M02</v>
      </c>
      <c r="H197" s="7" t="e">
        <f t="shared" si="8"/>
        <v>#N/A</v>
      </c>
      <c r="I197" s="4"/>
    </row>
    <row r="198" spans="6:9" x14ac:dyDescent="0.35">
      <c r="F198" s="4"/>
      <c r="G198" s="11" t="str">
        <f>monthly!A197</f>
        <v>2016M03</v>
      </c>
      <c r="H198" s="7">
        <f t="shared" si="8"/>
        <v>3.059657236105906E-3</v>
      </c>
      <c r="I198" s="4"/>
    </row>
    <row r="199" spans="6:9" x14ac:dyDescent="0.35">
      <c r="F199" s="4"/>
      <c r="G199" s="11" t="str">
        <f>monthly!A198</f>
        <v>2016M04</v>
      </c>
      <c r="H199" s="7" t="e">
        <f t="shared" si="8"/>
        <v>#N/A</v>
      </c>
      <c r="I199" s="4"/>
    </row>
    <row r="200" spans="6:9" x14ac:dyDescent="0.35">
      <c r="F200" s="4"/>
      <c r="G200" s="11" t="str">
        <f>monthly!A199</f>
        <v>2016M05</v>
      </c>
      <c r="H200" s="7" t="e">
        <f t="shared" si="8"/>
        <v>#N/A</v>
      </c>
      <c r="I200" s="4"/>
    </row>
    <row r="201" spans="6:9" x14ac:dyDescent="0.35">
      <c r="F201" s="4"/>
      <c r="G201" s="11" t="str">
        <f>monthly!A200</f>
        <v>2016M06</v>
      </c>
      <c r="H201" s="7">
        <f t="shared" si="8"/>
        <v>1.8619289382986182E-3</v>
      </c>
      <c r="I201" s="4"/>
    </row>
    <row r="202" spans="6:9" x14ac:dyDescent="0.35">
      <c r="F202" s="4"/>
      <c r="G202" s="11" t="str">
        <f>monthly!A201</f>
        <v>2016M07</v>
      </c>
      <c r="H202" s="7" t="e">
        <f t="shared" ref="H202:H247" si="9">INDEX($E$1:$E$80,IF(MOD((ROW()/3-2),1)=0,ROW()/3-2,#N/A))</f>
        <v>#N/A</v>
      </c>
      <c r="I202" s="4"/>
    </row>
    <row r="203" spans="6:9" x14ac:dyDescent="0.35">
      <c r="F203" s="4"/>
      <c r="G203" s="11" t="str">
        <f>monthly!A202</f>
        <v>2016M08</v>
      </c>
      <c r="H203" s="7" t="e">
        <f t="shared" si="9"/>
        <v>#N/A</v>
      </c>
      <c r="I203" s="4"/>
    </row>
    <row r="204" spans="6:9" x14ac:dyDescent="0.35">
      <c r="F204" s="4"/>
      <c r="G204" s="11" t="str">
        <f>monthly!A203</f>
        <v>2016M09</v>
      </c>
      <c r="H204" s="7">
        <f t="shared" si="9"/>
        <v>5.3513631622976732E-3</v>
      </c>
      <c r="I204" s="4"/>
    </row>
    <row r="205" spans="6:9" x14ac:dyDescent="0.35">
      <c r="F205" s="4"/>
      <c r="G205" s="11" t="str">
        <f>monthly!A204</f>
        <v>2016M10</v>
      </c>
      <c r="H205" s="7" t="e">
        <f t="shared" si="9"/>
        <v>#N/A</v>
      </c>
      <c r="I205" s="4"/>
    </row>
    <row r="206" spans="6:9" x14ac:dyDescent="0.35">
      <c r="F206" s="4"/>
      <c r="G206" s="11" t="str">
        <f>monthly!A205</f>
        <v>2016M11</v>
      </c>
      <c r="H206" s="7" t="e">
        <f t="shared" si="9"/>
        <v>#N/A</v>
      </c>
      <c r="I206" s="4"/>
    </row>
    <row r="207" spans="6:9" x14ac:dyDescent="0.35">
      <c r="F207" s="4"/>
      <c r="G207" s="11" t="str">
        <f>monthly!A206</f>
        <v>2016M12</v>
      </c>
      <c r="H207" s="7">
        <f t="shared" si="9"/>
        <v>3.0723115417128355E-3</v>
      </c>
      <c r="I207" s="4"/>
    </row>
    <row r="208" spans="6:9" x14ac:dyDescent="0.35">
      <c r="F208" s="4"/>
      <c r="G208" s="11" t="str">
        <f>monthly!A207</f>
        <v>2017M01</v>
      </c>
      <c r="H208" s="7" t="e">
        <f t="shared" si="9"/>
        <v>#N/A</v>
      </c>
      <c r="I208" s="4"/>
    </row>
    <row r="209" spans="6:9" x14ac:dyDescent="0.35">
      <c r="F209" s="4"/>
      <c r="G209" s="11" t="str">
        <f>monthly!A208</f>
        <v>2017M02</v>
      </c>
      <c r="H209" s="7" t="e">
        <f t="shared" si="9"/>
        <v>#N/A</v>
      </c>
      <c r="I209" s="4"/>
    </row>
    <row r="210" spans="6:9" x14ac:dyDescent="0.35">
      <c r="F210" s="4"/>
      <c r="G210" s="11" t="str">
        <f>monthly!A209</f>
        <v>2017M03</v>
      </c>
      <c r="H210" s="7">
        <f t="shared" si="9"/>
        <v>5.7459529571861623E-3</v>
      </c>
      <c r="I210" s="4"/>
    </row>
    <row r="211" spans="6:9" x14ac:dyDescent="0.35">
      <c r="F211" s="4"/>
      <c r="G211" s="11" t="str">
        <f>monthly!A210</f>
        <v>2017M04</v>
      </c>
      <c r="H211" s="7" t="e">
        <f t="shared" si="9"/>
        <v>#N/A</v>
      </c>
      <c r="I211" s="4"/>
    </row>
    <row r="212" spans="6:9" x14ac:dyDescent="0.35">
      <c r="F212" s="4"/>
      <c r="G212" s="11" t="str">
        <f>monthly!A211</f>
        <v>2017M05</v>
      </c>
      <c r="H212" s="7" t="e">
        <f t="shared" si="9"/>
        <v>#N/A</v>
      </c>
      <c r="I212" s="4"/>
    </row>
    <row r="213" spans="6:9" x14ac:dyDescent="0.35">
      <c r="F213" s="4"/>
      <c r="G213" s="11" t="str">
        <f>monthly!A212</f>
        <v>2017M06</v>
      </c>
      <c r="H213" s="7">
        <f t="shared" si="9"/>
        <v>3.6888156473597888E-3</v>
      </c>
      <c r="I213" s="4"/>
    </row>
    <row r="214" spans="6:9" x14ac:dyDescent="0.35">
      <c r="F214" s="4"/>
      <c r="G214" s="11" t="str">
        <f>monthly!A213</f>
        <v>2017M07</v>
      </c>
      <c r="H214" s="7" t="e">
        <f t="shared" si="9"/>
        <v>#N/A</v>
      </c>
      <c r="I214" s="4"/>
    </row>
    <row r="215" spans="6:9" x14ac:dyDescent="0.35">
      <c r="F215" s="4"/>
      <c r="G215" s="11" t="str">
        <f>monthly!A214</f>
        <v>2017M08</v>
      </c>
      <c r="H215" s="7" t="e">
        <f t="shared" si="9"/>
        <v>#N/A</v>
      </c>
      <c r="I215" s="4"/>
    </row>
    <row r="216" spans="6:9" x14ac:dyDescent="0.35">
      <c r="F216" s="4"/>
      <c r="G216" s="11" t="str">
        <f>monthly!A215</f>
        <v>2017M09</v>
      </c>
      <c r="H216" s="7">
        <f t="shared" si="9"/>
        <v>3.7894883494793419E-3</v>
      </c>
      <c r="I216" s="4"/>
    </row>
    <row r="217" spans="6:9" x14ac:dyDescent="0.35">
      <c r="F217" s="4"/>
      <c r="G217" s="11" t="str">
        <f>monthly!A216</f>
        <v>2017M10</v>
      </c>
      <c r="H217" s="7" t="e">
        <f t="shared" si="9"/>
        <v>#N/A</v>
      </c>
      <c r="I217" s="4"/>
    </row>
    <row r="218" spans="6:9" x14ac:dyDescent="0.35">
      <c r="F218" s="4"/>
      <c r="G218" s="11" t="str">
        <f>monthly!A217</f>
        <v>2017M11</v>
      </c>
      <c r="H218" s="7" t="e">
        <f t="shared" si="9"/>
        <v>#N/A</v>
      </c>
      <c r="I218" s="4"/>
    </row>
    <row r="219" spans="6:9" x14ac:dyDescent="0.35">
      <c r="F219" s="4"/>
      <c r="G219" s="11" t="str">
        <f>monthly!A218</f>
        <v>2017M12</v>
      </c>
      <c r="H219" s="7">
        <f t="shared" si="9"/>
        <v>5.3108298168318413E-3</v>
      </c>
      <c r="I219" s="4"/>
    </row>
    <row r="220" spans="6:9" x14ac:dyDescent="0.35">
      <c r="F220" s="4"/>
      <c r="G220" s="11" t="str">
        <f>monthly!A219</f>
        <v>2018M01</v>
      </c>
      <c r="H220" s="7" t="e">
        <f t="shared" si="9"/>
        <v>#N/A</v>
      </c>
      <c r="I220" s="4"/>
    </row>
    <row r="221" spans="6:9" x14ac:dyDescent="0.35">
      <c r="F221" s="4"/>
      <c r="G221" s="11" t="str">
        <f>monthly!A220</f>
        <v>2018M02</v>
      </c>
      <c r="H221" s="7" t="e">
        <f t="shared" si="9"/>
        <v>#N/A</v>
      </c>
      <c r="I221" s="4"/>
    </row>
    <row r="222" spans="6:9" x14ac:dyDescent="0.35">
      <c r="F222" s="4"/>
      <c r="G222" s="11" t="str">
        <f>monthly!A221</f>
        <v>2018M03</v>
      </c>
      <c r="H222" s="7">
        <f t="shared" si="9"/>
        <v>-4.7031746071013458E-6</v>
      </c>
      <c r="I222" s="4"/>
    </row>
    <row r="223" spans="6:9" x14ac:dyDescent="0.35">
      <c r="F223" s="4"/>
      <c r="G223" s="11" t="str">
        <f>monthly!A222</f>
        <v>2018M04</v>
      </c>
      <c r="H223" s="7" t="e">
        <f t="shared" si="9"/>
        <v>#N/A</v>
      </c>
      <c r="I223" s="4"/>
    </row>
    <row r="224" spans="6:9" x14ac:dyDescent="0.35">
      <c r="F224" s="4"/>
      <c r="G224" s="11" t="str">
        <f>monthly!A223</f>
        <v>2018M05</v>
      </c>
      <c r="H224" s="7" t="e">
        <f t="shared" si="9"/>
        <v>#N/A</v>
      </c>
      <c r="I224" s="4"/>
    </row>
    <row r="225" spans="6:9" x14ac:dyDescent="0.35">
      <c r="F225" s="4"/>
      <c r="G225" s="11" t="str">
        <f>monthly!A224</f>
        <v>2018M06</v>
      </c>
      <c r="H225" s="7">
        <f t="shared" si="9"/>
        <v>-4.6785414989258811E-5</v>
      </c>
      <c r="I225" s="4"/>
    </row>
    <row r="226" spans="6:9" x14ac:dyDescent="0.35">
      <c r="F226" s="4"/>
      <c r="G226" s="11" t="str">
        <f>monthly!A225</f>
        <v>2018M07</v>
      </c>
      <c r="H226" s="7" t="e">
        <f t="shared" si="9"/>
        <v>#N/A</v>
      </c>
      <c r="I226" s="4"/>
    </row>
    <row r="227" spans="6:9" x14ac:dyDescent="0.35">
      <c r="F227" s="4"/>
      <c r="G227" s="11" t="str">
        <f>monthly!A226</f>
        <v>2018M08</v>
      </c>
      <c r="H227" s="7" t="e">
        <f t="shared" si="9"/>
        <v>#N/A</v>
      </c>
      <c r="I227" s="4"/>
    </row>
    <row r="228" spans="6:9" x14ac:dyDescent="0.35">
      <c r="F228" s="4"/>
      <c r="G228" s="11" t="str">
        <f>monthly!A227</f>
        <v>2018M09</v>
      </c>
      <c r="H228" s="7">
        <f t="shared" si="9"/>
        <v>-7.9048451007324161E-4</v>
      </c>
      <c r="I228" s="4"/>
    </row>
    <row r="229" spans="6:9" x14ac:dyDescent="0.35">
      <c r="F229" s="4"/>
      <c r="G229" s="11" t="str">
        <f>monthly!A228</f>
        <v>2018M10</v>
      </c>
      <c r="H229" s="7" t="e">
        <f t="shared" si="9"/>
        <v>#N/A</v>
      </c>
      <c r="I229" s="4"/>
    </row>
    <row r="230" spans="6:9" x14ac:dyDescent="0.35">
      <c r="F230" s="4"/>
      <c r="G230" s="11" t="str">
        <f>monthly!A229</f>
        <v>2018M11</v>
      </c>
      <c r="H230" s="7" t="e">
        <f t="shared" si="9"/>
        <v>#N/A</v>
      </c>
      <c r="I230" s="4"/>
    </row>
    <row r="231" spans="6:9" x14ac:dyDescent="0.35">
      <c r="F231" s="4"/>
      <c r="G231" s="11" t="str">
        <f>monthly!A230</f>
        <v>2018M12</v>
      </c>
      <c r="H231" s="7">
        <f t="shared" si="9"/>
        <v>1.5501672219588869E-3</v>
      </c>
      <c r="I231" s="4"/>
    </row>
    <row r="232" spans="6:9" x14ac:dyDescent="0.35">
      <c r="F232" s="4"/>
      <c r="G232" s="11" t="str">
        <f>monthly!A231</f>
        <v>2019M01</v>
      </c>
      <c r="H232" s="7" t="e">
        <f t="shared" si="9"/>
        <v>#N/A</v>
      </c>
      <c r="I232" s="4"/>
    </row>
    <row r="233" spans="6:9" x14ac:dyDescent="0.35">
      <c r="F233" s="4"/>
      <c r="G233" s="11" t="str">
        <f>monthly!A232</f>
        <v>2019M02</v>
      </c>
      <c r="H233" s="7" t="e">
        <f t="shared" si="9"/>
        <v>#N/A</v>
      </c>
      <c r="I233" s="4"/>
    </row>
    <row r="234" spans="6:9" x14ac:dyDescent="0.35">
      <c r="F234" s="4"/>
      <c r="G234" s="11" t="str">
        <f>monthly!A233</f>
        <v>2019M03</v>
      </c>
      <c r="H234" s="7">
        <f t="shared" si="9"/>
        <v>1.9818594741156659E-3</v>
      </c>
      <c r="I234" s="4"/>
    </row>
    <row r="235" spans="6:9" x14ac:dyDescent="0.35">
      <c r="F235" s="4"/>
      <c r="G235" s="11" t="str">
        <f>monthly!A234</f>
        <v>2019M04</v>
      </c>
      <c r="H235" s="7" t="e">
        <f t="shared" si="9"/>
        <v>#N/A</v>
      </c>
      <c r="I235" s="4"/>
    </row>
    <row r="236" spans="6:9" x14ac:dyDescent="0.35">
      <c r="F236" s="4"/>
      <c r="G236" s="11" t="str">
        <f>monthly!A235</f>
        <v>2019M05</v>
      </c>
      <c r="H236" s="7" t="e">
        <f t="shared" si="9"/>
        <v>#N/A</v>
      </c>
      <c r="I236" s="4"/>
    </row>
    <row r="237" spans="6:9" x14ac:dyDescent="0.35">
      <c r="F237" s="4"/>
      <c r="G237" s="11" t="str">
        <f>monthly!A236</f>
        <v>2019M06</v>
      </c>
      <c r="H237" s="7">
        <f t="shared" si="9"/>
        <v>1.0530861972259942E-3</v>
      </c>
      <c r="I237" s="4"/>
    </row>
    <row r="238" spans="6:9" x14ac:dyDescent="0.35">
      <c r="F238" s="4"/>
      <c r="G238" s="11" t="str">
        <f>monthly!A237</f>
        <v>2019M07</v>
      </c>
      <c r="H238" s="7" t="e">
        <f t="shared" si="9"/>
        <v>#N/A</v>
      </c>
      <c r="I238" s="4"/>
    </row>
    <row r="239" spans="6:9" x14ac:dyDescent="0.35">
      <c r="F239" s="4"/>
      <c r="G239" s="11" t="str">
        <f>monthly!A238</f>
        <v>2019M08</v>
      </c>
      <c r="H239" s="7" t="e">
        <f t="shared" si="9"/>
        <v>#N/A</v>
      </c>
      <c r="I239" s="4"/>
    </row>
    <row r="240" spans="6:9" x14ac:dyDescent="0.35">
      <c r="F240" s="4"/>
      <c r="G240" s="11" t="str">
        <f>monthly!A239</f>
        <v>2019M09</v>
      </c>
      <c r="H240" s="7">
        <f t="shared" si="9"/>
        <v>5.227997406898055E-5</v>
      </c>
      <c r="I240" s="4"/>
    </row>
    <row r="241" spans="6:9" x14ac:dyDescent="0.35">
      <c r="F241" s="4"/>
      <c r="G241" s="11" t="str">
        <f>monthly!A240</f>
        <v>2019M10</v>
      </c>
      <c r="H241" s="7" t="e">
        <f t="shared" si="9"/>
        <v>#N/A</v>
      </c>
      <c r="I241" s="4"/>
    </row>
    <row r="242" spans="6:9" x14ac:dyDescent="0.35">
      <c r="F242" s="4"/>
      <c r="G242" s="11" t="str">
        <f>monthly!A241</f>
        <v>2019M11</v>
      </c>
      <c r="H242" s="7" t="e">
        <f t="shared" si="9"/>
        <v>#N/A</v>
      </c>
      <c r="I242" s="4"/>
    </row>
    <row r="243" spans="6:9" x14ac:dyDescent="0.35">
      <c r="F243" s="4"/>
      <c r="G243" s="11" t="str">
        <f>monthly!A242</f>
        <v>2019M12</v>
      </c>
      <c r="H243" s="7">
        <f t="shared" si="9"/>
        <v>-2.2878313918344162E-3</v>
      </c>
      <c r="I243" s="4"/>
    </row>
    <row r="244" spans="6:9" x14ac:dyDescent="0.35">
      <c r="F244" s="4"/>
      <c r="G244" s="11" t="str">
        <f>monthly!A243</f>
        <v>2020M01</v>
      </c>
      <c r="H244" s="7" t="e">
        <f t="shared" si="9"/>
        <v>#N/A</v>
      </c>
      <c r="I244" s="4"/>
    </row>
    <row r="245" spans="6:9" x14ac:dyDescent="0.35">
      <c r="F245" s="4"/>
      <c r="G245" s="11" t="str">
        <f>monthly!A244</f>
        <v>2020M02</v>
      </c>
      <c r="H245" s="7" t="e">
        <f t="shared" si="9"/>
        <v>#N/A</v>
      </c>
      <c r="I245" s="4"/>
    </row>
    <row r="246" spans="6:9" x14ac:dyDescent="0.35">
      <c r="F246" s="4"/>
      <c r="G246" s="11" t="str">
        <f>monthly!A245</f>
        <v>2020M03</v>
      </c>
      <c r="H246" s="7">
        <f t="shared" si="9"/>
        <v>-5.5308373798215626E-2</v>
      </c>
      <c r="I246" s="4"/>
    </row>
    <row r="247" spans="6:9" x14ac:dyDescent="0.35">
      <c r="F247" s="4"/>
      <c r="G247" s="11" t="str">
        <f>monthly!A246</f>
        <v>2020M04</v>
      </c>
      <c r="H247" s="7" t="e">
        <f t="shared" si="9"/>
        <v>#N/A</v>
      </c>
      <c r="I247" s="4"/>
    </row>
    <row r="248" spans="6:9" x14ac:dyDescent="0.35">
      <c r="F248" s="4"/>
      <c r="G248" s="11" t="str">
        <f>monthly!A247</f>
        <v>2020M05</v>
      </c>
      <c r="H248" s="7" t="e">
        <f>INDEX($E$1:$E$100,IF(MOD((ROW()/3-2),1)=0,ROW()/3-2,#N/A))</f>
        <v>#N/A</v>
      </c>
      <c r="I248" s="4"/>
    </row>
    <row r="249" spans="6:9" x14ac:dyDescent="0.35">
      <c r="F249" s="4"/>
      <c r="G249" s="11" t="str">
        <f>monthly!A248</f>
        <v>2020M06</v>
      </c>
      <c r="H249" s="7">
        <f t="shared" ref="H249:H250" si="10">INDEX($E$1:$E$100,IF(MOD((ROW()/3-2),1)=0,ROW()/3-2,#N/A))</f>
        <v>-0.13190902023144169</v>
      </c>
      <c r="I249" s="4"/>
    </row>
    <row r="250" spans="6:9" x14ac:dyDescent="0.35">
      <c r="G250" s="11" t="str">
        <f>monthly!A249</f>
        <v>2020M07</v>
      </c>
      <c r="H250" s="7" t="e">
        <f t="shared" si="10"/>
        <v>#N/A</v>
      </c>
    </row>
    <row r="251" spans="6:9" x14ac:dyDescent="0.35">
      <c r="H251" s="7"/>
    </row>
    <row r="252" spans="6:9" x14ac:dyDescent="0.35">
      <c r="H252" s="7"/>
    </row>
    <row r="253" spans="6:9" x14ac:dyDescent="0.35">
      <c r="H253" s="7"/>
    </row>
    <row r="254" spans="6:9" x14ac:dyDescent="0.35">
      <c r="H254" s="7"/>
    </row>
    <row r="255" spans="6:9" x14ac:dyDescent="0.35">
      <c r="H255" s="7"/>
    </row>
    <row r="256" spans="6:9" x14ac:dyDescent="0.35">
      <c r="H256" s="7"/>
    </row>
    <row r="257" spans="8:8" x14ac:dyDescent="0.35">
      <c r="H257" s="7"/>
    </row>
    <row r="258" spans="8:8" x14ac:dyDescent="0.35">
      <c r="H258" s="7"/>
    </row>
    <row r="259" spans="8:8" x14ac:dyDescent="0.35">
      <c r="H259" s="7"/>
    </row>
    <row r="260" spans="8:8" x14ac:dyDescent="0.35">
      <c r="H260" s="7"/>
    </row>
    <row r="261" spans="8:8" x14ac:dyDescent="0.35">
      <c r="H261" s="7"/>
    </row>
    <row r="262" spans="8:8" x14ac:dyDescent="0.35">
      <c r="H262" s="7"/>
    </row>
    <row r="263" spans="8:8" x14ac:dyDescent="0.35">
      <c r="H263" s="7"/>
    </row>
    <row r="264" spans="8:8" x14ac:dyDescent="0.35">
      <c r="H264" s="7"/>
    </row>
    <row r="265" spans="8:8" x14ac:dyDescent="0.35">
      <c r="H265" s="7"/>
    </row>
    <row r="266" spans="8:8" x14ac:dyDescent="0.35">
      <c r="H266" s="7"/>
    </row>
    <row r="267" spans="8:8" x14ac:dyDescent="0.35">
      <c r="H267" s="7"/>
    </row>
    <row r="268" spans="8:8" x14ac:dyDescent="0.35">
      <c r="H268" s="7"/>
    </row>
    <row r="269" spans="8:8" x14ac:dyDescent="0.35">
      <c r="H269" s="7"/>
    </row>
    <row r="270" spans="8:8" x14ac:dyDescent="0.35">
      <c r="H270" s="7"/>
    </row>
    <row r="271" spans="8:8" x14ac:dyDescent="0.35">
      <c r="H271" s="7"/>
    </row>
    <row r="272" spans="8:8" x14ac:dyDescent="0.35">
      <c r="H272" s="7"/>
    </row>
    <row r="273" spans="8:8" x14ac:dyDescent="0.35">
      <c r="H273" s="7"/>
    </row>
    <row r="274" spans="8:8" x14ac:dyDescent="0.35">
      <c r="H274" s="7"/>
    </row>
    <row r="275" spans="8:8" x14ac:dyDescent="0.35">
      <c r="H275" s="7"/>
    </row>
    <row r="276" spans="8:8" x14ac:dyDescent="0.35">
      <c r="H276" s="7"/>
    </row>
    <row r="277" spans="8:8" x14ac:dyDescent="0.35">
      <c r="H277" s="7"/>
    </row>
    <row r="278" spans="8:8" x14ac:dyDescent="0.35">
      <c r="H278" s="7"/>
    </row>
    <row r="279" spans="8:8" x14ac:dyDescent="0.35">
      <c r="H279" s="7"/>
    </row>
    <row r="280" spans="8:8" x14ac:dyDescent="0.35">
      <c r="H280" s="7"/>
    </row>
    <row r="281" spans="8:8" x14ac:dyDescent="0.35">
      <c r="H281" s="7"/>
    </row>
    <row r="282" spans="8:8" x14ac:dyDescent="0.35">
      <c r="H282" s="7"/>
    </row>
    <row r="283" spans="8:8" x14ac:dyDescent="0.35">
      <c r="H283" s="7"/>
    </row>
    <row r="284" spans="8:8" x14ac:dyDescent="0.35">
      <c r="H284" s="7"/>
    </row>
    <row r="285" spans="8:8" x14ac:dyDescent="0.35">
      <c r="H285" s="7"/>
    </row>
    <row r="286" spans="8:8" x14ac:dyDescent="0.35">
      <c r="H286" s="7"/>
    </row>
    <row r="287" spans="8:8" x14ac:dyDescent="0.35">
      <c r="H287" s="7"/>
    </row>
    <row r="288" spans="8:8" x14ac:dyDescent="0.35">
      <c r="H288" s="7"/>
    </row>
    <row r="289" spans="8:8" x14ac:dyDescent="0.35">
      <c r="H289" s="7"/>
    </row>
    <row r="290" spans="8:8" x14ac:dyDescent="0.35">
      <c r="H290" s="7"/>
    </row>
    <row r="291" spans="8:8" x14ac:dyDescent="0.35">
      <c r="H291" s="7"/>
    </row>
    <row r="292" spans="8:8" x14ac:dyDescent="0.35">
      <c r="H292" s="7"/>
    </row>
    <row r="293" spans="8:8" x14ac:dyDescent="0.35">
      <c r="H293" s="7"/>
    </row>
    <row r="294" spans="8:8" x14ac:dyDescent="0.35">
      <c r="H294" s="7"/>
    </row>
    <row r="295" spans="8:8" x14ac:dyDescent="0.35">
      <c r="H295" s="7"/>
    </row>
    <row r="296" spans="8:8" x14ac:dyDescent="0.35">
      <c r="H296" s="7"/>
    </row>
    <row r="297" spans="8:8" x14ac:dyDescent="0.35">
      <c r="H297" s="7"/>
    </row>
    <row r="298" spans="8:8" x14ac:dyDescent="0.35">
      <c r="H298" s="7"/>
    </row>
    <row r="299" spans="8:8" x14ac:dyDescent="0.35">
      <c r="H299" s="7"/>
    </row>
    <row r="300" spans="8:8" x14ac:dyDescent="0.35">
      <c r="H300" s="7"/>
    </row>
    <row r="301" spans="8:8" x14ac:dyDescent="0.35">
      <c r="H301" s="7"/>
    </row>
    <row r="302" spans="8:8" x14ac:dyDescent="0.35">
      <c r="H302" s="7"/>
    </row>
    <row r="303" spans="8:8" x14ac:dyDescent="0.35">
      <c r="H303" s="7"/>
    </row>
    <row r="304" spans="8:8" x14ac:dyDescent="0.35">
      <c r="H304" s="7"/>
    </row>
    <row r="305" spans="8:8" x14ac:dyDescent="0.35">
      <c r="H305" s="7"/>
    </row>
    <row r="306" spans="8:8" x14ac:dyDescent="0.35">
      <c r="H306" s="7"/>
    </row>
    <row r="307" spans="8:8" x14ac:dyDescent="0.35">
      <c r="H307" s="7"/>
    </row>
    <row r="308" spans="8:8" x14ac:dyDescent="0.35">
      <c r="H308" s="7"/>
    </row>
    <row r="309" spans="8:8" x14ac:dyDescent="0.35">
      <c r="H309" s="7"/>
    </row>
    <row r="310" spans="8:8" x14ac:dyDescent="0.35">
      <c r="H310" s="7"/>
    </row>
    <row r="311" spans="8:8" x14ac:dyDescent="0.35">
      <c r="H311" s="7"/>
    </row>
    <row r="312" spans="8:8" x14ac:dyDescent="0.35">
      <c r="H312" s="7"/>
    </row>
    <row r="313" spans="8:8" x14ac:dyDescent="0.35">
      <c r="H313" s="7"/>
    </row>
    <row r="314" spans="8:8" x14ac:dyDescent="0.35">
      <c r="H314" s="7"/>
    </row>
    <row r="315" spans="8:8" x14ac:dyDescent="0.35">
      <c r="H315" s="7"/>
    </row>
    <row r="316" spans="8:8" x14ac:dyDescent="0.35">
      <c r="H316" s="7"/>
    </row>
    <row r="317" spans="8:8" x14ac:dyDescent="0.35">
      <c r="H317" s="7"/>
    </row>
    <row r="318" spans="8:8" x14ac:dyDescent="0.35">
      <c r="H318" s="7"/>
    </row>
    <row r="319" spans="8:8" x14ac:dyDescent="0.35">
      <c r="H319" s="7"/>
    </row>
    <row r="320" spans="8:8" x14ac:dyDescent="0.35">
      <c r="H320" s="7"/>
    </row>
    <row r="321" spans="8:8" x14ac:dyDescent="0.35">
      <c r="H321" s="7"/>
    </row>
    <row r="322" spans="8:8" x14ac:dyDescent="0.35">
      <c r="H322" s="7"/>
    </row>
    <row r="323" spans="8:8" x14ac:dyDescent="0.35">
      <c r="H323" s="7"/>
    </row>
    <row r="324" spans="8:8" x14ac:dyDescent="0.35">
      <c r="H324" s="7"/>
    </row>
    <row r="325" spans="8:8" x14ac:dyDescent="0.35">
      <c r="H325" s="7"/>
    </row>
    <row r="326" spans="8:8" x14ac:dyDescent="0.35">
      <c r="H326" s="7"/>
    </row>
    <row r="327" spans="8:8" x14ac:dyDescent="0.35">
      <c r="H327" s="7"/>
    </row>
    <row r="328" spans="8:8" x14ac:dyDescent="0.35">
      <c r="H328" s="7"/>
    </row>
    <row r="329" spans="8:8" x14ac:dyDescent="0.35">
      <c r="H329" s="7"/>
    </row>
    <row r="330" spans="8:8" x14ac:dyDescent="0.35">
      <c r="H330" s="7"/>
    </row>
    <row r="331" spans="8:8" x14ac:dyDescent="0.35">
      <c r="H331" s="7"/>
    </row>
    <row r="332" spans="8:8" x14ac:dyDescent="0.35">
      <c r="H332" s="7"/>
    </row>
    <row r="333" spans="8:8" x14ac:dyDescent="0.35">
      <c r="H333" s="7"/>
    </row>
    <row r="334" spans="8:8" x14ac:dyDescent="0.35">
      <c r="H334" s="7"/>
    </row>
    <row r="335" spans="8:8" x14ac:dyDescent="0.35">
      <c r="H335" s="7"/>
    </row>
    <row r="336" spans="8:8" x14ac:dyDescent="0.35">
      <c r="H336" s="7"/>
    </row>
    <row r="337" spans="8:8" x14ac:dyDescent="0.35">
      <c r="H337" s="7"/>
    </row>
    <row r="338" spans="8:8" x14ac:dyDescent="0.35">
      <c r="H338" s="7"/>
    </row>
    <row r="339" spans="8:8" x14ac:dyDescent="0.35">
      <c r="H339" s="7"/>
    </row>
    <row r="340" spans="8:8" x14ac:dyDescent="0.35">
      <c r="H340" s="7"/>
    </row>
    <row r="341" spans="8:8" x14ac:dyDescent="0.35">
      <c r="H341" s="7"/>
    </row>
    <row r="342" spans="8:8" x14ac:dyDescent="0.35">
      <c r="H342" s="7"/>
    </row>
    <row r="343" spans="8:8" x14ac:dyDescent="0.35">
      <c r="H343" s="7"/>
    </row>
    <row r="344" spans="8:8" x14ac:dyDescent="0.35">
      <c r="H344" s="7"/>
    </row>
    <row r="345" spans="8:8" x14ac:dyDescent="0.35">
      <c r="H345" s="7"/>
    </row>
    <row r="346" spans="8:8" x14ac:dyDescent="0.35">
      <c r="H346" s="7"/>
    </row>
    <row r="347" spans="8:8" x14ac:dyDescent="0.35">
      <c r="H347" s="7"/>
    </row>
    <row r="348" spans="8:8" x14ac:dyDescent="0.35">
      <c r="H348" s="7"/>
    </row>
    <row r="349" spans="8:8" x14ac:dyDescent="0.35">
      <c r="H349" s="7"/>
    </row>
    <row r="350" spans="8:8" x14ac:dyDescent="0.35">
      <c r="H350" s="7"/>
    </row>
    <row r="351" spans="8:8" x14ac:dyDescent="0.35">
      <c r="H351" s="7"/>
    </row>
    <row r="352" spans="8:8" x14ac:dyDescent="0.35">
      <c r="H352" s="7"/>
    </row>
    <row r="353" spans="8:8" x14ac:dyDescent="0.35">
      <c r="H353" s="7"/>
    </row>
    <row r="354" spans="8:8" x14ac:dyDescent="0.35">
      <c r="H354" s="7"/>
    </row>
    <row r="355" spans="8:8" x14ac:dyDescent="0.35">
      <c r="H355" s="7"/>
    </row>
    <row r="356" spans="8:8" x14ac:dyDescent="0.35">
      <c r="H356" s="7"/>
    </row>
    <row r="357" spans="8:8" x14ac:dyDescent="0.35">
      <c r="H357" s="7"/>
    </row>
    <row r="358" spans="8:8" x14ac:dyDescent="0.35">
      <c r="H358" s="7"/>
    </row>
    <row r="359" spans="8:8" x14ac:dyDescent="0.35">
      <c r="H359" s="7"/>
    </row>
    <row r="360" spans="8:8" x14ac:dyDescent="0.35">
      <c r="H360" s="7"/>
    </row>
    <row r="361" spans="8:8" x14ac:dyDescent="0.35">
      <c r="H361" s="7"/>
    </row>
    <row r="362" spans="8:8" x14ac:dyDescent="0.35">
      <c r="H362" s="7"/>
    </row>
    <row r="363" spans="8:8" x14ac:dyDescent="0.35">
      <c r="H363" s="7"/>
    </row>
    <row r="364" spans="8:8" x14ac:dyDescent="0.35">
      <c r="H364" s="7"/>
    </row>
    <row r="365" spans="8:8" x14ac:dyDescent="0.35">
      <c r="H365" s="7"/>
    </row>
    <row r="366" spans="8:8" x14ac:dyDescent="0.35">
      <c r="H366" s="7"/>
    </row>
    <row r="367" spans="8:8" x14ac:dyDescent="0.35">
      <c r="H367" s="7"/>
    </row>
    <row r="368" spans="8:8" x14ac:dyDescent="0.35">
      <c r="H368" s="7"/>
    </row>
    <row r="369" spans="8:8" x14ac:dyDescent="0.35">
      <c r="H369" s="7"/>
    </row>
    <row r="370" spans="8:8" x14ac:dyDescent="0.35">
      <c r="H370" s="7"/>
    </row>
    <row r="371" spans="8:8" x14ac:dyDescent="0.35">
      <c r="H371" s="7"/>
    </row>
    <row r="372" spans="8:8" x14ac:dyDescent="0.35">
      <c r="H372" s="7"/>
    </row>
    <row r="373" spans="8:8" x14ac:dyDescent="0.35">
      <c r="H373" s="7"/>
    </row>
    <row r="374" spans="8:8" x14ac:dyDescent="0.35">
      <c r="H374" s="7"/>
    </row>
    <row r="375" spans="8:8" x14ac:dyDescent="0.35">
      <c r="H375" s="7"/>
    </row>
    <row r="376" spans="8:8" x14ac:dyDescent="0.35">
      <c r="H376" s="7"/>
    </row>
    <row r="377" spans="8:8" x14ac:dyDescent="0.35">
      <c r="H377" s="7"/>
    </row>
    <row r="378" spans="8:8" x14ac:dyDescent="0.35">
      <c r="H378" s="7"/>
    </row>
    <row r="379" spans="8:8" x14ac:dyDescent="0.35">
      <c r="H379" s="7"/>
    </row>
    <row r="380" spans="8:8" x14ac:dyDescent="0.35">
      <c r="H380" s="7"/>
    </row>
    <row r="381" spans="8:8" x14ac:dyDescent="0.35">
      <c r="H381" s="7"/>
    </row>
    <row r="382" spans="8:8" x14ac:dyDescent="0.35">
      <c r="H382" s="7"/>
    </row>
    <row r="383" spans="8:8" x14ac:dyDescent="0.35">
      <c r="H383" s="7"/>
    </row>
    <row r="384" spans="8:8" x14ac:dyDescent="0.35">
      <c r="H384" s="7"/>
    </row>
    <row r="385" spans="8:8" x14ac:dyDescent="0.35">
      <c r="H385" s="7"/>
    </row>
    <row r="386" spans="8:8" x14ac:dyDescent="0.35">
      <c r="H386" s="7"/>
    </row>
    <row r="387" spans="8:8" x14ac:dyDescent="0.35">
      <c r="H387" s="7"/>
    </row>
    <row r="388" spans="8:8" x14ac:dyDescent="0.35">
      <c r="H388" s="7"/>
    </row>
    <row r="389" spans="8:8" x14ac:dyDescent="0.35">
      <c r="H389" s="7"/>
    </row>
    <row r="390" spans="8:8" x14ac:dyDescent="0.35">
      <c r="H390" s="7"/>
    </row>
    <row r="391" spans="8:8" x14ac:dyDescent="0.35">
      <c r="H391" s="7"/>
    </row>
    <row r="392" spans="8:8" x14ac:dyDescent="0.35">
      <c r="H392" s="7"/>
    </row>
    <row r="393" spans="8:8" x14ac:dyDescent="0.35">
      <c r="H393" s="7"/>
    </row>
    <row r="394" spans="8:8" x14ac:dyDescent="0.35">
      <c r="H394" s="7"/>
    </row>
    <row r="395" spans="8:8" x14ac:dyDescent="0.35">
      <c r="H395" s="7"/>
    </row>
    <row r="396" spans="8:8" x14ac:dyDescent="0.35">
      <c r="H396" s="7"/>
    </row>
    <row r="397" spans="8:8" x14ac:dyDescent="0.35">
      <c r="H397" s="7"/>
    </row>
    <row r="398" spans="8:8" x14ac:dyDescent="0.35">
      <c r="H398" s="7"/>
    </row>
    <row r="399" spans="8:8" x14ac:dyDescent="0.35">
      <c r="H399" s="7"/>
    </row>
    <row r="400" spans="8:8" x14ac:dyDescent="0.35">
      <c r="H400" s="7"/>
    </row>
    <row r="401" spans="8:8" x14ac:dyDescent="0.35">
      <c r="H401" s="7"/>
    </row>
    <row r="402" spans="8:8" x14ac:dyDescent="0.35">
      <c r="H402" s="7"/>
    </row>
    <row r="403" spans="8:8" x14ac:dyDescent="0.35">
      <c r="H403" s="7"/>
    </row>
    <row r="404" spans="8:8" x14ac:dyDescent="0.35">
      <c r="H404" s="7"/>
    </row>
    <row r="405" spans="8:8" x14ac:dyDescent="0.35">
      <c r="H405" s="7"/>
    </row>
    <row r="406" spans="8:8" x14ac:dyDescent="0.35">
      <c r="H406" s="7"/>
    </row>
    <row r="407" spans="8:8" x14ac:dyDescent="0.35">
      <c r="H407" s="7"/>
    </row>
    <row r="408" spans="8:8" x14ac:dyDescent="0.35">
      <c r="H408" s="7"/>
    </row>
    <row r="409" spans="8:8" x14ac:dyDescent="0.35">
      <c r="H409" s="7"/>
    </row>
    <row r="410" spans="8:8" x14ac:dyDescent="0.35">
      <c r="H410" s="7"/>
    </row>
    <row r="411" spans="8:8" x14ac:dyDescent="0.35">
      <c r="H411" s="7"/>
    </row>
    <row r="412" spans="8:8" x14ac:dyDescent="0.35">
      <c r="H412" s="7"/>
    </row>
    <row r="413" spans="8:8" x14ac:dyDescent="0.35">
      <c r="H413" s="7"/>
    </row>
    <row r="414" spans="8:8" x14ac:dyDescent="0.35">
      <c r="H414" s="7"/>
    </row>
    <row r="415" spans="8:8" x14ac:dyDescent="0.35">
      <c r="H415" s="7"/>
    </row>
    <row r="416" spans="8:8" x14ac:dyDescent="0.35">
      <c r="H416" s="7"/>
    </row>
    <row r="417" spans="8:8" x14ac:dyDescent="0.35">
      <c r="H417" s="7"/>
    </row>
    <row r="418" spans="8:8" x14ac:dyDescent="0.35">
      <c r="H418" s="7"/>
    </row>
    <row r="419" spans="8:8" x14ac:dyDescent="0.35">
      <c r="H419" s="7"/>
    </row>
    <row r="420" spans="8:8" x14ac:dyDescent="0.35">
      <c r="H420" s="7"/>
    </row>
    <row r="421" spans="8:8" x14ac:dyDescent="0.35">
      <c r="H421" s="7"/>
    </row>
    <row r="422" spans="8:8" x14ac:dyDescent="0.35">
      <c r="H422" s="7"/>
    </row>
    <row r="423" spans="8:8" x14ac:dyDescent="0.35">
      <c r="H423" s="7"/>
    </row>
    <row r="424" spans="8:8" x14ac:dyDescent="0.35">
      <c r="H424" s="7"/>
    </row>
    <row r="425" spans="8:8" x14ac:dyDescent="0.35">
      <c r="H425" s="7"/>
    </row>
    <row r="426" spans="8:8" x14ac:dyDescent="0.35">
      <c r="H426" s="7"/>
    </row>
    <row r="427" spans="8:8" x14ac:dyDescent="0.35">
      <c r="H427" s="7"/>
    </row>
    <row r="428" spans="8:8" x14ac:dyDescent="0.35">
      <c r="H428" s="7"/>
    </row>
    <row r="429" spans="8:8" x14ac:dyDescent="0.35">
      <c r="H429" s="7"/>
    </row>
    <row r="430" spans="8:8" x14ac:dyDescent="0.35">
      <c r="H430" s="7"/>
    </row>
    <row r="431" spans="8:8" x14ac:dyDescent="0.35">
      <c r="H431" s="7"/>
    </row>
    <row r="432" spans="8:8" x14ac:dyDescent="0.35">
      <c r="H432" s="7"/>
    </row>
    <row r="433" spans="8:8" x14ac:dyDescent="0.35">
      <c r="H433" s="7"/>
    </row>
    <row r="434" spans="8:8" x14ac:dyDescent="0.35">
      <c r="H434" s="7"/>
    </row>
    <row r="435" spans="8:8" x14ac:dyDescent="0.35">
      <c r="H435" s="7"/>
    </row>
    <row r="436" spans="8:8" x14ac:dyDescent="0.35">
      <c r="H436" s="7"/>
    </row>
    <row r="437" spans="8:8" x14ac:dyDescent="0.35">
      <c r="H437" s="7"/>
    </row>
    <row r="438" spans="8:8" x14ac:dyDescent="0.35">
      <c r="H438" s="7"/>
    </row>
    <row r="439" spans="8:8" x14ac:dyDescent="0.35">
      <c r="H439" s="7"/>
    </row>
    <row r="440" spans="8:8" x14ac:dyDescent="0.35">
      <c r="H440" s="7"/>
    </row>
    <row r="441" spans="8:8" x14ac:dyDescent="0.35">
      <c r="H441" s="7"/>
    </row>
    <row r="442" spans="8:8" x14ac:dyDescent="0.35">
      <c r="H442" s="7"/>
    </row>
    <row r="443" spans="8:8" x14ac:dyDescent="0.35">
      <c r="H443" s="7"/>
    </row>
    <row r="444" spans="8:8" x14ac:dyDescent="0.35">
      <c r="H444" s="7"/>
    </row>
    <row r="445" spans="8:8" x14ac:dyDescent="0.35">
      <c r="H445" s="7"/>
    </row>
    <row r="446" spans="8:8" x14ac:dyDescent="0.35">
      <c r="H446" s="7"/>
    </row>
    <row r="447" spans="8:8" x14ac:dyDescent="0.35">
      <c r="H447" s="7"/>
    </row>
    <row r="448" spans="8:8" x14ac:dyDescent="0.35">
      <c r="H448" s="7"/>
    </row>
    <row r="449" spans="8:8" x14ac:dyDescent="0.35">
      <c r="H449" s="7"/>
    </row>
    <row r="450" spans="8:8" x14ac:dyDescent="0.35">
      <c r="H450" s="7"/>
    </row>
    <row r="451" spans="8:8" x14ac:dyDescent="0.35">
      <c r="H451" s="7"/>
    </row>
    <row r="452" spans="8:8" x14ac:dyDescent="0.35">
      <c r="H452" s="7"/>
    </row>
    <row r="453" spans="8:8" x14ac:dyDescent="0.35">
      <c r="H453" s="7"/>
    </row>
    <row r="454" spans="8:8" x14ac:dyDescent="0.35">
      <c r="H454" s="7"/>
    </row>
    <row r="455" spans="8:8" x14ac:dyDescent="0.35">
      <c r="H455" s="7"/>
    </row>
    <row r="456" spans="8:8" x14ac:dyDescent="0.35">
      <c r="H456" s="7"/>
    </row>
    <row r="457" spans="8:8" x14ac:dyDescent="0.35">
      <c r="H457" s="7"/>
    </row>
    <row r="458" spans="8:8" x14ac:dyDescent="0.35">
      <c r="H458" s="7"/>
    </row>
    <row r="459" spans="8:8" x14ac:dyDescent="0.35">
      <c r="H459" s="7"/>
    </row>
    <row r="460" spans="8:8" x14ac:dyDescent="0.35">
      <c r="H460" s="7"/>
    </row>
    <row r="461" spans="8:8" x14ac:dyDescent="0.35">
      <c r="H461" s="7"/>
    </row>
    <row r="462" spans="8:8" x14ac:dyDescent="0.35">
      <c r="H462" s="7"/>
    </row>
    <row r="463" spans="8:8" x14ac:dyDescent="0.35">
      <c r="H463" s="7"/>
    </row>
    <row r="464" spans="8:8" x14ac:dyDescent="0.35">
      <c r="H464" s="7"/>
    </row>
    <row r="465" spans="8:8" x14ac:dyDescent="0.35">
      <c r="H465" s="7"/>
    </row>
    <row r="466" spans="8:8" x14ac:dyDescent="0.35">
      <c r="H466" s="7"/>
    </row>
    <row r="467" spans="8:8" x14ac:dyDescent="0.35">
      <c r="H467" s="7"/>
    </row>
    <row r="468" spans="8:8" x14ac:dyDescent="0.35">
      <c r="H468" s="7"/>
    </row>
    <row r="469" spans="8:8" x14ac:dyDescent="0.35">
      <c r="H469" s="7"/>
    </row>
    <row r="470" spans="8:8" x14ac:dyDescent="0.35">
      <c r="H470" s="7"/>
    </row>
    <row r="471" spans="8:8" x14ac:dyDescent="0.35">
      <c r="H471" s="7"/>
    </row>
    <row r="472" spans="8:8" x14ac:dyDescent="0.35">
      <c r="H472" s="7"/>
    </row>
    <row r="473" spans="8:8" x14ac:dyDescent="0.35">
      <c r="H473" s="7"/>
    </row>
    <row r="474" spans="8:8" x14ac:dyDescent="0.35">
      <c r="H474" s="7"/>
    </row>
    <row r="475" spans="8:8" x14ac:dyDescent="0.35">
      <c r="H475" s="7"/>
    </row>
    <row r="476" spans="8:8" x14ac:dyDescent="0.35">
      <c r="H476" s="7"/>
    </row>
    <row r="477" spans="8:8" x14ac:dyDescent="0.35">
      <c r="H477" s="7"/>
    </row>
    <row r="478" spans="8:8" x14ac:dyDescent="0.35">
      <c r="H478" s="7"/>
    </row>
    <row r="479" spans="8:8" x14ac:dyDescent="0.35">
      <c r="H479" s="7"/>
    </row>
    <row r="480" spans="8:8" x14ac:dyDescent="0.35">
      <c r="H480" s="7"/>
    </row>
    <row r="481" spans="8:8" x14ac:dyDescent="0.35">
      <c r="H481" s="7"/>
    </row>
    <row r="482" spans="8:8" x14ac:dyDescent="0.35">
      <c r="H482" s="7"/>
    </row>
    <row r="483" spans="8:8" x14ac:dyDescent="0.35">
      <c r="H483" s="7"/>
    </row>
    <row r="484" spans="8:8" x14ac:dyDescent="0.35">
      <c r="H484" s="7"/>
    </row>
    <row r="485" spans="8:8" x14ac:dyDescent="0.35">
      <c r="H485" s="7"/>
    </row>
    <row r="486" spans="8:8" x14ac:dyDescent="0.35">
      <c r="H486" s="7"/>
    </row>
    <row r="487" spans="8:8" x14ac:dyDescent="0.35">
      <c r="H487" s="7"/>
    </row>
    <row r="488" spans="8:8" x14ac:dyDescent="0.35">
      <c r="H488" s="7"/>
    </row>
    <row r="489" spans="8:8" x14ac:dyDescent="0.35">
      <c r="H489" s="7"/>
    </row>
    <row r="490" spans="8:8" x14ac:dyDescent="0.35">
      <c r="H490" s="7"/>
    </row>
    <row r="491" spans="8:8" x14ac:dyDescent="0.35">
      <c r="H491" s="7"/>
    </row>
    <row r="492" spans="8:8" x14ac:dyDescent="0.35">
      <c r="H492" s="7"/>
    </row>
    <row r="493" spans="8:8" x14ac:dyDescent="0.35">
      <c r="H493" s="7"/>
    </row>
    <row r="494" spans="8:8" x14ac:dyDescent="0.35">
      <c r="H494" s="7"/>
    </row>
    <row r="495" spans="8:8" x14ac:dyDescent="0.35">
      <c r="H495" s="7"/>
    </row>
    <row r="496" spans="8:8" x14ac:dyDescent="0.35">
      <c r="H496" s="7"/>
    </row>
    <row r="497" spans="8:8" x14ac:dyDescent="0.35">
      <c r="H497" s="7"/>
    </row>
    <row r="498" spans="8:8" x14ac:dyDescent="0.35">
      <c r="H498" s="7"/>
    </row>
    <row r="499" spans="8:8" x14ac:dyDescent="0.35">
      <c r="H499" s="7"/>
    </row>
    <row r="500" spans="8:8" x14ac:dyDescent="0.35">
      <c r="H500" s="7"/>
    </row>
    <row r="501" spans="8:8" x14ac:dyDescent="0.35">
      <c r="H501" s="7"/>
    </row>
    <row r="502" spans="8:8" x14ac:dyDescent="0.35">
      <c r="H502" s="7"/>
    </row>
    <row r="503" spans="8:8" x14ac:dyDescent="0.35">
      <c r="H503" s="7"/>
    </row>
    <row r="504" spans="8:8" x14ac:dyDescent="0.35">
      <c r="H504" s="7"/>
    </row>
    <row r="505" spans="8:8" x14ac:dyDescent="0.35">
      <c r="H505" s="7"/>
    </row>
    <row r="506" spans="8:8" x14ac:dyDescent="0.35">
      <c r="H506" s="7"/>
    </row>
    <row r="507" spans="8:8" x14ac:dyDescent="0.35">
      <c r="H507" s="7"/>
    </row>
    <row r="508" spans="8:8" x14ac:dyDescent="0.35">
      <c r="H508" s="7"/>
    </row>
    <row r="509" spans="8:8" x14ac:dyDescent="0.35">
      <c r="H509" s="7"/>
    </row>
    <row r="510" spans="8:8" x14ac:dyDescent="0.35">
      <c r="H510" s="7"/>
    </row>
    <row r="511" spans="8:8" x14ac:dyDescent="0.35">
      <c r="H511" s="7"/>
    </row>
    <row r="512" spans="8:8" x14ac:dyDescent="0.35">
      <c r="H512" s="7"/>
    </row>
    <row r="513" spans="8:8" x14ac:dyDescent="0.35">
      <c r="H513" s="7"/>
    </row>
    <row r="514" spans="8:8" x14ac:dyDescent="0.35">
      <c r="H514" s="7"/>
    </row>
    <row r="515" spans="8:8" x14ac:dyDescent="0.35">
      <c r="H515" s="7"/>
    </row>
    <row r="516" spans="8:8" x14ac:dyDescent="0.35">
      <c r="H516" s="7"/>
    </row>
    <row r="517" spans="8:8" x14ac:dyDescent="0.35">
      <c r="H517" s="7"/>
    </row>
    <row r="518" spans="8:8" x14ac:dyDescent="0.35">
      <c r="H518" s="7"/>
    </row>
    <row r="519" spans="8:8" x14ac:dyDescent="0.35">
      <c r="H519" s="7"/>
    </row>
    <row r="520" spans="8:8" x14ac:dyDescent="0.35">
      <c r="H520" s="7"/>
    </row>
    <row r="521" spans="8:8" x14ac:dyDescent="0.35">
      <c r="H521" s="7"/>
    </row>
    <row r="522" spans="8:8" x14ac:dyDescent="0.35">
      <c r="H522" s="7"/>
    </row>
    <row r="523" spans="8:8" x14ac:dyDescent="0.35">
      <c r="H523" s="7"/>
    </row>
    <row r="524" spans="8:8" x14ac:dyDescent="0.35">
      <c r="H524" s="7"/>
    </row>
    <row r="525" spans="8:8" x14ac:dyDescent="0.35">
      <c r="H525" s="7"/>
    </row>
    <row r="526" spans="8:8" x14ac:dyDescent="0.35">
      <c r="H526" s="7"/>
    </row>
    <row r="527" spans="8:8" x14ac:dyDescent="0.35">
      <c r="H527" s="7"/>
    </row>
    <row r="528" spans="8:8" x14ac:dyDescent="0.35">
      <c r="H528" s="7"/>
    </row>
    <row r="529" spans="8:8" x14ac:dyDescent="0.35">
      <c r="H529" s="7"/>
    </row>
    <row r="530" spans="8:8" x14ac:dyDescent="0.35">
      <c r="H530" s="7"/>
    </row>
    <row r="531" spans="8:8" x14ac:dyDescent="0.35">
      <c r="H531" s="7"/>
    </row>
    <row r="532" spans="8:8" x14ac:dyDescent="0.35">
      <c r="H532" s="7"/>
    </row>
    <row r="533" spans="8:8" x14ac:dyDescent="0.35">
      <c r="H533" s="7"/>
    </row>
    <row r="534" spans="8:8" x14ac:dyDescent="0.35">
      <c r="H534" s="7"/>
    </row>
    <row r="535" spans="8:8" x14ac:dyDescent="0.35">
      <c r="H535" s="7"/>
    </row>
    <row r="536" spans="8:8" x14ac:dyDescent="0.35">
      <c r="H536" s="7"/>
    </row>
    <row r="537" spans="8:8" x14ac:dyDescent="0.35">
      <c r="H537" s="7"/>
    </row>
    <row r="538" spans="8:8" x14ac:dyDescent="0.35">
      <c r="H538" s="7"/>
    </row>
    <row r="539" spans="8:8" x14ac:dyDescent="0.35">
      <c r="H539" s="7"/>
    </row>
    <row r="540" spans="8:8" x14ac:dyDescent="0.35">
      <c r="H540" s="7"/>
    </row>
    <row r="541" spans="8:8" x14ac:dyDescent="0.35">
      <c r="H541" s="7"/>
    </row>
    <row r="542" spans="8:8" x14ac:dyDescent="0.35">
      <c r="H542" s="7"/>
    </row>
    <row r="543" spans="8:8" x14ac:dyDescent="0.35">
      <c r="H543" s="7"/>
    </row>
    <row r="544" spans="8:8" x14ac:dyDescent="0.35">
      <c r="H544" s="7"/>
    </row>
    <row r="545" spans="8:8" x14ac:dyDescent="0.35">
      <c r="H545" s="7"/>
    </row>
    <row r="546" spans="8:8" x14ac:dyDescent="0.35">
      <c r="H546" s="7"/>
    </row>
    <row r="547" spans="8:8" x14ac:dyDescent="0.35">
      <c r="H547" s="7"/>
    </row>
    <row r="548" spans="8:8" x14ac:dyDescent="0.35">
      <c r="H548" s="7"/>
    </row>
    <row r="549" spans="8:8" x14ac:dyDescent="0.35">
      <c r="H549" s="7"/>
    </row>
    <row r="550" spans="8:8" x14ac:dyDescent="0.35">
      <c r="H550" s="7"/>
    </row>
    <row r="551" spans="8:8" x14ac:dyDescent="0.35">
      <c r="H551" s="7"/>
    </row>
    <row r="552" spans="8:8" x14ac:dyDescent="0.35">
      <c r="H552" s="7"/>
    </row>
    <row r="553" spans="8:8" x14ac:dyDescent="0.35">
      <c r="H553" s="7"/>
    </row>
    <row r="554" spans="8:8" x14ac:dyDescent="0.35">
      <c r="H554" s="7"/>
    </row>
    <row r="555" spans="8:8" x14ac:dyDescent="0.35">
      <c r="H555" s="7"/>
    </row>
    <row r="556" spans="8:8" x14ac:dyDescent="0.35">
      <c r="H556" s="7"/>
    </row>
    <row r="557" spans="8:8" x14ac:dyDescent="0.35">
      <c r="H557" s="7"/>
    </row>
    <row r="558" spans="8:8" x14ac:dyDescent="0.35">
      <c r="H558" s="7"/>
    </row>
    <row r="559" spans="8:8" x14ac:dyDescent="0.35">
      <c r="H559" s="7"/>
    </row>
    <row r="560" spans="8:8" x14ac:dyDescent="0.35">
      <c r="H560" s="7"/>
    </row>
    <row r="561" spans="8:8" x14ac:dyDescent="0.35">
      <c r="H561" s="7"/>
    </row>
    <row r="562" spans="8:8" x14ac:dyDescent="0.35">
      <c r="H562" s="7"/>
    </row>
    <row r="563" spans="8:8" x14ac:dyDescent="0.35">
      <c r="H563" s="7"/>
    </row>
    <row r="564" spans="8:8" x14ac:dyDescent="0.35">
      <c r="H564" s="7"/>
    </row>
    <row r="565" spans="8:8" x14ac:dyDescent="0.35">
      <c r="H565" s="7"/>
    </row>
    <row r="566" spans="8:8" x14ac:dyDescent="0.35">
      <c r="H566" s="7"/>
    </row>
    <row r="567" spans="8:8" x14ac:dyDescent="0.35">
      <c r="H567" s="7"/>
    </row>
    <row r="568" spans="8:8" x14ac:dyDescent="0.35">
      <c r="H568" s="7"/>
    </row>
    <row r="569" spans="8:8" x14ac:dyDescent="0.35">
      <c r="H569" s="7"/>
    </row>
    <row r="570" spans="8:8" x14ac:dyDescent="0.35">
      <c r="H570" s="7"/>
    </row>
    <row r="571" spans="8:8" x14ac:dyDescent="0.35">
      <c r="H571" s="7"/>
    </row>
    <row r="572" spans="8:8" x14ac:dyDescent="0.35">
      <c r="H572" s="7"/>
    </row>
    <row r="573" spans="8:8" x14ac:dyDescent="0.35">
      <c r="H573" s="7"/>
    </row>
    <row r="574" spans="8:8" x14ac:dyDescent="0.35">
      <c r="H574" s="7"/>
    </row>
    <row r="575" spans="8:8" x14ac:dyDescent="0.35">
      <c r="H575" s="7"/>
    </row>
    <row r="576" spans="8:8" x14ac:dyDescent="0.35">
      <c r="H576" s="7"/>
    </row>
    <row r="577" spans="8:8" x14ac:dyDescent="0.35">
      <c r="H577" s="7"/>
    </row>
    <row r="578" spans="8:8" x14ac:dyDescent="0.35">
      <c r="H578" s="7"/>
    </row>
    <row r="579" spans="8:8" x14ac:dyDescent="0.35">
      <c r="H579" s="7"/>
    </row>
    <row r="580" spans="8:8" x14ac:dyDescent="0.35">
      <c r="H580" s="7"/>
    </row>
    <row r="581" spans="8:8" x14ac:dyDescent="0.35">
      <c r="H581" s="7"/>
    </row>
    <row r="582" spans="8:8" x14ac:dyDescent="0.35">
      <c r="H582" s="7"/>
    </row>
    <row r="583" spans="8:8" x14ac:dyDescent="0.35">
      <c r="H583" s="7"/>
    </row>
    <row r="584" spans="8:8" x14ac:dyDescent="0.35">
      <c r="H584" s="7"/>
    </row>
    <row r="585" spans="8:8" x14ac:dyDescent="0.35">
      <c r="H585" s="7"/>
    </row>
    <row r="586" spans="8:8" x14ac:dyDescent="0.35">
      <c r="H586" s="7"/>
    </row>
    <row r="587" spans="8:8" x14ac:dyDescent="0.35">
      <c r="H587" s="7"/>
    </row>
    <row r="588" spans="8:8" x14ac:dyDescent="0.35">
      <c r="H588" s="7"/>
    </row>
    <row r="589" spans="8:8" x14ac:dyDescent="0.35">
      <c r="H589" s="7"/>
    </row>
    <row r="590" spans="8:8" x14ac:dyDescent="0.35">
      <c r="H590" s="7"/>
    </row>
    <row r="591" spans="8:8" x14ac:dyDescent="0.35">
      <c r="H591" s="7"/>
    </row>
    <row r="592" spans="8:8" x14ac:dyDescent="0.35">
      <c r="H592" s="7"/>
    </row>
    <row r="593" spans="8:8" x14ac:dyDescent="0.35">
      <c r="H593" s="7"/>
    </row>
    <row r="594" spans="8:8" x14ac:dyDescent="0.35">
      <c r="H594" s="7"/>
    </row>
    <row r="595" spans="8:8" x14ac:dyDescent="0.35">
      <c r="H595" s="7"/>
    </row>
    <row r="596" spans="8:8" x14ac:dyDescent="0.35">
      <c r="H596" s="7"/>
    </row>
    <row r="597" spans="8:8" x14ac:dyDescent="0.35">
      <c r="H597" s="7"/>
    </row>
    <row r="598" spans="8:8" x14ac:dyDescent="0.35">
      <c r="H598" s="7"/>
    </row>
    <row r="599" spans="8:8" x14ac:dyDescent="0.35">
      <c r="H599" s="7"/>
    </row>
    <row r="600" spans="8:8" x14ac:dyDescent="0.35">
      <c r="H600" s="7"/>
    </row>
    <row r="601" spans="8:8" x14ac:dyDescent="0.35">
      <c r="H601" s="7"/>
    </row>
    <row r="602" spans="8:8" x14ac:dyDescent="0.35">
      <c r="H602" s="7"/>
    </row>
    <row r="603" spans="8:8" x14ac:dyDescent="0.35">
      <c r="H603" s="7"/>
    </row>
    <row r="604" spans="8:8" x14ac:dyDescent="0.35">
      <c r="H604" s="7"/>
    </row>
    <row r="605" spans="8:8" x14ac:dyDescent="0.35">
      <c r="H605" s="7"/>
    </row>
    <row r="606" spans="8:8" x14ac:dyDescent="0.35">
      <c r="H606" s="7"/>
    </row>
    <row r="607" spans="8:8" x14ac:dyDescent="0.35">
      <c r="H607" s="7"/>
    </row>
    <row r="608" spans="8:8" x14ac:dyDescent="0.35">
      <c r="H608" s="7"/>
    </row>
    <row r="609" spans="8:8" x14ac:dyDescent="0.35">
      <c r="H609" s="7"/>
    </row>
    <row r="610" spans="8:8" x14ac:dyDescent="0.35">
      <c r="H610" s="7"/>
    </row>
    <row r="611" spans="8:8" x14ac:dyDescent="0.35">
      <c r="H611" s="7"/>
    </row>
    <row r="612" spans="8:8" x14ac:dyDescent="0.35">
      <c r="H612" s="7"/>
    </row>
    <row r="613" spans="8:8" x14ac:dyDescent="0.35">
      <c r="H613" s="7"/>
    </row>
    <row r="614" spans="8:8" x14ac:dyDescent="0.35">
      <c r="H614" s="7"/>
    </row>
    <row r="615" spans="8:8" x14ac:dyDescent="0.35">
      <c r="H615" s="7"/>
    </row>
    <row r="616" spans="8:8" x14ac:dyDescent="0.35">
      <c r="H616" s="7"/>
    </row>
    <row r="617" spans="8:8" x14ac:dyDescent="0.35">
      <c r="H617" s="7"/>
    </row>
    <row r="618" spans="8:8" x14ac:dyDescent="0.35">
      <c r="H618" s="7"/>
    </row>
    <row r="619" spans="8:8" x14ac:dyDescent="0.35">
      <c r="H619" s="7"/>
    </row>
    <row r="620" spans="8:8" x14ac:dyDescent="0.35">
      <c r="H620" s="7"/>
    </row>
    <row r="621" spans="8:8" x14ac:dyDescent="0.35">
      <c r="H621" s="7"/>
    </row>
    <row r="622" spans="8:8" x14ac:dyDescent="0.35">
      <c r="H622" s="7"/>
    </row>
    <row r="623" spans="8:8" x14ac:dyDescent="0.35">
      <c r="H623" s="7"/>
    </row>
    <row r="624" spans="8:8" x14ac:dyDescent="0.35">
      <c r="H624" s="7"/>
    </row>
    <row r="625" spans="8:8" x14ac:dyDescent="0.35">
      <c r="H625" s="7"/>
    </row>
    <row r="626" spans="8:8" x14ac:dyDescent="0.35">
      <c r="H626" s="7"/>
    </row>
    <row r="627" spans="8:8" x14ac:dyDescent="0.35">
      <c r="H627" s="7"/>
    </row>
    <row r="628" spans="8:8" x14ac:dyDescent="0.35">
      <c r="H628" s="7"/>
    </row>
    <row r="629" spans="8:8" x14ac:dyDescent="0.35">
      <c r="H629" s="7"/>
    </row>
    <row r="630" spans="8:8" x14ac:dyDescent="0.35">
      <c r="H630" s="7"/>
    </row>
    <row r="631" spans="8:8" x14ac:dyDescent="0.35">
      <c r="H631" s="7"/>
    </row>
    <row r="632" spans="8:8" x14ac:dyDescent="0.35">
      <c r="H632" s="7"/>
    </row>
    <row r="633" spans="8:8" x14ac:dyDescent="0.35">
      <c r="H633" s="7"/>
    </row>
    <row r="634" spans="8:8" x14ac:dyDescent="0.35">
      <c r="H634" s="7"/>
    </row>
    <row r="635" spans="8:8" x14ac:dyDescent="0.35">
      <c r="H635" s="7"/>
    </row>
    <row r="636" spans="8:8" x14ac:dyDescent="0.35">
      <c r="H636" s="7"/>
    </row>
    <row r="637" spans="8:8" x14ac:dyDescent="0.35">
      <c r="H637" s="7"/>
    </row>
    <row r="638" spans="8:8" x14ac:dyDescent="0.35">
      <c r="H638" s="7"/>
    </row>
    <row r="639" spans="8:8" x14ac:dyDescent="0.35">
      <c r="H639" s="7"/>
    </row>
    <row r="640" spans="8:8" x14ac:dyDescent="0.35">
      <c r="H640" s="7"/>
    </row>
    <row r="641" spans="8:8" x14ac:dyDescent="0.35">
      <c r="H641" s="7"/>
    </row>
    <row r="642" spans="8:8" x14ac:dyDescent="0.35">
      <c r="H642" s="7"/>
    </row>
    <row r="643" spans="8:8" x14ac:dyDescent="0.35">
      <c r="H643" s="7"/>
    </row>
    <row r="644" spans="8:8" x14ac:dyDescent="0.35">
      <c r="H644" s="7"/>
    </row>
    <row r="645" spans="8:8" x14ac:dyDescent="0.35">
      <c r="H645" s="7"/>
    </row>
    <row r="646" spans="8:8" x14ac:dyDescent="0.35">
      <c r="H646" s="7"/>
    </row>
    <row r="647" spans="8:8" x14ac:dyDescent="0.35">
      <c r="H647" s="7"/>
    </row>
    <row r="648" spans="8:8" x14ac:dyDescent="0.35">
      <c r="H648" s="7"/>
    </row>
    <row r="649" spans="8:8" x14ac:dyDescent="0.35">
      <c r="H649" s="7"/>
    </row>
    <row r="650" spans="8:8" x14ac:dyDescent="0.35">
      <c r="H650" s="7"/>
    </row>
    <row r="651" spans="8:8" x14ac:dyDescent="0.35">
      <c r="H651" s="7"/>
    </row>
    <row r="652" spans="8:8" x14ac:dyDescent="0.35">
      <c r="H652" s="7"/>
    </row>
    <row r="653" spans="8:8" x14ac:dyDescent="0.35">
      <c r="H653" s="7"/>
    </row>
    <row r="654" spans="8:8" x14ac:dyDescent="0.35">
      <c r="H654" s="7"/>
    </row>
    <row r="655" spans="8:8" x14ac:dyDescent="0.35">
      <c r="H655" s="7"/>
    </row>
    <row r="656" spans="8:8" x14ac:dyDescent="0.35">
      <c r="H656" s="7"/>
    </row>
    <row r="657" spans="8:8" x14ac:dyDescent="0.35">
      <c r="H657" s="7"/>
    </row>
    <row r="658" spans="8:8" x14ac:dyDescent="0.35">
      <c r="H658" s="7"/>
    </row>
    <row r="659" spans="8:8" x14ac:dyDescent="0.35">
      <c r="H659" s="7"/>
    </row>
    <row r="660" spans="8:8" x14ac:dyDescent="0.35">
      <c r="H660" s="7"/>
    </row>
    <row r="661" spans="8:8" x14ac:dyDescent="0.35">
      <c r="H661" s="7"/>
    </row>
    <row r="662" spans="8:8" x14ac:dyDescent="0.35">
      <c r="H662" s="7"/>
    </row>
    <row r="663" spans="8:8" x14ac:dyDescent="0.35">
      <c r="H663" s="7"/>
    </row>
    <row r="664" spans="8:8" x14ac:dyDescent="0.35">
      <c r="H664" s="7"/>
    </row>
    <row r="665" spans="8:8" x14ac:dyDescent="0.35">
      <c r="H665" s="7"/>
    </row>
    <row r="666" spans="8:8" x14ac:dyDescent="0.35">
      <c r="H666" s="7"/>
    </row>
    <row r="667" spans="8:8" x14ac:dyDescent="0.35">
      <c r="H667" s="7"/>
    </row>
    <row r="668" spans="8:8" x14ac:dyDescent="0.35">
      <c r="H668" s="7"/>
    </row>
    <row r="669" spans="8:8" x14ac:dyDescent="0.35">
      <c r="H669" s="7"/>
    </row>
    <row r="670" spans="8:8" x14ac:dyDescent="0.35">
      <c r="H670" s="7"/>
    </row>
    <row r="671" spans="8:8" x14ac:dyDescent="0.35">
      <c r="H671" s="7"/>
    </row>
    <row r="672" spans="8:8" x14ac:dyDescent="0.35">
      <c r="H672" s="7"/>
    </row>
    <row r="673" spans="8:8" x14ac:dyDescent="0.35">
      <c r="H673" s="7"/>
    </row>
    <row r="674" spans="8:8" x14ac:dyDescent="0.35">
      <c r="H674" s="7"/>
    </row>
    <row r="675" spans="8:8" x14ac:dyDescent="0.35">
      <c r="H675" s="7"/>
    </row>
    <row r="676" spans="8:8" x14ac:dyDescent="0.35">
      <c r="H676" s="7"/>
    </row>
    <row r="677" spans="8:8" x14ac:dyDescent="0.35">
      <c r="H677" s="7"/>
    </row>
    <row r="678" spans="8:8" x14ac:dyDescent="0.35">
      <c r="H678" s="7"/>
    </row>
    <row r="679" spans="8:8" x14ac:dyDescent="0.35">
      <c r="H679" s="7"/>
    </row>
    <row r="680" spans="8:8" x14ac:dyDescent="0.35">
      <c r="H680" s="7"/>
    </row>
    <row r="681" spans="8:8" x14ac:dyDescent="0.35">
      <c r="H681" s="7"/>
    </row>
    <row r="682" spans="8:8" x14ac:dyDescent="0.35">
      <c r="H682" s="7"/>
    </row>
    <row r="683" spans="8:8" x14ac:dyDescent="0.35">
      <c r="H683" s="7"/>
    </row>
    <row r="684" spans="8:8" x14ac:dyDescent="0.35">
      <c r="H684" s="7"/>
    </row>
    <row r="685" spans="8:8" x14ac:dyDescent="0.35">
      <c r="H685" s="7"/>
    </row>
    <row r="686" spans="8:8" x14ac:dyDescent="0.35">
      <c r="H686" s="7"/>
    </row>
    <row r="687" spans="8:8" x14ac:dyDescent="0.35">
      <c r="H687" s="7"/>
    </row>
    <row r="688" spans="8:8" x14ac:dyDescent="0.35">
      <c r="H688" s="7"/>
    </row>
    <row r="689" spans="8:8" x14ac:dyDescent="0.35">
      <c r="H689" s="7"/>
    </row>
    <row r="690" spans="8:8" x14ac:dyDescent="0.35">
      <c r="H690" s="7"/>
    </row>
    <row r="691" spans="8:8" x14ac:dyDescent="0.35">
      <c r="H691" s="7"/>
    </row>
    <row r="692" spans="8:8" x14ac:dyDescent="0.35">
      <c r="H692" s="7"/>
    </row>
    <row r="693" spans="8:8" x14ac:dyDescent="0.35">
      <c r="H693" s="7"/>
    </row>
    <row r="694" spans="8:8" x14ac:dyDescent="0.35">
      <c r="H694" s="7"/>
    </row>
    <row r="695" spans="8:8" x14ac:dyDescent="0.35">
      <c r="H695" s="7"/>
    </row>
    <row r="696" spans="8:8" x14ac:dyDescent="0.35">
      <c r="H696" s="7"/>
    </row>
    <row r="697" spans="8:8" x14ac:dyDescent="0.35">
      <c r="H697" s="7"/>
    </row>
    <row r="698" spans="8:8" x14ac:dyDescent="0.35">
      <c r="H698" s="7"/>
    </row>
    <row r="699" spans="8:8" x14ac:dyDescent="0.35">
      <c r="H699" s="7"/>
    </row>
    <row r="700" spans="8:8" x14ac:dyDescent="0.35">
      <c r="H700" s="7"/>
    </row>
    <row r="701" spans="8:8" x14ac:dyDescent="0.35">
      <c r="H701" s="7"/>
    </row>
    <row r="702" spans="8:8" x14ac:dyDescent="0.35">
      <c r="H702" s="7"/>
    </row>
    <row r="703" spans="8:8" x14ac:dyDescent="0.35">
      <c r="H703" s="7"/>
    </row>
    <row r="704" spans="8:8" x14ac:dyDescent="0.35">
      <c r="H704" s="7"/>
    </row>
    <row r="705" spans="8:8" x14ac:dyDescent="0.35">
      <c r="H705" s="7"/>
    </row>
    <row r="706" spans="8:8" x14ac:dyDescent="0.35">
      <c r="H706" s="7"/>
    </row>
    <row r="707" spans="8:8" x14ac:dyDescent="0.35">
      <c r="H707" s="7"/>
    </row>
    <row r="708" spans="8:8" x14ac:dyDescent="0.35">
      <c r="H708" s="7"/>
    </row>
    <row r="709" spans="8:8" x14ac:dyDescent="0.35">
      <c r="H709" s="7"/>
    </row>
    <row r="710" spans="8:8" x14ac:dyDescent="0.35">
      <c r="H710" s="7"/>
    </row>
    <row r="711" spans="8:8" x14ac:dyDescent="0.35">
      <c r="H711" s="7"/>
    </row>
    <row r="712" spans="8:8" x14ac:dyDescent="0.35">
      <c r="H712" s="7"/>
    </row>
    <row r="713" spans="8:8" x14ac:dyDescent="0.35">
      <c r="H713" s="7"/>
    </row>
    <row r="714" spans="8:8" x14ac:dyDescent="0.35">
      <c r="H714" s="7"/>
    </row>
    <row r="715" spans="8:8" x14ac:dyDescent="0.35">
      <c r="H715" s="7"/>
    </row>
    <row r="716" spans="8:8" x14ac:dyDescent="0.35">
      <c r="H716" s="7"/>
    </row>
    <row r="717" spans="8:8" x14ac:dyDescent="0.35">
      <c r="H717" s="7"/>
    </row>
    <row r="718" spans="8:8" x14ac:dyDescent="0.35">
      <c r="H718" s="7"/>
    </row>
    <row r="719" spans="8:8" x14ac:dyDescent="0.35">
      <c r="H719" s="7"/>
    </row>
    <row r="720" spans="8:8" x14ac:dyDescent="0.35">
      <c r="H720" s="7"/>
    </row>
    <row r="721" spans="8:8" x14ac:dyDescent="0.35">
      <c r="H721" s="7"/>
    </row>
    <row r="722" spans="8:8" x14ac:dyDescent="0.35">
      <c r="H722" s="7"/>
    </row>
    <row r="723" spans="8:8" x14ac:dyDescent="0.35">
      <c r="H723" s="7"/>
    </row>
    <row r="724" spans="8:8" x14ac:dyDescent="0.35">
      <c r="H724" s="7"/>
    </row>
    <row r="725" spans="8:8" x14ac:dyDescent="0.35">
      <c r="H725" s="7"/>
    </row>
    <row r="726" spans="8:8" x14ac:dyDescent="0.35">
      <c r="H726" s="7"/>
    </row>
    <row r="727" spans="8:8" x14ac:dyDescent="0.35">
      <c r="H727" s="7"/>
    </row>
    <row r="728" spans="8:8" x14ac:dyDescent="0.35">
      <c r="H728" s="7"/>
    </row>
    <row r="729" spans="8:8" x14ac:dyDescent="0.35">
      <c r="H729" s="7"/>
    </row>
    <row r="730" spans="8:8" x14ac:dyDescent="0.35">
      <c r="H730" s="7"/>
    </row>
    <row r="731" spans="8:8" x14ac:dyDescent="0.35">
      <c r="H731" s="7"/>
    </row>
    <row r="732" spans="8:8" x14ac:dyDescent="0.35">
      <c r="H732" s="7"/>
    </row>
    <row r="733" spans="8:8" x14ac:dyDescent="0.35">
      <c r="H733" s="7"/>
    </row>
    <row r="734" spans="8:8" x14ac:dyDescent="0.35">
      <c r="H734" s="7"/>
    </row>
    <row r="735" spans="8:8" x14ac:dyDescent="0.35">
      <c r="H735" s="7"/>
    </row>
    <row r="736" spans="8:8" x14ac:dyDescent="0.35">
      <c r="H736" s="7"/>
    </row>
    <row r="737" spans="8:8" x14ac:dyDescent="0.35">
      <c r="H737" s="7"/>
    </row>
    <row r="738" spans="8:8" x14ac:dyDescent="0.35">
      <c r="H738" s="7"/>
    </row>
    <row r="739" spans="8:8" x14ac:dyDescent="0.35">
      <c r="H739" s="7"/>
    </row>
    <row r="740" spans="8:8" x14ac:dyDescent="0.35">
      <c r="H740" s="7"/>
    </row>
    <row r="741" spans="8:8" x14ac:dyDescent="0.35">
      <c r="H741" s="7"/>
    </row>
    <row r="742" spans="8:8" x14ac:dyDescent="0.35">
      <c r="H742" s="7"/>
    </row>
    <row r="743" spans="8:8" x14ac:dyDescent="0.35">
      <c r="H743" s="7"/>
    </row>
    <row r="744" spans="8:8" x14ac:dyDescent="0.35">
      <c r="H744" s="7"/>
    </row>
    <row r="745" spans="8:8" x14ac:dyDescent="0.35">
      <c r="H745" s="7"/>
    </row>
    <row r="746" spans="8:8" x14ac:dyDescent="0.35">
      <c r="H746" s="7"/>
    </row>
    <row r="747" spans="8:8" x14ac:dyDescent="0.35">
      <c r="H747" s="7"/>
    </row>
    <row r="748" spans="8:8" x14ac:dyDescent="0.35">
      <c r="H748" s="7"/>
    </row>
    <row r="749" spans="8:8" x14ac:dyDescent="0.35">
      <c r="H749" s="7"/>
    </row>
    <row r="750" spans="8:8" x14ac:dyDescent="0.35">
      <c r="H750" s="7"/>
    </row>
    <row r="751" spans="8:8" x14ac:dyDescent="0.35">
      <c r="H751" s="7"/>
    </row>
    <row r="752" spans="8:8" x14ac:dyDescent="0.35">
      <c r="H752" s="7"/>
    </row>
    <row r="753" spans="8:8" x14ac:dyDescent="0.35">
      <c r="H753" s="7"/>
    </row>
    <row r="754" spans="8:8" x14ac:dyDescent="0.35">
      <c r="H754" s="7"/>
    </row>
    <row r="755" spans="8:8" x14ac:dyDescent="0.35">
      <c r="H755" s="7"/>
    </row>
    <row r="756" spans="8:8" x14ac:dyDescent="0.35">
      <c r="H756" s="7"/>
    </row>
    <row r="757" spans="8:8" x14ac:dyDescent="0.35">
      <c r="H757" s="7"/>
    </row>
    <row r="758" spans="8:8" x14ac:dyDescent="0.35">
      <c r="H758" s="7"/>
    </row>
    <row r="759" spans="8:8" x14ac:dyDescent="0.35">
      <c r="H759" s="7"/>
    </row>
    <row r="760" spans="8:8" x14ac:dyDescent="0.35">
      <c r="H760" s="7"/>
    </row>
    <row r="761" spans="8:8" x14ac:dyDescent="0.35">
      <c r="H761" s="7"/>
    </row>
    <row r="762" spans="8:8" x14ac:dyDescent="0.35">
      <c r="H762" s="7"/>
    </row>
    <row r="763" spans="8:8" x14ac:dyDescent="0.35">
      <c r="H763" s="7"/>
    </row>
    <row r="764" spans="8:8" x14ac:dyDescent="0.35">
      <c r="H764" s="7"/>
    </row>
    <row r="765" spans="8:8" x14ac:dyDescent="0.35">
      <c r="H765" s="7"/>
    </row>
    <row r="766" spans="8:8" x14ac:dyDescent="0.35">
      <c r="H766" s="7"/>
    </row>
    <row r="767" spans="8:8" x14ac:dyDescent="0.35">
      <c r="H767" s="7"/>
    </row>
    <row r="768" spans="8:8" x14ac:dyDescent="0.35">
      <c r="H768" s="7"/>
    </row>
    <row r="769" spans="8:8" x14ac:dyDescent="0.35">
      <c r="H769" s="7"/>
    </row>
    <row r="770" spans="8:8" x14ac:dyDescent="0.35">
      <c r="H770" s="7"/>
    </row>
    <row r="771" spans="8:8" x14ac:dyDescent="0.35">
      <c r="H771" s="7"/>
    </row>
    <row r="772" spans="8:8" x14ac:dyDescent="0.35">
      <c r="H772" s="7"/>
    </row>
    <row r="773" spans="8:8" x14ac:dyDescent="0.35">
      <c r="H773" s="7"/>
    </row>
    <row r="774" spans="8:8" x14ac:dyDescent="0.35">
      <c r="H774" s="7"/>
    </row>
    <row r="775" spans="8:8" x14ac:dyDescent="0.35">
      <c r="H775" s="7"/>
    </row>
    <row r="776" spans="8:8" x14ac:dyDescent="0.35">
      <c r="H776" s="7"/>
    </row>
    <row r="777" spans="8:8" x14ac:dyDescent="0.35">
      <c r="H777" s="7"/>
    </row>
    <row r="778" spans="8:8" x14ac:dyDescent="0.35">
      <c r="H778" s="7"/>
    </row>
    <row r="779" spans="8:8" x14ac:dyDescent="0.35">
      <c r="H779" s="7"/>
    </row>
    <row r="780" spans="8:8" x14ac:dyDescent="0.35">
      <c r="H780" s="7"/>
    </row>
    <row r="781" spans="8:8" x14ac:dyDescent="0.35">
      <c r="H781" s="7"/>
    </row>
    <row r="782" spans="8:8" x14ac:dyDescent="0.35">
      <c r="H782" s="7"/>
    </row>
    <row r="783" spans="8:8" x14ac:dyDescent="0.35">
      <c r="H783" s="7"/>
    </row>
    <row r="784" spans="8:8" x14ac:dyDescent="0.35">
      <c r="H784" s="7"/>
    </row>
    <row r="785" spans="8:8" x14ac:dyDescent="0.35">
      <c r="H785" s="7"/>
    </row>
    <row r="786" spans="8:8" x14ac:dyDescent="0.35">
      <c r="H786" s="7"/>
    </row>
    <row r="787" spans="8:8" x14ac:dyDescent="0.35">
      <c r="H787" s="7"/>
    </row>
    <row r="788" spans="8:8" x14ac:dyDescent="0.35">
      <c r="H788" s="7"/>
    </row>
    <row r="789" spans="8:8" x14ac:dyDescent="0.35">
      <c r="H789" s="7"/>
    </row>
    <row r="790" spans="8:8" x14ac:dyDescent="0.35">
      <c r="H790" s="7"/>
    </row>
    <row r="791" spans="8:8" x14ac:dyDescent="0.35">
      <c r="H791" s="7"/>
    </row>
    <row r="792" spans="8:8" x14ac:dyDescent="0.35">
      <c r="H792" s="7"/>
    </row>
    <row r="793" spans="8:8" x14ac:dyDescent="0.35">
      <c r="H793" s="7"/>
    </row>
    <row r="794" spans="8:8" x14ac:dyDescent="0.35">
      <c r="H794" s="7"/>
    </row>
    <row r="795" spans="8:8" x14ac:dyDescent="0.35">
      <c r="H795" s="7"/>
    </row>
    <row r="796" spans="8:8" x14ac:dyDescent="0.35">
      <c r="H796" s="7"/>
    </row>
    <row r="797" spans="8:8" x14ac:dyDescent="0.35">
      <c r="H797" s="7"/>
    </row>
    <row r="798" spans="8:8" x14ac:dyDescent="0.35">
      <c r="H798" s="7"/>
    </row>
    <row r="799" spans="8:8" x14ac:dyDescent="0.35">
      <c r="H799" s="7"/>
    </row>
    <row r="800" spans="8:8" x14ac:dyDescent="0.35">
      <c r="H800" s="7"/>
    </row>
  </sheetData>
  <mergeCells count="1">
    <mergeCell ref="O1:P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5467-D804-48C1-8215-0A32FCF9FAFE}">
  <dimension ref="A4:B12"/>
  <sheetViews>
    <sheetView workbookViewId="0"/>
  </sheetViews>
  <sheetFormatPr baseColWidth="10" defaultRowHeight="14.5" x14ac:dyDescent="0.35"/>
  <cols>
    <col min="1" max="1" width="10.453125" bestFit="1" customWidth="1"/>
    <col min="2" max="2" width="4.90625" bestFit="1" customWidth="1"/>
  </cols>
  <sheetData>
    <row r="4" spans="1:2" x14ac:dyDescent="0.35">
      <c r="B4" t="s">
        <v>380</v>
      </c>
    </row>
    <row r="5" spans="1:2" x14ac:dyDescent="0.35">
      <c r="A5" s="13">
        <v>43861</v>
      </c>
      <c r="B5">
        <v>3</v>
      </c>
    </row>
    <row r="6" spans="1:2" x14ac:dyDescent="0.35">
      <c r="A6" s="13">
        <v>43890</v>
      </c>
      <c r="B6">
        <v>238</v>
      </c>
    </row>
    <row r="7" spans="1:2" x14ac:dyDescent="0.35">
      <c r="A7" s="13">
        <v>43921</v>
      </c>
      <c r="B7">
        <v>4050</v>
      </c>
    </row>
    <row r="8" spans="1:2" x14ac:dyDescent="0.35">
      <c r="A8" s="13">
        <v>43951</v>
      </c>
      <c r="B8">
        <v>2086</v>
      </c>
    </row>
    <row r="9" spans="1:2" x14ac:dyDescent="0.35">
      <c r="A9" s="13">
        <v>43982</v>
      </c>
      <c r="B9">
        <v>416</v>
      </c>
    </row>
    <row r="10" spans="1:2" x14ac:dyDescent="0.35">
      <c r="A10" s="13">
        <v>44012</v>
      </c>
      <c r="B10">
        <v>126</v>
      </c>
    </row>
    <row r="11" spans="1:2" x14ac:dyDescent="0.35">
      <c r="A11" s="13">
        <v>44043</v>
      </c>
      <c r="B11">
        <v>382</v>
      </c>
    </row>
    <row r="12" spans="1:2" x14ac:dyDescent="0.35">
      <c r="A12" s="13">
        <v>44074</v>
      </c>
      <c r="B12">
        <v>1365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107950</xdr:rowOff>
              </to>
            </anchor>
          </objectPr>
        </oleObject>
      </mc:Choice>
      <mc:Fallback>
        <oleObject progId="Mbnd.EmbeddedDataStore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499D-DC3C-4629-A089-E038874A2BA9}">
  <dimension ref="A3:H12"/>
  <sheetViews>
    <sheetView workbookViewId="0">
      <selection activeCell="H5" sqref="H5:H12"/>
    </sheetView>
  </sheetViews>
  <sheetFormatPr baseColWidth="10" defaultRowHeight="14.5" x14ac:dyDescent="0.35"/>
  <cols>
    <col min="1" max="1" width="10.453125" bestFit="1" customWidth="1"/>
    <col min="2" max="5" width="3.54296875" bestFit="1" customWidth="1"/>
    <col min="6" max="6" width="2.90625" bestFit="1" customWidth="1"/>
    <col min="7" max="7" width="3.54296875" bestFit="1" customWidth="1"/>
  </cols>
  <sheetData>
    <row r="3" spans="1:8" x14ac:dyDescent="0.35">
      <c r="A3" t="s">
        <v>381</v>
      </c>
    </row>
    <row r="4" spans="1:8" x14ac:dyDescent="0.35">
      <c r="B4" t="s">
        <v>382</v>
      </c>
      <c r="C4" t="s">
        <v>383</v>
      </c>
      <c r="D4" t="s">
        <v>384</v>
      </c>
      <c r="E4" t="s">
        <v>385</v>
      </c>
      <c r="F4" t="s">
        <v>386</v>
      </c>
      <c r="G4" t="s">
        <v>387</v>
      </c>
      <c r="H4" t="s">
        <v>388</v>
      </c>
    </row>
    <row r="5" spans="1:8" x14ac:dyDescent="0.35">
      <c r="A5" s="13">
        <v>43890</v>
      </c>
      <c r="B5">
        <v>-10</v>
      </c>
      <c r="C5">
        <v>-9</v>
      </c>
      <c r="D5">
        <v>-16</v>
      </c>
      <c r="E5">
        <v>-2</v>
      </c>
      <c r="F5">
        <v>3</v>
      </c>
      <c r="G5">
        <v>2</v>
      </c>
      <c r="H5" s="4">
        <f>AVERAGE(B5:D5)</f>
        <v>-11.666666666666666</v>
      </c>
    </row>
    <row r="6" spans="1:8" x14ac:dyDescent="0.35">
      <c r="A6" s="13">
        <v>43921</v>
      </c>
      <c r="B6">
        <v>-90</v>
      </c>
      <c r="C6">
        <v>-70</v>
      </c>
      <c r="D6">
        <v>-79</v>
      </c>
      <c r="E6">
        <v>-42</v>
      </c>
      <c r="F6">
        <v>33</v>
      </c>
      <c r="G6">
        <v>-78</v>
      </c>
      <c r="H6" s="4">
        <f t="shared" ref="H6:H12" si="0">AVERAGE(B6:D6)</f>
        <v>-79.666666666666671</v>
      </c>
    </row>
    <row r="7" spans="1:8" x14ac:dyDescent="0.35">
      <c r="A7" s="13">
        <v>43951</v>
      </c>
      <c r="B7">
        <v>-71</v>
      </c>
      <c r="C7">
        <v>-57</v>
      </c>
      <c r="D7">
        <v>-71</v>
      </c>
      <c r="E7">
        <v>-23</v>
      </c>
      <c r="F7">
        <v>26</v>
      </c>
      <c r="G7">
        <v>-67</v>
      </c>
      <c r="H7" s="4">
        <f t="shared" si="0"/>
        <v>-66.333333333333329</v>
      </c>
    </row>
    <row r="8" spans="1:8" x14ac:dyDescent="0.35">
      <c r="A8" s="13">
        <v>43982</v>
      </c>
      <c r="B8">
        <v>-37</v>
      </c>
      <c r="C8">
        <v>-2</v>
      </c>
      <c r="D8">
        <v>-32</v>
      </c>
      <c r="E8">
        <v>-31</v>
      </c>
      <c r="F8">
        <v>5</v>
      </c>
      <c r="G8">
        <v>15</v>
      </c>
      <c r="H8" s="4">
        <f t="shared" si="0"/>
        <v>-23.666666666666668</v>
      </c>
    </row>
    <row r="9" spans="1:8" x14ac:dyDescent="0.35">
      <c r="A9" s="13">
        <v>44012</v>
      </c>
      <c r="B9">
        <v>-8</v>
      </c>
      <c r="C9">
        <v>-26</v>
      </c>
      <c r="D9">
        <v>-29</v>
      </c>
      <c r="E9">
        <v>-6</v>
      </c>
      <c r="F9">
        <v>4</v>
      </c>
      <c r="G9">
        <v>60</v>
      </c>
      <c r="H9" s="4">
        <f t="shared" si="0"/>
        <v>-21</v>
      </c>
    </row>
    <row r="10" spans="1:8" x14ac:dyDescent="0.35">
      <c r="A10" s="13">
        <v>44043</v>
      </c>
      <c r="B10">
        <v>-7</v>
      </c>
      <c r="C10">
        <v>-28</v>
      </c>
      <c r="D10">
        <v>-23</v>
      </c>
      <c r="E10">
        <v>-7</v>
      </c>
      <c r="F10">
        <v>1</v>
      </c>
      <c r="G10">
        <v>91</v>
      </c>
      <c r="H10" s="4">
        <f t="shared" si="0"/>
        <v>-19.333333333333332</v>
      </c>
    </row>
    <row r="11" spans="1:8" x14ac:dyDescent="0.35">
      <c r="A11" s="13">
        <v>44074</v>
      </c>
      <c r="B11">
        <v>0</v>
      </c>
      <c r="C11">
        <v>-32</v>
      </c>
      <c r="D11">
        <v>-29</v>
      </c>
      <c r="E11">
        <v>-3</v>
      </c>
      <c r="F11">
        <v>5</v>
      </c>
      <c r="G11">
        <v>69</v>
      </c>
      <c r="H11" s="4">
        <f t="shared" si="0"/>
        <v>-20.333333333333332</v>
      </c>
    </row>
    <row r="12" spans="1:8" x14ac:dyDescent="0.35">
      <c r="A12" s="13">
        <v>44104</v>
      </c>
      <c r="B12">
        <v>7</v>
      </c>
      <c r="C12">
        <v>-15</v>
      </c>
      <c r="D12">
        <v>-23</v>
      </c>
      <c r="E12">
        <v>0</v>
      </c>
      <c r="F12">
        <v>-3</v>
      </c>
      <c r="G12">
        <v>92</v>
      </c>
      <c r="H12" s="4">
        <f t="shared" si="0"/>
        <v>-10.333333333333334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107950</xdr:rowOff>
              </to>
            </anchor>
          </objectPr>
        </oleObject>
      </mc:Choice>
      <mc:Fallback>
        <oleObject progId="Mbnd.EmbeddedDataStore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data_set_clean</vt:lpstr>
      <vt:lpstr>monthly</vt:lpstr>
      <vt:lpstr>quarterly</vt:lpstr>
      <vt:lpstr>COVID cases</vt:lpstr>
      <vt:lpstr>google mobility</vt:lpstr>
      <vt:lpstr>'COVID cases'!Macrobond_Object1</vt:lpstr>
      <vt:lpstr>'google mobility'!Macrobond_Object1</vt:lpstr>
    </vt:vector>
  </TitlesOfParts>
  <Company>Oesterreichische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Josef</dc:creator>
  <cp:lastModifiedBy>Schreiner, Josef</cp:lastModifiedBy>
  <dcterms:created xsi:type="dcterms:W3CDTF">2016-10-25T11:13:30Z</dcterms:created>
  <dcterms:modified xsi:type="dcterms:W3CDTF">2020-09-23T11:41:05Z</dcterms:modified>
</cp:coreProperties>
</file>